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nya\DOC\Uchebnie_plany\19-20\161\"/>
    </mc:Choice>
  </mc:AlternateContent>
  <bookViews>
    <workbookView xWindow="240" yWindow="48" windowWidth="17016" windowHeight="800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Sheet1!$A$1:$BE$69</definedName>
  </definedNames>
  <calcPr calcId="162913" concurrentCalc="0"/>
</workbook>
</file>

<file path=xl/calcChain.xml><?xml version="1.0" encoding="utf-8"?>
<calcChain xmlns="http://schemas.openxmlformats.org/spreadsheetml/2006/main">
  <c r="BE49" i="1" l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Z48" i="1"/>
  <c r="AY48" i="1"/>
  <c r="AX48" i="1"/>
  <c r="AU48" i="1"/>
  <c r="AR48" i="1"/>
  <c r="AQ48" i="1"/>
  <c r="AO48" i="1"/>
  <c r="AN48" i="1"/>
  <c r="AM48" i="1"/>
  <c r="AL48" i="1"/>
  <c r="AK48" i="1"/>
  <c r="AJ48" i="1"/>
  <c r="AI48" i="1"/>
  <c r="AH48" i="1"/>
  <c r="AG48" i="1"/>
  <c r="AF48" i="1"/>
  <c r="AE48" i="1"/>
  <c r="AX47" i="1"/>
  <c r="AO47" i="1"/>
  <c r="AG47" i="1"/>
  <c r="AF47" i="1"/>
  <c r="BE43" i="1"/>
  <c r="BD43" i="1"/>
  <c r="BC43" i="1"/>
  <c r="BB43" i="1"/>
  <c r="BA43" i="1"/>
  <c r="AZ43" i="1"/>
  <c r="AY43" i="1"/>
  <c r="AX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G43" i="1"/>
  <c r="AH43" i="1"/>
  <c r="AF43" i="1"/>
  <c r="AE43" i="1"/>
  <c r="BD42" i="1"/>
  <c r="BC42" i="1"/>
  <c r="BB42" i="1"/>
  <c r="AZ42" i="1"/>
  <c r="AY42" i="1"/>
  <c r="AX42" i="1"/>
  <c r="AO42" i="1"/>
  <c r="AJ42" i="1"/>
  <c r="AH42" i="1"/>
  <c r="AG42" i="1"/>
  <c r="AF42" i="1"/>
  <c r="AE42" i="1"/>
  <c r="BE36" i="1"/>
  <c r="BD36" i="1"/>
  <c r="BC36" i="1"/>
  <c r="BB36" i="1"/>
  <c r="AZ36" i="1"/>
  <c r="AY36" i="1"/>
  <c r="AX36" i="1"/>
  <c r="AO36" i="1"/>
  <c r="AL36" i="1"/>
  <c r="AH36" i="1"/>
  <c r="AG36" i="1"/>
  <c r="AF36" i="1"/>
  <c r="AE36" i="1"/>
  <c r="BE30" i="1"/>
  <c r="BD30" i="1"/>
  <c r="BC30" i="1"/>
  <c r="BB30" i="1"/>
  <c r="BA30" i="1"/>
  <c r="AZ30" i="1"/>
  <c r="AY30" i="1"/>
  <c r="AX30" i="1"/>
  <c r="AO30" i="1"/>
  <c r="AN30" i="1"/>
  <c r="AM30" i="1"/>
  <c r="AL30" i="1"/>
  <c r="AK30" i="1"/>
  <c r="AJ30" i="1"/>
  <c r="AI30" i="1"/>
  <c r="AH30" i="1"/>
  <c r="AG30" i="1"/>
  <c r="AF30" i="1"/>
  <c r="AE30" i="1"/>
  <c r="BB26" i="1"/>
  <c r="AG26" i="1"/>
  <c r="AF26" i="1"/>
  <c r="BB41" i="1"/>
  <c r="AX41" i="1"/>
  <c r="AG41" i="1"/>
  <c r="AF41" i="1"/>
  <c r="AX29" i="1"/>
  <c r="AG29" i="1"/>
  <c r="AF29" i="1"/>
  <c r="AO41" i="1"/>
  <c r="AO26" i="1"/>
  <c r="AO29" i="1"/>
  <c r="BB24" i="1"/>
  <c r="AG24" i="1"/>
  <c r="AF24" i="1"/>
  <c r="AX23" i="1"/>
  <c r="AG23" i="1"/>
  <c r="AF23" i="1"/>
  <c r="AO23" i="1"/>
  <c r="AO24" i="1"/>
  <c r="AO32" i="1"/>
  <c r="AX46" i="1"/>
  <c r="AF35" i="1"/>
  <c r="AO34" i="1"/>
  <c r="AO33" i="1"/>
  <c r="AX27" i="1"/>
  <c r="AG27" i="1"/>
  <c r="AF27" i="1"/>
  <c r="AX25" i="1"/>
  <c r="AO35" i="1"/>
  <c r="AO27" i="1"/>
  <c r="AQ51" i="1"/>
  <c r="AG46" i="1"/>
  <c r="AF46" i="1"/>
  <c r="AV56" i="1"/>
  <c r="AU55" i="1"/>
  <c r="AR52" i="1"/>
  <c r="AP50" i="1"/>
  <c r="BB40" i="1"/>
  <c r="AX40" i="1"/>
  <c r="AG40" i="1"/>
  <c r="AF40" i="1"/>
  <c r="BB39" i="1"/>
  <c r="AG39" i="1"/>
  <c r="AF39" i="1"/>
  <c r="AX38" i="1"/>
  <c r="AG38" i="1"/>
  <c r="AF38" i="1"/>
  <c r="BB28" i="1"/>
  <c r="AG28" i="1"/>
  <c r="AF28" i="1"/>
  <c r="AG25" i="1"/>
  <c r="AF25" i="1"/>
  <c r="AO39" i="1"/>
  <c r="AO40" i="1"/>
  <c r="AO38" i="1"/>
  <c r="AO46" i="1"/>
  <c r="AO28" i="1"/>
  <c r="AO25" i="1"/>
</calcChain>
</file>

<file path=xl/sharedStrings.xml><?xml version="1.0" encoding="utf-8"?>
<sst xmlns="http://schemas.openxmlformats.org/spreadsheetml/2006/main" count="157" uniqueCount="122">
  <si>
    <t>НАЦІОНАЛЬНИЙ ТЕХНІЧНИЙ УНІВЕРСИТЕТ УКРАЇНИ "КИЇВСЬКИЙ ПОЛІТЕХНІЧНИЙ ІНСТИТУТ імені ІГОРЯ СІКОРСЬКОГО"</t>
  </si>
  <si>
    <t>РОБОЧИЙ   НАВЧАЛЬНИЙ   ПЛАН</t>
  </si>
  <si>
    <t xml:space="preserve">          ЗАТВЕРДЖУЮ</t>
  </si>
  <si>
    <t xml:space="preserve">    Перший проректор  КПІ  ім. Ігоря Сікорського</t>
  </si>
  <si>
    <t>Факультет</t>
  </si>
  <si>
    <t>інженерно-хімічний</t>
  </si>
  <si>
    <t>Спеціальність  (код і назва)</t>
  </si>
  <si>
    <t>-</t>
  </si>
  <si>
    <t>Форма навчання</t>
  </si>
  <si>
    <t>денна</t>
  </si>
  <si>
    <t>Термін навчання</t>
  </si>
  <si>
    <t>3 роки 10 міс.(4 н.р)</t>
  </si>
  <si>
    <t>бакалавр</t>
  </si>
  <si>
    <t>Кваліфікація</t>
  </si>
  <si>
    <t>Випускова кафедра</t>
  </si>
  <si>
    <t>Екології та технології рослинних полімерів</t>
  </si>
  <si>
    <t>№ п/п</t>
  </si>
  <si>
    <t>Найменування дисциплін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</si>
  <si>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</si>
  <si>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</si>
  <si>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</si>
  <si>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</si>
  <si>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</si>
  <si>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</si>
  <si>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I курс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</si>
  <si>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</si>
  <si>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</si>
  <si>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</si>
  <si>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</si>
  <si>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</si>
  <si>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</si>
  <si>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</si>
  <si>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</si>
  <si>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</si>
  <si>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</si>
  <si>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</si>
  <si>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</si>
  <si>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1 семестр</t>
  </si>
  <si>
    <t>2 семестр</t>
  </si>
  <si>
    <t xml:space="preserve">Лекції  </t>
  </si>
  <si>
    <t>Індивідуальні заняття</t>
  </si>
  <si>
    <t>18 тижнів</t>
  </si>
  <si>
    <t>у тому числі</t>
  </si>
  <si>
    <t xml:space="preserve"> </t>
  </si>
  <si>
    <t>за  НП</t>
  </si>
  <si>
    <t>з урахуван. Інд занять</t>
  </si>
  <si>
    <t>Лекції</t>
  </si>
  <si>
    <t xml:space="preserve">Практичні </t>
  </si>
  <si>
    <t xml:space="preserve">Лабораторні </t>
  </si>
  <si>
    <t>І. ЦИКЛ ЗАГАЛЬНОЇ ПІДГОТОВКИ</t>
  </si>
  <si>
    <t>І.1. Навчальні дисципліни  природничо-наукової підготовки</t>
  </si>
  <si>
    <t>Вища математика - 1. Диференційне числення</t>
  </si>
  <si>
    <t>Математичної фізики</t>
  </si>
  <si>
    <t>Вища математика - 2. Інтегральне числення</t>
  </si>
  <si>
    <t>Кібернетики хіміко-технологічних процесів</t>
  </si>
  <si>
    <t xml:space="preserve">Фізика - 1. Механіка. Теплота </t>
  </si>
  <si>
    <t>Загальної фізики і фізики твердого тіла</t>
  </si>
  <si>
    <t>Загальна та неорганічна хімія</t>
  </si>
  <si>
    <t>І.3.Навчальні дисципліни  базової  підготовки (за вибором студентів)</t>
  </si>
  <si>
    <t xml:space="preserve"> І.4. Навчальні дисципліни соціально-гуманітарної підготовки (за вибором студентів)</t>
  </si>
  <si>
    <t>Історiї</t>
  </si>
  <si>
    <t>Засади усного професійного мовлення (риторика)</t>
  </si>
  <si>
    <t>Української мови, літератури та культури</t>
  </si>
  <si>
    <t>Іноземна мова - 1. Вступ до загальнотехнічної іноземної мови</t>
  </si>
  <si>
    <t>Англійської мови технічного спрямування № 2</t>
  </si>
  <si>
    <t>ВСЬОГО ЗА ЦИКЛ ЗАГАЛЬНОЇ ПІДГОТОВКИ:</t>
  </si>
  <si>
    <t>ІІ. ЦИКЛ ПРОФЕСІЙНОЇ ПІДГОТОВКИ</t>
  </si>
  <si>
    <t>ВСЬОГО ЗА  ЦИКЛ ПРОФЕСІЙНОЇ ПІДГОТОВКИ:</t>
  </si>
  <si>
    <t>ВСЬОГО ЗА ТЕРМІН  НАВЧАННЯ: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</si>
  <si>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</si>
  <si>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</si>
  <si>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</si>
  <si>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</si>
  <si>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</si>
  <si>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</si>
  <si>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</si>
  <si>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</si>
  <si>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</si>
  <si>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/</t>
  </si>
  <si>
    <t>Заст. декана ІХФ</t>
  </si>
  <si>
    <t>/Сідоров Д.Е.</t>
  </si>
  <si>
    <t>(підпис)</t>
  </si>
  <si>
    <t>(П.І.Б.)</t>
  </si>
  <si>
    <t xml:space="preserve">                 _____________________Ю.І. Якименко                                        </t>
  </si>
  <si>
    <t>Історія в контексті історичного розвитку Європи</t>
  </si>
  <si>
    <t>161 Хімічні технології та інженерія</t>
  </si>
  <si>
    <t>Обчислювальна математика та програмування</t>
  </si>
  <si>
    <t xml:space="preserve">Загальна та неорганічна хімія-1. Загальна хімія </t>
  </si>
  <si>
    <t xml:space="preserve">Загальна та неорганічна хімія-2. Неорганічна хімія </t>
  </si>
  <si>
    <t>Інженерна графіка</t>
  </si>
  <si>
    <t xml:space="preserve">Нарисної геометрії, інженерної та комп"ютерної графіки </t>
  </si>
  <si>
    <t xml:space="preserve"> Електротехніка та основи електроніки</t>
  </si>
  <si>
    <t xml:space="preserve">Теоретичної електротехніки </t>
  </si>
  <si>
    <t xml:space="preserve"> Інформаційні технології</t>
  </si>
  <si>
    <t>Комп'ютерна графіка</t>
  </si>
  <si>
    <t>ІІ.2 Навчальні дисципліни професійної та практичної підготовки (за вибором студентів)</t>
  </si>
  <si>
    <t>Разом за п.ІІ.2.</t>
  </si>
  <si>
    <t>Разом за п.І.1.</t>
  </si>
  <si>
    <t>Разом за п.І.3.</t>
  </si>
  <si>
    <t>Разом за п.І.4.</t>
  </si>
  <si>
    <t>Практ.
(комп. практ.)</t>
  </si>
  <si>
    <t>Лаборатор.</t>
  </si>
  <si>
    <r>
      <t>РГР</t>
    </r>
    <r>
      <rPr>
        <sz val="36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</si>
  <si>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36"/>
        <rFont val="Arial"/>
        <family val="2"/>
        <charset val="204"/>
      </rPr>
      <t xml:space="preserve"> - розрахункова робота;</t>
    </r>
  </si>
  <si>
    <r>
      <t>ГР</t>
    </r>
    <r>
      <rPr>
        <sz val="36"/>
        <rFont val="Arial"/>
        <family val="2"/>
        <charset val="204"/>
      </rPr>
      <t xml:space="preserve"> - графічна робота;</t>
    </r>
  </si>
  <si>
    <r>
      <t>ДКР</t>
    </r>
    <r>
      <rPr>
        <sz val="36"/>
        <rFont val="Arial"/>
        <family val="2"/>
        <charset val="204"/>
      </rPr>
      <t xml:space="preserve"> - домашня контрольна робота                               (виконується під час СРС)</t>
    </r>
  </si>
  <si>
    <t>___________</t>
  </si>
  <si>
    <t>/Гомеля М.Д./</t>
  </si>
  <si>
    <t>Промислова екологія</t>
  </si>
  <si>
    <t xml:space="preserve"> Прикладна хімія</t>
  </si>
  <si>
    <r>
      <t xml:space="preserve"> на </t>
    </r>
    <r>
      <rPr>
        <b/>
        <u/>
        <sz val="40"/>
        <rFont val="Arial Cyr"/>
        <charset val="204"/>
      </rPr>
      <t>2019/ 2020</t>
    </r>
    <r>
      <rPr>
        <b/>
        <sz val="40"/>
        <rFont val="Arial Cyr"/>
        <charset val="204"/>
      </rPr>
      <t xml:space="preserve"> навчальний рік   </t>
    </r>
  </si>
  <si>
    <t>прийом 2019 року</t>
  </si>
  <si>
    <t xml:space="preserve"> за  освітньо-  професійною  програмою  (спеціалізацією)</t>
  </si>
  <si>
    <r>
      <t xml:space="preserve">"_____"_________________ </t>
    </r>
    <r>
      <rPr>
        <b/>
        <sz val="36"/>
        <rFont val="Arial"/>
        <family val="2"/>
      </rPr>
      <t>2019 р.</t>
    </r>
  </si>
  <si>
    <t>Освітній  ступінь</t>
  </si>
  <si>
    <t>бакалавр з Хімічних технологій та інженерії</t>
  </si>
  <si>
    <t>Фізичне виховання - 1.</t>
  </si>
  <si>
    <t>Спортивного вдосконалення</t>
  </si>
  <si>
    <t>Ухвалено на засіданні Вченої ради  ІХФ, ПРОТОКОЛ №___3____ від 25 березня______2019 р.</t>
  </si>
  <si>
    <t>ЛЦ-91 (15+0), ЛЦ-92 (10+0)</t>
  </si>
  <si>
    <t>Хімічні технології переробки деревини та рослинної сировини</t>
  </si>
  <si>
    <t xml:space="preserve">Промислова екологія та ресурсоефективні чисті технології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</si>
</sst>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36"/>
      <name val="Arial"/>
      <family val="2"/>
      <charset val="204"/>
    </font>
    <font>
      <b/>
      <sz val="24"/>
      <name val="Arial"/>
      <family val="2"/>
    </font>
    <font>
      <b/>
      <sz val="48"/>
      <name val="Arial"/>
      <family val="2"/>
      <charset val="204"/>
    </font>
    <font>
      <b/>
      <sz val="40"/>
      <name val="Arial"/>
      <family val="2"/>
      <charset val="204"/>
    </font>
    <font>
      <b/>
      <sz val="36"/>
      <name val="Arial"/>
      <family val="2"/>
    </font>
    <font>
      <b/>
      <sz val="40"/>
      <name val="Arial Cyr"/>
      <charset val="204"/>
    </font>
    <font>
      <b/>
      <sz val="28"/>
      <name val="Arial"/>
      <family val="2"/>
      <charset val="204"/>
    </font>
    <font>
      <b/>
      <sz val="26"/>
      <name val="Arial"/>
      <family val="2"/>
    </font>
    <font>
      <sz val="36"/>
      <name val="Arial Cyr"/>
      <charset val="204"/>
    </font>
    <font>
      <sz val="36"/>
      <name val="Arial"/>
      <family val="2"/>
      <charset val="204"/>
    </font>
    <font>
      <sz val="36"/>
      <name val="Arial"/>
      <family val="2"/>
    </font>
    <font>
      <b/>
      <sz val="28"/>
      <name val="Arial"/>
      <family val="2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2"/>
      <name val="Arial"/>
      <family val="2"/>
      <charset val="204"/>
    </font>
    <font>
      <b/>
      <sz val="14"/>
      <name val="Arial"/>
      <family val="2"/>
      <charset val="204"/>
    </font>
    <font>
      <b/>
      <sz val="30"/>
      <name val="Arial"/>
      <family val="2"/>
    </font>
    <font>
      <b/>
      <sz val="20"/>
      <name val="Arial"/>
      <family val="2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b/>
      <sz val="26"/>
      <name val="Arial Cyr"/>
      <family val="2"/>
      <charset val="204"/>
    </font>
    <font>
      <b/>
      <sz val="22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28"/>
      <name val="Arial"/>
      <family val="2"/>
      <charset val="204"/>
    </font>
    <font>
      <b/>
      <sz val="40"/>
      <name val="Arial Cyr"/>
      <family val="2"/>
      <charset val="204"/>
    </font>
    <font>
      <b/>
      <sz val="40"/>
      <name val="Arial"/>
      <family val="2"/>
    </font>
    <font>
      <sz val="40"/>
      <name val="Arial"/>
      <family val="2"/>
      <charset val="204"/>
    </font>
    <font>
      <sz val="40"/>
      <color theme="1"/>
      <name val="Calibri"/>
      <family val="2"/>
      <scheme val="minor"/>
    </font>
    <font>
      <b/>
      <i/>
      <sz val="40"/>
      <name val="Arial"/>
      <family val="2"/>
    </font>
    <font>
      <b/>
      <i/>
      <sz val="40"/>
      <name val="Arial"/>
      <family val="2"/>
      <charset val="204"/>
    </font>
    <font>
      <b/>
      <u/>
      <sz val="40"/>
      <name val="Arial Cyr"/>
      <charset val="204"/>
    </font>
    <font>
      <sz val="40"/>
      <name val="Arial Cyr"/>
      <charset val="204"/>
    </font>
    <font>
      <sz val="40"/>
      <name val="Arial"/>
      <family val="2"/>
    </font>
    <font>
      <u/>
      <sz val="11"/>
      <color theme="1"/>
      <name val="Calibri"/>
      <family val="2"/>
      <scheme val="minor"/>
    </font>
    <font>
      <b/>
      <i/>
      <sz val="3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14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/>
    <xf numFmtId="0" fontId="23" fillId="0" borderId="0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 vertical="justify" wrapText="1"/>
    </xf>
    <xf numFmtId="0" fontId="11" fillId="0" borderId="0" xfId="0" applyNumberFormat="1" applyFont="1" applyFill="1" applyBorder="1" applyAlignment="1">
      <alignment horizontal="center" vertical="justify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vertical="top" wrapText="1"/>
    </xf>
    <xf numFmtId="0" fontId="10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/>
    <xf numFmtId="0" fontId="17" fillId="0" borderId="32" xfId="0" applyNumberFormat="1" applyFont="1" applyFill="1" applyBorder="1" applyAlignment="1">
      <alignment horizontal="center" vertical="center" textRotation="90"/>
    </xf>
    <xf numFmtId="0" fontId="21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textRotation="90"/>
    </xf>
    <xf numFmtId="0" fontId="2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top"/>
    </xf>
    <xf numFmtId="0" fontId="17" fillId="0" borderId="33" xfId="0" applyNumberFormat="1" applyFont="1" applyFill="1" applyBorder="1" applyAlignment="1">
      <alignment horizontal="center" vertical="center" textRotation="90"/>
    </xf>
    <xf numFmtId="0" fontId="24" fillId="0" borderId="0" xfId="0" applyNumberFormat="1" applyFont="1" applyFill="1" applyBorder="1" applyAlignment="1">
      <alignment vertical="top"/>
    </xf>
    <xf numFmtId="0" fontId="11" fillId="0" borderId="0" xfId="0" applyNumberFormat="1" applyFont="1" applyFill="1" applyBorder="1"/>
    <xf numFmtId="0" fontId="2" fillId="0" borderId="0" xfId="0" applyNumberFormat="1" applyFont="1" applyFill="1" applyBorder="1"/>
    <xf numFmtId="0" fontId="23" fillId="0" borderId="0" xfId="0" applyNumberFormat="1" applyFont="1" applyFill="1" applyBorder="1" applyAlignment="1">
      <alignment horizontal="center" vertical="top"/>
    </xf>
    <xf numFmtId="0" fontId="23" fillId="0" borderId="35" xfId="0" applyNumberFormat="1" applyFont="1" applyFill="1" applyBorder="1" applyAlignment="1">
      <alignment horizontal="center" vertical="top"/>
    </xf>
    <xf numFmtId="0" fontId="23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 vertical="justify" wrapText="1"/>
    </xf>
    <xf numFmtId="0" fontId="19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Alignment="1"/>
    <xf numFmtId="0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vertical="justify" wrapText="1"/>
    </xf>
    <xf numFmtId="0" fontId="2" fillId="0" borderId="0" xfId="0" applyNumberFormat="1" applyFont="1" applyFill="1" applyBorder="1" applyAlignment="1">
      <alignment horizontal="left" vertical="justify"/>
    </xf>
    <xf numFmtId="0" fontId="6" fillId="0" borderId="0" xfId="0" applyNumberFormat="1" applyFont="1" applyFill="1" applyBorder="1" applyAlignment="1" applyProtection="1"/>
    <xf numFmtId="0" fontId="10" fillId="0" borderId="0" xfId="0" applyNumberFormat="1" applyFont="1" applyFill="1" applyAlignment="1" applyProtection="1"/>
    <xf numFmtId="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>
      <alignment horizontal="left" vertical="justify" wrapText="1"/>
    </xf>
    <xf numFmtId="0" fontId="1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 vertical="justify"/>
    </xf>
    <xf numFmtId="0" fontId="2" fillId="0" borderId="0" xfId="0" applyNumberFormat="1" applyFont="1" applyFill="1" applyBorder="1" applyAlignment="1">
      <alignment vertical="justify"/>
    </xf>
    <xf numFmtId="0" fontId="11" fillId="0" borderId="0" xfId="0" applyNumberFormat="1" applyFont="1" applyFill="1" applyBorder="1" applyAlignment="1">
      <alignment horizontal="left" vertical="top"/>
    </xf>
    <xf numFmtId="0" fontId="11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justify" wrapText="1"/>
    </xf>
    <xf numFmtId="0" fontId="11" fillId="0" borderId="0" xfId="0" applyNumberFormat="1" applyFont="1" applyFill="1" applyBorder="1" applyAlignment="1" applyProtection="1">
      <alignment vertical="justify"/>
    </xf>
    <xf numFmtId="0" fontId="11" fillId="0" borderId="0" xfId="0" applyNumberFormat="1" applyFont="1" applyFill="1" applyBorder="1" applyAlignment="1" applyProtection="1">
      <alignment horizontal="right" vertical="justify"/>
    </xf>
    <xf numFmtId="0" fontId="12" fillId="0" borderId="0" xfId="0" applyNumberFormat="1" applyFont="1" applyFill="1" applyBorder="1" applyAlignment="1" applyProtection="1">
      <alignment horizontal="center" vertical="justify"/>
    </xf>
    <xf numFmtId="0" fontId="12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Alignment="1">
      <alignment vertical="center"/>
    </xf>
    <xf numFmtId="0" fontId="24" fillId="0" borderId="0" xfId="0" applyNumberFormat="1" applyFont="1" applyFill="1" applyBorder="1" applyAlignment="1">
      <alignment horizontal="left" vertical="top" wrapText="1"/>
    </xf>
    <xf numFmtId="0" fontId="24" fillId="0" borderId="0" xfId="0" applyNumberFormat="1" applyFont="1" applyFill="1" applyAlignment="1"/>
    <xf numFmtId="0" fontId="25" fillId="0" borderId="0" xfId="0" applyNumberFormat="1" applyFont="1" applyFill="1" applyBorder="1"/>
    <xf numFmtId="0" fontId="24" fillId="0" borderId="0" xfId="0" applyNumberFormat="1" applyFont="1" applyFill="1"/>
    <xf numFmtId="0" fontId="24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3" fillId="0" borderId="29" xfId="0" applyNumberFormat="1" applyFont="1" applyFill="1" applyBorder="1" applyAlignment="1">
      <alignment horizontal="center" vertical="center" textRotation="90" wrapText="1"/>
    </xf>
    <xf numFmtId="0" fontId="26" fillId="0" borderId="0" xfId="0" applyNumberFormat="1" applyFont="1" applyFill="1" applyBorder="1" applyAlignment="1">
      <alignment vertical="top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vertical="top"/>
    </xf>
    <xf numFmtId="0" fontId="29" fillId="0" borderId="35" xfId="0" applyNumberFormat="1" applyFont="1" applyFill="1" applyBorder="1" applyAlignment="1">
      <alignment vertical="top"/>
    </xf>
    <xf numFmtId="0" fontId="29" fillId="0" borderId="35" xfId="0" applyNumberFormat="1" applyFont="1" applyFill="1" applyBorder="1"/>
    <xf numFmtId="0" fontId="29" fillId="0" borderId="0" xfId="0" applyNumberFormat="1" applyFont="1" applyFill="1" applyBorder="1"/>
    <xf numFmtId="0" fontId="5" fillId="0" borderId="10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36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5" xfId="0" applyNumberFormat="1" applyFont="1" applyFill="1" applyBorder="1" applyAlignment="1">
      <alignment horizontal="center" vertical="center"/>
    </xf>
    <xf numFmtId="0" fontId="29" fillId="0" borderId="3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 vertical="center" textRotation="90"/>
    </xf>
    <xf numFmtId="0" fontId="29" fillId="0" borderId="0" xfId="0" applyNumberFormat="1" applyFont="1" applyFill="1" applyBorder="1" applyAlignment="1">
      <alignment horizontal="center" vertical="justify" wrapText="1"/>
    </xf>
    <xf numFmtId="0" fontId="29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/>
    <xf numFmtId="0" fontId="29" fillId="0" borderId="0" xfId="0" applyNumberFormat="1" applyFont="1" applyFill="1" applyAlignment="1"/>
    <xf numFmtId="0" fontId="32" fillId="0" borderId="0" xfId="0" applyNumberFormat="1" applyFont="1" applyFill="1" applyBorder="1" applyAlignment="1">
      <alignment horizontal="left" vertical="justify"/>
    </xf>
    <xf numFmtId="0" fontId="29" fillId="0" borderId="0" xfId="0" applyNumberFormat="1" applyFont="1" applyFill="1" applyBorder="1" applyAlignment="1"/>
    <xf numFmtId="0" fontId="29" fillId="0" borderId="0" xfId="0" applyNumberFormat="1" applyFont="1" applyFill="1" applyAlignment="1">
      <alignment horizontal="center"/>
    </xf>
    <xf numFmtId="0" fontId="28" fillId="0" borderId="0" xfId="0" applyNumberFormat="1" applyFont="1" applyFill="1" applyBorder="1" applyAlignment="1" applyProtection="1"/>
    <xf numFmtId="0" fontId="5" fillId="0" borderId="65" xfId="0" applyNumberFormat="1" applyFont="1" applyFill="1" applyBorder="1" applyAlignment="1">
      <alignment horizontal="center" vertical="center"/>
    </xf>
    <xf numFmtId="0" fontId="29" fillId="0" borderId="55" xfId="0" applyNumberFormat="1" applyFont="1" applyFill="1" applyBorder="1" applyAlignment="1">
      <alignment horizontal="center" vertical="center"/>
    </xf>
    <xf numFmtId="0" fontId="5" fillId="0" borderId="65" xfId="0" applyNumberFormat="1" applyFont="1" applyFill="1" applyBorder="1" applyAlignment="1">
      <alignment horizontal="center" vertical="center" wrapText="1" shrinkToFit="1"/>
    </xf>
    <xf numFmtId="0" fontId="29" fillId="0" borderId="4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30" fillId="0" borderId="0" xfId="0" applyNumberFormat="1" applyFont="1" applyFill="1" applyAlignment="1"/>
    <xf numFmtId="0" fontId="28" fillId="0" borderId="0" xfId="0" applyNumberFormat="1" applyFont="1" applyFill="1" applyAlignment="1">
      <alignment horizontal="left"/>
    </xf>
    <xf numFmtId="0" fontId="29" fillId="0" borderId="0" xfId="0" applyNumberFormat="1" applyFont="1" applyFill="1" applyBorder="1" applyAlignment="1">
      <alignment horizontal="left" vertical="top" wrapText="1"/>
    </xf>
    <xf numFmtId="0" fontId="29" fillId="0" borderId="0" xfId="0" applyNumberFormat="1" applyFont="1" applyFill="1" applyBorder="1" applyAlignment="1">
      <alignment vertical="top" wrapText="1"/>
    </xf>
    <xf numFmtId="0" fontId="34" fillId="0" borderId="62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35" fillId="0" borderId="0" xfId="0" applyNumberFormat="1" applyFont="1" applyFill="1" applyBorder="1" applyAlignment="1">
      <alignment horizontal="left" vertical="center"/>
    </xf>
    <xf numFmtId="0" fontId="35" fillId="0" borderId="0" xfId="0" applyNumberFormat="1" applyFont="1" applyFill="1" applyBorder="1" applyAlignment="1">
      <alignment horizontal="left"/>
    </xf>
    <xf numFmtId="0" fontId="29" fillId="0" borderId="31" xfId="0" applyNumberFormat="1" applyFont="1" applyFill="1" applyBorder="1"/>
    <xf numFmtId="0" fontId="12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/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/>
    <xf numFmtId="0" fontId="5" fillId="0" borderId="65" xfId="0" applyNumberFormat="1" applyFont="1" applyFill="1" applyBorder="1" applyAlignment="1">
      <alignment horizontal="center" vertical="center" shrinkToFit="1"/>
    </xf>
    <xf numFmtId="0" fontId="5" fillId="0" borderId="65" xfId="0" applyNumberFormat="1" applyFont="1" applyFill="1" applyBorder="1"/>
    <xf numFmtId="0" fontId="11" fillId="0" borderId="0" xfId="0" applyNumberFormat="1" applyFont="1" applyFill="1" applyBorder="1" applyAlignment="1">
      <alignment vertical="justify"/>
    </xf>
    <xf numFmtId="0" fontId="37" fillId="0" borderId="0" xfId="0" applyNumberFormat="1" applyFont="1" applyFill="1" applyBorder="1" applyAlignment="1">
      <alignment horizontal="left" vertical="justify"/>
    </xf>
    <xf numFmtId="0" fontId="2" fillId="0" borderId="0" xfId="0" applyNumberFormat="1" applyFont="1" applyFill="1" applyBorder="1" applyAlignment="1" applyProtection="1">
      <alignment horizontal="center" vertical="justify"/>
    </xf>
    <xf numFmtId="0" fontId="16" fillId="0" borderId="0" xfId="0" applyNumberFormat="1" applyFont="1" applyFill="1" applyBorder="1" applyAlignment="1">
      <alignment horizontal="center" vertical="center" textRotation="90"/>
    </xf>
    <xf numFmtId="0" fontId="8" fillId="0" borderId="2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textRotation="90" wrapText="1"/>
    </xf>
    <xf numFmtId="0" fontId="13" fillId="0" borderId="1" xfId="0" applyNumberFormat="1" applyFont="1" applyFill="1" applyBorder="1" applyAlignment="1">
      <alignment horizontal="center" vertical="center" textRotation="90" wrapText="1"/>
    </xf>
    <xf numFmtId="0" fontId="13" fillId="0" borderId="18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left" vertical="center" wrapText="1"/>
    </xf>
    <xf numFmtId="0" fontId="28" fillId="0" borderId="64" xfId="0" applyNumberFormat="1" applyFont="1" applyFill="1" applyBorder="1" applyAlignment="1">
      <alignment horizontal="center" vertical="center"/>
    </xf>
    <xf numFmtId="0" fontId="29" fillId="0" borderId="64" xfId="0" applyNumberFormat="1" applyFont="1" applyFill="1" applyBorder="1"/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31" xfId="0" applyNumberFormat="1" applyFont="1" applyFill="1" applyBorder="1" applyAlignment="1">
      <alignment horizontal="left" vertical="center" wrapText="1"/>
    </xf>
    <xf numFmtId="0" fontId="5" fillId="0" borderId="48" xfId="0" applyNumberFormat="1" applyFont="1" applyFill="1" applyBorder="1" applyAlignment="1">
      <alignment horizontal="left" vertical="center" wrapText="1"/>
    </xf>
    <xf numFmtId="0" fontId="5" fillId="0" borderId="47" xfId="0" applyNumberFormat="1" applyFont="1" applyFill="1" applyBorder="1" applyAlignment="1">
      <alignment horizontal="left" vertical="center" wrapText="1" shrinkToFit="1"/>
    </xf>
    <xf numFmtId="0" fontId="5" fillId="0" borderId="31" xfId="0" applyNumberFormat="1" applyFont="1" applyFill="1" applyBorder="1" applyAlignment="1">
      <alignment horizontal="left" vertical="center" wrapText="1" shrinkToFit="1"/>
    </xf>
    <xf numFmtId="0" fontId="5" fillId="0" borderId="48" xfId="0" applyNumberFormat="1" applyFont="1" applyFill="1" applyBorder="1" applyAlignment="1">
      <alignment horizontal="left" vertical="center" wrapText="1" shrinkToFit="1"/>
    </xf>
    <xf numFmtId="0" fontId="5" fillId="0" borderId="66" xfId="0" applyNumberFormat="1" applyFont="1" applyFill="1" applyBorder="1" applyAlignment="1">
      <alignment horizontal="left" vertical="center" wrapText="1"/>
    </xf>
    <xf numFmtId="0" fontId="5" fillId="0" borderId="55" xfId="0" applyNumberFormat="1" applyFont="1" applyFill="1" applyBorder="1" applyAlignment="1">
      <alignment horizontal="left" vertical="center" wrapText="1"/>
    </xf>
    <xf numFmtId="0" fontId="5" fillId="0" borderId="56" xfId="0" applyNumberFormat="1" applyFont="1" applyFill="1" applyBorder="1" applyAlignment="1">
      <alignment horizontal="left" vertical="center" wrapText="1"/>
    </xf>
    <xf numFmtId="0" fontId="5" fillId="0" borderId="54" xfId="0" applyNumberFormat="1" applyFont="1" applyFill="1" applyBorder="1" applyAlignment="1">
      <alignment horizontal="left" vertical="center" wrapText="1" shrinkToFit="1"/>
    </xf>
    <xf numFmtId="0" fontId="5" fillId="0" borderId="55" xfId="0" applyNumberFormat="1" applyFont="1" applyFill="1" applyBorder="1" applyAlignment="1">
      <alignment horizontal="left" vertical="center" wrapText="1" shrinkToFit="1"/>
    </xf>
    <xf numFmtId="0" fontId="5" fillId="0" borderId="56" xfId="0" applyNumberFormat="1" applyFont="1" applyFill="1" applyBorder="1" applyAlignment="1">
      <alignment horizontal="left" vertical="center" wrapText="1" shrinkToFit="1"/>
    </xf>
    <xf numFmtId="0" fontId="8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textRotation="90" wrapText="1"/>
    </xf>
    <xf numFmtId="0" fontId="13" fillId="0" borderId="1" xfId="0" applyNumberFormat="1" applyFont="1" applyFill="1" applyBorder="1" applyAlignment="1">
      <alignment horizontal="center" vertical="center" textRotation="90" wrapText="1"/>
    </xf>
    <xf numFmtId="0" fontId="13" fillId="0" borderId="51" xfId="0" applyNumberFormat="1" applyFont="1" applyFill="1" applyBorder="1" applyAlignment="1">
      <alignment horizontal="center" vertical="center" textRotation="90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45" xfId="0" applyNumberFormat="1" applyFont="1" applyFill="1" applyBorder="1" applyAlignment="1">
      <alignment horizontal="left" vertical="center" wrapText="1"/>
    </xf>
    <xf numFmtId="0" fontId="5" fillId="0" borderId="46" xfId="0" applyNumberFormat="1" applyFont="1" applyFill="1" applyBorder="1" applyAlignment="1">
      <alignment horizontal="left" vertical="center" wrapText="1"/>
    </xf>
    <xf numFmtId="0" fontId="7" fillId="0" borderId="62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vertical="center" wrapText="1"/>
    </xf>
    <xf numFmtId="0" fontId="7" fillId="0" borderId="62" xfId="0" applyNumberFormat="1" applyFont="1" applyFill="1" applyBorder="1" applyAlignment="1">
      <alignment horizontal="left" vertical="center"/>
    </xf>
    <xf numFmtId="0" fontId="5" fillId="0" borderId="30" xfId="0" applyNumberFormat="1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 wrapText="1"/>
    </xf>
    <xf numFmtId="0" fontId="28" fillId="0" borderId="31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 textRotation="90" wrapText="1"/>
    </xf>
    <xf numFmtId="0" fontId="6" fillId="0" borderId="37" xfId="0" applyNumberFormat="1" applyFont="1" applyFill="1" applyBorder="1" applyAlignment="1">
      <alignment horizontal="center" vertical="center" textRotation="90" wrapText="1"/>
    </xf>
    <xf numFmtId="0" fontId="6" fillId="0" borderId="53" xfId="0" applyNumberFormat="1" applyFont="1" applyFill="1" applyBorder="1" applyAlignment="1">
      <alignment horizontal="center" vertical="center" textRotation="90" wrapText="1"/>
    </xf>
    <xf numFmtId="0" fontId="13" fillId="0" borderId="19" xfId="0" applyNumberFormat="1" applyFont="1" applyFill="1" applyBorder="1" applyAlignment="1">
      <alignment horizontal="center" vertical="center" textRotation="90"/>
    </xf>
    <xf numFmtId="0" fontId="13" fillId="0" borderId="25" xfId="0" applyNumberFormat="1" applyFont="1" applyFill="1" applyBorder="1" applyAlignment="1">
      <alignment horizontal="center" vertical="center" textRotation="90"/>
    </xf>
    <xf numFmtId="0" fontId="13" fillId="0" borderId="49" xfId="0" applyNumberFormat="1" applyFont="1" applyFill="1" applyBorder="1" applyAlignment="1">
      <alignment horizontal="center" vertical="center" textRotation="90"/>
    </xf>
    <xf numFmtId="0" fontId="13" fillId="0" borderId="18" xfId="0" applyNumberFormat="1" applyFont="1" applyFill="1" applyBorder="1" applyAlignment="1">
      <alignment horizontal="center" vertical="center" textRotation="90" wrapText="1"/>
    </xf>
    <xf numFmtId="0" fontId="13" fillId="0" borderId="24" xfId="0" applyNumberFormat="1" applyFont="1" applyFill="1" applyBorder="1" applyAlignment="1">
      <alignment horizontal="center" vertical="center" textRotation="90" wrapText="1"/>
    </xf>
    <xf numFmtId="0" fontId="13" fillId="0" borderId="50" xfId="0" applyNumberFormat="1" applyFont="1" applyFill="1" applyBorder="1" applyAlignment="1">
      <alignment horizontal="center" vertical="center" textRotation="90" wrapText="1"/>
    </xf>
    <xf numFmtId="0" fontId="13" fillId="0" borderId="20" xfId="0" applyNumberFormat="1" applyFont="1" applyFill="1" applyBorder="1" applyAlignment="1">
      <alignment horizontal="center" vertical="top"/>
    </xf>
    <xf numFmtId="0" fontId="13" fillId="0" borderId="31" xfId="0" applyNumberFormat="1" applyFont="1" applyFill="1" applyBorder="1" applyAlignment="1">
      <alignment horizontal="center" vertical="top"/>
    </xf>
    <xf numFmtId="0" fontId="13" fillId="0" borderId="48" xfId="0" applyNumberFormat="1" applyFont="1" applyFill="1" applyBorder="1" applyAlignment="1">
      <alignment horizontal="center" vertical="top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Fill="1" applyBorder="1" applyAlignment="1">
      <alignment horizontal="center" vertical="center" wrapText="1"/>
    </xf>
    <xf numFmtId="0" fontId="3" fillId="0" borderId="58" xfId="0" applyNumberFormat="1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top" wrapText="1"/>
    </xf>
    <xf numFmtId="0" fontId="6" fillId="0" borderId="45" xfId="0" applyNumberFormat="1" applyFont="1" applyFill="1" applyBorder="1" applyAlignment="1">
      <alignment horizontal="center" vertical="top" wrapText="1"/>
    </xf>
    <xf numFmtId="0" fontId="6" fillId="0" borderId="46" xfId="0" applyNumberFormat="1" applyFont="1" applyFill="1" applyBorder="1" applyAlignment="1">
      <alignment horizontal="center" vertical="top" wrapText="1"/>
    </xf>
    <xf numFmtId="0" fontId="13" fillId="0" borderId="17" xfId="0" applyNumberFormat="1" applyFont="1" applyFill="1" applyBorder="1" applyAlignment="1">
      <alignment horizontal="center" vertical="center" textRotation="90"/>
    </xf>
    <xf numFmtId="0" fontId="13" fillId="0" borderId="1" xfId="0" applyNumberFormat="1" applyFont="1" applyFill="1" applyBorder="1" applyAlignment="1">
      <alignment horizontal="center" vertical="center" textRotation="90"/>
    </xf>
    <xf numFmtId="0" fontId="13" fillId="0" borderId="51" xfId="0" applyNumberFormat="1" applyFont="1" applyFill="1" applyBorder="1" applyAlignment="1">
      <alignment horizontal="center" vertical="center" textRotation="90"/>
    </xf>
    <xf numFmtId="0" fontId="13" fillId="0" borderId="19" xfId="0" applyNumberFormat="1" applyFont="1" applyFill="1" applyBorder="1" applyAlignment="1">
      <alignment horizontal="center" vertical="center" textRotation="90" wrapText="1"/>
    </xf>
    <xf numFmtId="0" fontId="13" fillId="0" borderId="25" xfId="0" applyNumberFormat="1" applyFont="1" applyFill="1" applyBorder="1" applyAlignment="1">
      <alignment horizontal="center" vertical="center" textRotation="90" wrapText="1"/>
    </xf>
    <xf numFmtId="0" fontId="13" fillId="0" borderId="49" xfId="0" applyNumberFormat="1" applyFont="1" applyFill="1" applyBorder="1" applyAlignment="1">
      <alignment horizontal="center" vertical="center" textRotation="90" wrapText="1"/>
    </xf>
    <xf numFmtId="0" fontId="6" fillId="0" borderId="54" xfId="0" applyNumberFormat="1" applyFont="1" applyFill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56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26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45" xfId="0" applyNumberFormat="1" applyFont="1" applyFill="1" applyBorder="1" applyAlignment="1">
      <alignment horizontal="center" vertical="center"/>
    </xf>
    <xf numFmtId="0" fontId="27" fillId="0" borderId="46" xfId="0" applyNumberFormat="1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>
      <alignment horizontal="center" vertical="center"/>
    </xf>
    <xf numFmtId="0" fontId="28" fillId="0" borderId="48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26" xfId="0" applyNumberFormat="1" applyFont="1" applyFill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textRotation="90" wrapText="1"/>
    </xf>
    <xf numFmtId="0" fontId="13" fillId="0" borderId="20" xfId="0" applyNumberFormat="1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center" vertical="center"/>
    </xf>
    <xf numFmtId="0" fontId="13" fillId="0" borderId="48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6" fillId="0" borderId="34" xfId="0" applyNumberFormat="1" applyFont="1" applyFill="1" applyBorder="1" applyAlignment="1">
      <alignment horizontal="center" vertical="center" textRotation="90"/>
    </xf>
    <xf numFmtId="0" fontId="16" fillId="0" borderId="59" xfId="0" applyNumberFormat="1" applyFont="1" applyFill="1" applyBorder="1" applyAlignment="1">
      <alignment horizontal="center" vertical="center" textRotation="90"/>
    </xf>
    <xf numFmtId="0" fontId="16" fillId="0" borderId="60" xfId="0" applyNumberFormat="1" applyFont="1" applyFill="1" applyBorder="1" applyAlignment="1">
      <alignment horizontal="center" vertical="center" textRotation="90"/>
    </xf>
    <xf numFmtId="0" fontId="18" fillId="0" borderId="42" xfId="0" applyNumberFormat="1" applyFont="1" applyFill="1" applyBorder="1" applyAlignment="1">
      <alignment horizontal="center" vertical="center" wrapText="1"/>
    </xf>
    <xf numFmtId="0" fontId="18" fillId="0" borderId="43" xfId="0" applyNumberFormat="1" applyFont="1" applyFill="1" applyBorder="1" applyAlignment="1">
      <alignment horizontal="center" vertical="center" wrapText="1"/>
    </xf>
    <xf numFmtId="0" fontId="18" fillId="0" borderId="44" xfId="0" applyNumberFormat="1" applyFont="1" applyFill="1" applyBorder="1" applyAlignment="1">
      <alignment horizontal="center" vertical="center" wrapText="1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35" xfId="0" applyNumberFormat="1" applyFont="1" applyFill="1" applyBorder="1" applyAlignment="1">
      <alignment horizontal="center" vertical="center" wrapText="1"/>
    </xf>
    <xf numFmtId="0" fontId="18" fillId="0" borderId="61" xfId="0" applyNumberFormat="1" applyFont="1" applyFill="1" applyBorder="1" applyAlignment="1">
      <alignment horizontal="center" vertical="center" wrapText="1"/>
    </xf>
    <xf numFmtId="0" fontId="18" fillId="0" borderId="62" xfId="0" applyNumberFormat="1" applyFont="1" applyFill="1" applyBorder="1" applyAlignment="1">
      <alignment horizontal="center" vertical="center" wrapText="1"/>
    </xf>
    <xf numFmtId="0" fontId="18" fillId="0" borderId="6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textRotation="90" wrapText="1"/>
    </xf>
    <xf numFmtId="0" fontId="5" fillId="0" borderId="28" xfId="0" applyNumberFormat="1" applyFont="1" applyFill="1" applyBorder="1" applyAlignment="1">
      <alignment horizontal="left" vertical="center" wrapText="1" shrinkToFit="1"/>
    </xf>
    <xf numFmtId="0" fontId="5" fillId="0" borderId="45" xfId="0" applyNumberFormat="1" applyFont="1" applyFill="1" applyBorder="1" applyAlignment="1">
      <alignment horizontal="left" vertical="center" wrapText="1" shrinkToFit="1"/>
    </xf>
    <xf numFmtId="0" fontId="5" fillId="0" borderId="46" xfId="0" applyNumberFormat="1" applyFont="1" applyFill="1" applyBorder="1" applyAlignment="1">
      <alignment horizontal="left" vertical="center" wrapText="1" shrinkToFit="1"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top"/>
    </xf>
    <xf numFmtId="0" fontId="31" fillId="0" borderId="0" xfId="0" applyNumberFormat="1" applyFont="1" applyFill="1" applyBorder="1" applyAlignment="1">
      <alignment horizontal="left" vertical="justify"/>
    </xf>
    <xf numFmtId="0" fontId="2" fillId="0" borderId="0" xfId="0" applyNumberFormat="1" applyFont="1" applyFill="1" applyBorder="1" applyAlignment="1" applyProtection="1">
      <alignment horizontal="center" vertical="justify"/>
    </xf>
    <xf numFmtId="0" fontId="5" fillId="0" borderId="30" xfId="0" applyNumberFormat="1" applyFont="1" applyFill="1" applyBorder="1" applyAlignment="1" applyProtection="1"/>
    <xf numFmtId="0" fontId="6" fillId="0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justify"/>
    </xf>
    <xf numFmtId="0" fontId="0" fillId="0" borderId="30" xfId="0" applyFill="1" applyBorder="1" applyAlignment="1"/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0" borderId="43" xfId="0" applyNumberFormat="1" applyFont="1" applyFill="1" applyBorder="1" applyAlignment="1">
      <alignment horizontal="center" vertical="center" textRotation="90"/>
    </xf>
    <xf numFmtId="0" fontId="16" fillId="0" borderId="0" xfId="0" applyNumberFormat="1" applyFont="1" applyFill="1" applyBorder="1" applyAlignment="1">
      <alignment horizontal="center" vertical="center" textRotation="90"/>
    </xf>
    <xf numFmtId="0" fontId="23" fillId="0" borderId="43" xfId="0" applyNumberFormat="1" applyFont="1" applyFill="1" applyBorder="1" applyAlignment="1">
      <alignment horizontal="left" vertical="top"/>
    </xf>
    <xf numFmtId="0" fontId="6" fillId="0" borderId="61" xfId="0" applyNumberFormat="1" applyFont="1" applyFill="1" applyBorder="1" applyAlignment="1">
      <alignment horizontal="center" vertical="center"/>
    </xf>
    <xf numFmtId="0" fontId="6" fillId="0" borderId="62" xfId="0" applyNumberFormat="1" applyFont="1" applyFill="1" applyBorder="1" applyAlignment="1">
      <alignment horizontal="center" vertical="center"/>
    </xf>
    <xf numFmtId="0" fontId="6" fillId="0" borderId="63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0" fontId="5" fillId="0" borderId="27" xfId="0" applyNumberFormat="1" applyFont="1" applyFill="1" applyBorder="1" applyAlignment="1">
      <alignment horizontal="left" vertical="center" wrapText="1"/>
    </xf>
    <xf numFmtId="0" fontId="5" fillId="0" borderId="26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 shrinkToFit="1"/>
    </xf>
    <xf numFmtId="0" fontId="5" fillId="0" borderId="26" xfId="0" applyNumberFormat="1" applyFont="1" applyFill="1" applyBorder="1" applyAlignment="1">
      <alignment horizontal="left" vertical="center" wrapText="1" shrinkToFit="1"/>
    </xf>
    <xf numFmtId="0" fontId="5" fillId="0" borderId="6" xfId="0" applyNumberFormat="1" applyFont="1" applyFill="1" applyBorder="1" applyAlignment="1">
      <alignment horizontal="left" vertical="center" wrapText="1" shrinkToFit="1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right" vertical="center" wrapText="1" shrinkToFit="1"/>
    </xf>
    <xf numFmtId="0" fontId="5" fillId="0" borderId="26" xfId="0" applyNumberFormat="1" applyFont="1" applyFill="1" applyBorder="1" applyAlignment="1">
      <alignment horizontal="right" vertical="center" wrapText="1" shrinkToFit="1"/>
    </xf>
    <xf numFmtId="0" fontId="5" fillId="0" borderId="6" xfId="0" applyNumberFormat="1" applyFont="1" applyFill="1" applyBorder="1" applyAlignment="1">
      <alignment horizontal="right" vertical="center" wrapText="1" shrinkToFit="1"/>
    </xf>
    <xf numFmtId="0" fontId="5" fillId="0" borderId="38" xfId="0" applyNumberFormat="1" applyFont="1" applyFill="1" applyBorder="1" applyAlignment="1">
      <alignment horizontal="center" vertical="center" wrapText="1" shrinkToFit="1"/>
    </xf>
    <xf numFmtId="0" fontId="5" fillId="0" borderId="38" xfId="0" applyNumberFormat="1" applyFont="1" applyFill="1" applyBorder="1" applyAlignment="1">
      <alignment horizontal="center" vertical="center" shrinkToFit="1"/>
    </xf>
    <xf numFmtId="0" fontId="5" fillId="0" borderId="35" xfId="0" applyNumberFormat="1" applyFont="1" applyFill="1" applyBorder="1"/>
    <xf numFmtId="0" fontId="5" fillId="0" borderId="61" xfId="0" applyNumberFormat="1" applyFont="1" applyFill="1" applyBorder="1" applyAlignment="1">
      <alignment horizontal="right" vertical="center" wrapText="1" shrinkToFit="1"/>
    </xf>
    <xf numFmtId="0" fontId="5" fillId="0" borderId="62" xfId="0" applyNumberFormat="1" applyFont="1" applyFill="1" applyBorder="1" applyAlignment="1">
      <alignment horizontal="right" vertical="center" wrapText="1" shrinkToFit="1"/>
    </xf>
    <xf numFmtId="0" fontId="5" fillId="0" borderId="63" xfId="0" applyNumberFormat="1" applyFont="1" applyFill="1" applyBorder="1" applyAlignment="1">
      <alignment horizontal="right" vertical="center" wrapText="1" shrinkToFit="1"/>
    </xf>
    <xf numFmtId="0" fontId="5" fillId="0" borderId="0" xfId="0" applyNumberFormat="1" applyFont="1" applyFill="1" applyBorder="1" applyAlignment="1">
      <alignment vertical="center"/>
    </xf>
    <xf numFmtId="0" fontId="29" fillId="0" borderId="35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right" vertical="center" wrapText="1"/>
    </xf>
    <xf numFmtId="0" fontId="5" fillId="0" borderId="26" xfId="0" applyNumberFormat="1" applyFont="1" applyFill="1" applyBorder="1" applyAlignment="1">
      <alignment horizontal="right" vertical="center" wrapText="1"/>
    </xf>
    <xf numFmtId="0" fontId="5" fillId="0" borderId="6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right" vertical="center"/>
    </xf>
    <xf numFmtId="0" fontId="5" fillId="0" borderId="26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right" vertical="center" shrinkToFit="1"/>
    </xf>
    <xf numFmtId="0" fontId="5" fillId="0" borderId="26" xfId="0" applyNumberFormat="1" applyFont="1" applyFill="1" applyBorder="1" applyAlignment="1">
      <alignment horizontal="right" vertical="center" shrinkToFit="1"/>
    </xf>
    <xf numFmtId="0" fontId="5" fillId="0" borderId="6" xfId="0" applyNumberFormat="1" applyFont="1" applyFill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365760</xdr:colOff>
      <xdr:row>0</xdr:row>
      <xdr:rowOff>701039</xdr:rowOff>
    </xdr:from>
    <xdr:to>
      <xdr:col>19</xdr:col>
      <xdr:colOff>1021080</xdr:colOff>
      <xdr:row>3</xdr:row>
      <xdr:rowOff>507778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8360" y="701039"/>
          <a:ext cx="1661160" cy="1780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3"/>
  <sheetViews>
    <sheetView tabSelected="1" view="pageBreakPreview" topLeftCell="B37" zoomScale="25" zoomScaleNormal="23" zoomScaleSheetLayoutView="25" workbookViewId="0">
      <selection activeCell="BF55" sqref="A1:XFD1048576"/>
    </sheetView>
  </sheetViews>
  <sheetFormatPr defaultColWidth="10.21875" defaultRowHeight="13.2" x14ac:dyDescent="0.25"/>
  <cols>
    <col min="1" max="1" width="25.5546875" style="2" customWidth="1"/>
    <col min="2" max="2" width="14.6640625" style="2" customWidth="1"/>
    <col min="3" max="19" width="6.21875" style="2" hidden="1" customWidth="1"/>
    <col min="20" max="20" width="42.21875" style="2" customWidth="1"/>
    <col min="21" max="21" width="42.21875" style="19" customWidth="1"/>
    <col min="22" max="22" width="42" style="20" customWidth="1"/>
    <col min="23" max="23" width="12.77734375" style="20" customWidth="1"/>
    <col min="24" max="24" width="25.77734375" style="2" customWidth="1"/>
    <col min="25" max="27" width="12.77734375" style="2" customWidth="1"/>
    <col min="28" max="28" width="16.77734375" style="2" customWidth="1"/>
    <col min="29" max="29" width="15.109375" style="2" customWidth="1"/>
    <col min="30" max="30" width="12.77734375" style="2" hidden="1" customWidth="1"/>
    <col min="31" max="31" width="19.44140625" style="2" customWidth="1"/>
    <col min="32" max="32" width="27.44140625" style="2" customWidth="1"/>
    <col min="33" max="33" width="19.21875" style="2" customWidth="1"/>
    <col min="34" max="34" width="18.77734375" style="2" customWidth="1"/>
    <col min="35" max="35" width="14.77734375" style="2" customWidth="1"/>
    <col min="36" max="36" width="15.109375" style="2" customWidth="1"/>
    <col min="37" max="37" width="16.33203125" style="2" customWidth="1"/>
    <col min="38" max="38" width="16.77734375" style="2" customWidth="1"/>
    <col min="39" max="39" width="13.5546875" style="2" customWidth="1"/>
    <col min="40" max="40" width="15.77734375" style="2" customWidth="1"/>
    <col min="41" max="41" width="16" style="2" customWidth="1"/>
    <col min="42" max="42" width="10.77734375" style="2" customWidth="1"/>
    <col min="43" max="43" width="21.21875" style="2" customWidth="1"/>
    <col min="44" max="44" width="13.44140625" style="2" customWidth="1"/>
    <col min="45" max="46" width="10.77734375" style="2" customWidth="1"/>
    <col min="47" max="47" width="13.6640625" style="2" customWidth="1"/>
    <col min="48" max="49" width="10.77734375" style="2" customWidth="1"/>
    <col min="50" max="50" width="16.21875" style="2" customWidth="1"/>
    <col min="51" max="51" width="17.6640625" style="2" customWidth="1"/>
    <col min="52" max="52" width="18" style="2" customWidth="1"/>
    <col min="53" max="53" width="16.77734375" style="2" customWidth="1"/>
    <col min="54" max="54" width="15.109375" style="2" customWidth="1"/>
    <col min="55" max="55" width="19.77734375" style="2" customWidth="1"/>
    <col min="56" max="56" width="18.6640625" style="2" customWidth="1"/>
    <col min="57" max="57" width="16.5546875" style="2" customWidth="1"/>
    <col min="58" max="58" width="21.21875" style="2" customWidth="1"/>
    <col min="59" max="59" width="10.21875" style="2" hidden="1" customWidth="1"/>
    <col min="60" max="60" width="13.21875" style="2" customWidth="1"/>
    <col min="61" max="16384" width="10.21875" style="2"/>
  </cols>
  <sheetData>
    <row r="1" spans="1:58" s="90" customFormat="1" ht="75" customHeight="1" x14ac:dyDescent="0.85">
      <c r="B1" s="183" t="s">
        <v>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</row>
    <row r="2" spans="1:58" s="90" customFormat="1" ht="12.75" customHeight="1" x14ac:dyDescent="0.85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</row>
    <row r="3" spans="1:58" s="90" customFormat="1" ht="68.25" customHeight="1" x14ac:dyDescent="0.8">
      <c r="B3" s="185" t="s">
        <v>1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</row>
    <row r="4" spans="1:58" s="90" customFormat="1" ht="48.75" customHeight="1" x14ac:dyDescent="0.8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86" t="s">
        <v>2</v>
      </c>
      <c r="U4" s="186"/>
      <c r="V4" s="17"/>
      <c r="W4" s="17"/>
      <c r="X4" s="161" t="s">
        <v>110</v>
      </c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</row>
    <row r="5" spans="1:58" s="90" customFormat="1" ht="57.75" customHeight="1" x14ac:dyDescent="0.95">
      <c r="B5" s="160" t="s">
        <v>3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14"/>
      <c r="X5" s="161" t="s">
        <v>111</v>
      </c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15"/>
      <c r="AO5" s="115"/>
      <c r="AP5" s="115"/>
      <c r="AQ5" s="107"/>
      <c r="AR5" s="116"/>
      <c r="AS5" s="115"/>
      <c r="AT5" s="115"/>
      <c r="AU5" s="181" t="s">
        <v>4</v>
      </c>
      <c r="AV5" s="181"/>
      <c r="AW5" s="181"/>
      <c r="AX5" s="181"/>
      <c r="AY5" s="181"/>
      <c r="AZ5" s="182" t="s">
        <v>5</v>
      </c>
      <c r="BA5" s="182"/>
      <c r="BB5" s="182"/>
      <c r="BC5" s="182"/>
      <c r="BD5" s="182"/>
      <c r="BE5" s="182"/>
    </row>
    <row r="6" spans="1:58" s="90" customFormat="1" ht="62.55" customHeight="1" thickBot="1" x14ac:dyDescent="0.85">
      <c r="U6" s="117"/>
      <c r="V6" s="118"/>
      <c r="W6" s="187" t="s">
        <v>6</v>
      </c>
      <c r="X6" s="187"/>
      <c r="Y6" s="187"/>
      <c r="Z6" s="187"/>
      <c r="AA6" s="187"/>
      <c r="AB6" s="187"/>
      <c r="AC6" s="21" t="s">
        <v>7</v>
      </c>
      <c r="AD6" s="190" t="s">
        <v>85</v>
      </c>
      <c r="AE6" s="190"/>
      <c r="AF6" s="190"/>
      <c r="AG6" s="190"/>
      <c r="AH6" s="190"/>
      <c r="AI6" s="190"/>
      <c r="AJ6" s="190"/>
      <c r="AK6" s="190"/>
      <c r="AL6" s="119"/>
      <c r="AM6" s="119"/>
      <c r="AN6" s="119"/>
      <c r="AO6" s="119"/>
      <c r="AP6" s="120"/>
      <c r="AQ6" s="121"/>
      <c r="AR6" s="122"/>
      <c r="AS6" s="123"/>
      <c r="AT6" s="124"/>
      <c r="AU6" s="144" t="s">
        <v>8</v>
      </c>
      <c r="AV6" s="22"/>
      <c r="AW6" s="22"/>
      <c r="AX6" s="22"/>
      <c r="AY6" s="22"/>
      <c r="AZ6" s="243" t="s">
        <v>9</v>
      </c>
      <c r="BA6" s="243"/>
      <c r="BB6" s="243"/>
      <c r="BC6" s="243"/>
      <c r="BD6" s="102"/>
    </row>
    <row r="7" spans="1:58" s="90" customFormat="1" ht="106.2" customHeight="1" x14ac:dyDescent="0.8">
      <c r="A7" s="193" t="s">
        <v>83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4" t="s">
        <v>112</v>
      </c>
      <c r="X7" s="194"/>
      <c r="Y7" s="194"/>
      <c r="Z7" s="194"/>
      <c r="AA7" s="194"/>
      <c r="AB7" s="194"/>
      <c r="AC7" s="194"/>
      <c r="AD7" s="192" t="s">
        <v>121</v>
      </c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307"/>
      <c r="AQ7" s="307"/>
      <c r="AR7" s="307"/>
      <c r="AS7" s="307"/>
      <c r="AT7" s="124"/>
      <c r="AU7" s="144" t="s">
        <v>10</v>
      </c>
      <c r="AV7" s="22"/>
      <c r="AW7" s="22"/>
      <c r="AX7" s="22"/>
      <c r="AY7" s="22"/>
      <c r="AZ7" s="195" t="s">
        <v>11</v>
      </c>
      <c r="BA7" s="195"/>
      <c r="BB7" s="195"/>
      <c r="BC7" s="195"/>
      <c r="BD7" s="195"/>
      <c r="BE7" s="125"/>
    </row>
    <row r="8" spans="1:58" s="90" customFormat="1" ht="53.4" customHeight="1" thickBot="1" x14ac:dyDescent="0.8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3"/>
      <c r="X8" s="143"/>
      <c r="Y8" s="143"/>
      <c r="Z8" s="143"/>
      <c r="AA8" s="143"/>
      <c r="AB8" s="143"/>
      <c r="AC8" s="143"/>
      <c r="AD8" s="145"/>
      <c r="AE8" s="180" t="s">
        <v>120</v>
      </c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124"/>
      <c r="AU8" s="144"/>
      <c r="AV8" s="22"/>
      <c r="AW8" s="22"/>
      <c r="AX8" s="22"/>
      <c r="AY8" s="22"/>
      <c r="AZ8" s="146"/>
      <c r="BA8" s="146"/>
      <c r="BB8" s="146"/>
      <c r="BC8" s="146"/>
      <c r="BD8" s="146"/>
      <c r="BE8" s="147"/>
    </row>
    <row r="9" spans="1:58" s="90" customFormat="1" ht="93.6" customHeight="1" thickBot="1" x14ac:dyDescent="0.85">
      <c r="T9" s="188" t="s">
        <v>113</v>
      </c>
      <c r="U9" s="188"/>
      <c r="V9" s="188"/>
      <c r="W9" s="189" t="s">
        <v>114</v>
      </c>
      <c r="X9" s="189"/>
      <c r="Y9" s="189"/>
      <c r="Z9" s="189"/>
      <c r="AA9" s="189"/>
      <c r="AB9" s="189"/>
      <c r="AC9" s="189"/>
      <c r="AD9" s="190" t="s">
        <v>12</v>
      </c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24"/>
      <c r="AU9" s="144" t="s">
        <v>13</v>
      </c>
      <c r="AV9" s="126"/>
      <c r="AW9" s="126"/>
      <c r="AX9" s="126"/>
      <c r="AY9" s="126"/>
      <c r="AZ9" s="191" t="s">
        <v>115</v>
      </c>
      <c r="BA9" s="191"/>
      <c r="BB9" s="191"/>
      <c r="BC9" s="191"/>
      <c r="BD9" s="191"/>
      <c r="BE9" s="191"/>
    </row>
    <row r="10" spans="1:58" s="90" customFormat="1" ht="88.8" customHeight="1" thickBot="1" x14ac:dyDescent="0.85">
      <c r="U10" s="117"/>
      <c r="V10" s="117"/>
      <c r="W10" s="187" t="s">
        <v>14</v>
      </c>
      <c r="X10" s="187"/>
      <c r="Y10" s="187"/>
      <c r="Z10" s="187"/>
      <c r="AA10" s="187"/>
      <c r="AB10" s="187"/>
      <c r="AC10" s="21" t="s">
        <v>7</v>
      </c>
      <c r="AD10" s="119"/>
      <c r="AE10" s="190" t="s">
        <v>15</v>
      </c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27"/>
      <c r="AU10" s="121"/>
      <c r="AV10" s="121"/>
      <c r="AW10" s="121"/>
      <c r="AX10" s="121"/>
      <c r="AY10" s="121"/>
      <c r="AZ10" s="121"/>
      <c r="BA10" s="121"/>
      <c r="BB10" s="102"/>
      <c r="BC10" s="102"/>
      <c r="BD10" s="102"/>
    </row>
    <row r="11" spans="1:58" ht="103.95" customHeight="1" x14ac:dyDescent="0.3">
      <c r="U11" s="1"/>
      <c r="V11" s="1"/>
      <c r="W11" s="1"/>
      <c r="AA11" s="24"/>
    </row>
    <row r="12" spans="1:58" ht="76.05" customHeight="1" thickBot="1" x14ac:dyDescent="0.35">
      <c r="U12" s="1"/>
      <c r="V12" s="1"/>
      <c r="W12" s="1"/>
      <c r="AA12" s="24"/>
    </row>
    <row r="13" spans="1:58" s="23" customFormat="1" ht="86.25" customHeight="1" thickTop="1" thickBot="1" x14ac:dyDescent="0.35">
      <c r="B13" s="257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0" t="s">
        <v>17</v>
      </c>
      <c r="U13" s="261"/>
      <c r="V13" s="262"/>
      <c r="W13" s="260" t="s">
        <v>18</v>
      </c>
      <c r="X13" s="261"/>
      <c r="Y13" s="261"/>
      <c r="Z13" s="261"/>
      <c r="AA13" s="261"/>
      <c r="AB13" s="261"/>
      <c r="AC13" s="261"/>
      <c r="AD13" s="262"/>
      <c r="AE13" s="162" t="s">
        <v>19</v>
      </c>
      <c r="AF13" s="164"/>
      <c r="AG13" s="196" t="s">
        <v>20</v>
      </c>
      <c r="AH13" s="197"/>
      <c r="AI13" s="197"/>
      <c r="AJ13" s="197"/>
      <c r="AK13" s="197"/>
      <c r="AL13" s="197"/>
      <c r="AM13" s="197"/>
      <c r="AN13" s="198"/>
      <c r="AO13" s="205" t="s">
        <v>21</v>
      </c>
      <c r="AP13" s="162" t="s">
        <v>22</v>
      </c>
      <c r="AQ13" s="163"/>
      <c r="AR13" s="163"/>
      <c r="AS13" s="163"/>
      <c r="AT13" s="163"/>
      <c r="AU13" s="163"/>
      <c r="AV13" s="163"/>
      <c r="AW13" s="164"/>
      <c r="AX13" s="235" t="s">
        <v>23</v>
      </c>
      <c r="AY13" s="236"/>
      <c r="AZ13" s="236"/>
      <c r="BA13" s="236"/>
      <c r="BB13" s="236"/>
      <c r="BC13" s="236"/>
      <c r="BD13" s="236"/>
      <c r="BE13" s="237"/>
      <c r="BF13" s="26"/>
    </row>
    <row r="14" spans="1:58" s="23" customFormat="1" ht="69" customHeight="1" x14ac:dyDescent="0.3">
      <c r="B14" s="25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63"/>
      <c r="U14" s="264"/>
      <c r="V14" s="265"/>
      <c r="W14" s="263"/>
      <c r="X14" s="264"/>
      <c r="Y14" s="264"/>
      <c r="Z14" s="264"/>
      <c r="AA14" s="264"/>
      <c r="AB14" s="264"/>
      <c r="AC14" s="264"/>
      <c r="AD14" s="265"/>
      <c r="AE14" s="165"/>
      <c r="AF14" s="167"/>
      <c r="AG14" s="199"/>
      <c r="AH14" s="200"/>
      <c r="AI14" s="200"/>
      <c r="AJ14" s="200"/>
      <c r="AK14" s="200"/>
      <c r="AL14" s="200"/>
      <c r="AM14" s="200"/>
      <c r="AN14" s="201"/>
      <c r="AO14" s="206"/>
      <c r="AP14" s="165"/>
      <c r="AQ14" s="166"/>
      <c r="AR14" s="166"/>
      <c r="AS14" s="166"/>
      <c r="AT14" s="166"/>
      <c r="AU14" s="166"/>
      <c r="AV14" s="166"/>
      <c r="AW14" s="167"/>
      <c r="AX14" s="238" t="s">
        <v>24</v>
      </c>
      <c r="AY14" s="239"/>
      <c r="AZ14" s="239"/>
      <c r="BA14" s="239"/>
      <c r="BB14" s="239"/>
      <c r="BC14" s="239"/>
      <c r="BD14" s="239"/>
      <c r="BE14" s="240"/>
      <c r="BF14" s="28"/>
    </row>
    <row r="15" spans="1:58" s="23" customFormat="1" ht="69" customHeight="1" x14ac:dyDescent="0.3">
      <c r="B15" s="25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63"/>
      <c r="U15" s="264"/>
      <c r="V15" s="265"/>
      <c r="W15" s="263"/>
      <c r="X15" s="264"/>
      <c r="Y15" s="264"/>
      <c r="Z15" s="264"/>
      <c r="AA15" s="264"/>
      <c r="AB15" s="264"/>
      <c r="AC15" s="264"/>
      <c r="AD15" s="265"/>
      <c r="AE15" s="168"/>
      <c r="AF15" s="170"/>
      <c r="AG15" s="202"/>
      <c r="AH15" s="203"/>
      <c r="AI15" s="203"/>
      <c r="AJ15" s="203"/>
      <c r="AK15" s="203"/>
      <c r="AL15" s="203"/>
      <c r="AM15" s="203"/>
      <c r="AN15" s="204"/>
      <c r="AO15" s="206"/>
      <c r="AP15" s="168"/>
      <c r="AQ15" s="169"/>
      <c r="AR15" s="169"/>
      <c r="AS15" s="169"/>
      <c r="AT15" s="169"/>
      <c r="AU15" s="169"/>
      <c r="AV15" s="169"/>
      <c r="AW15" s="170"/>
      <c r="AX15" s="241" t="s">
        <v>119</v>
      </c>
      <c r="AY15" s="195"/>
      <c r="AZ15" s="195"/>
      <c r="BA15" s="195"/>
      <c r="BB15" s="195"/>
      <c r="BC15" s="195"/>
      <c r="BD15" s="195"/>
      <c r="BE15" s="242"/>
      <c r="BF15" s="67"/>
    </row>
    <row r="16" spans="1:58" s="23" customFormat="1" ht="64.05" customHeight="1" thickBot="1" x14ac:dyDescent="0.35">
      <c r="B16" s="258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63"/>
      <c r="U16" s="264"/>
      <c r="V16" s="265"/>
      <c r="W16" s="263"/>
      <c r="X16" s="264"/>
      <c r="Y16" s="264"/>
      <c r="Z16" s="264"/>
      <c r="AA16" s="264"/>
      <c r="AB16" s="264"/>
      <c r="AC16" s="264"/>
      <c r="AD16" s="265"/>
      <c r="AE16" s="208" t="s">
        <v>25</v>
      </c>
      <c r="AF16" s="211" t="s">
        <v>26</v>
      </c>
      <c r="AG16" s="208" t="s">
        <v>27</v>
      </c>
      <c r="AH16" s="214" t="s">
        <v>28</v>
      </c>
      <c r="AI16" s="215"/>
      <c r="AJ16" s="215"/>
      <c r="AK16" s="215"/>
      <c r="AL16" s="215"/>
      <c r="AM16" s="215"/>
      <c r="AN16" s="216"/>
      <c r="AO16" s="206"/>
      <c r="AP16" s="229" t="s">
        <v>29</v>
      </c>
      <c r="AQ16" s="171" t="s">
        <v>30</v>
      </c>
      <c r="AR16" s="171" t="s">
        <v>31</v>
      </c>
      <c r="AS16" s="226" t="s">
        <v>32</v>
      </c>
      <c r="AT16" s="226" t="s">
        <v>33</v>
      </c>
      <c r="AU16" s="171" t="s">
        <v>34</v>
      </c>
      <c r="AV16" s="171" t="s">
        <v>35</v>
      </c>
      <c r="AW16" s="211" t="s">
        <v>36</v>
      </c>
      <c r="AX16" s="232" t="s">
        <v>37</v>
      </c>
      <c r="AY16" s="233"/>
      <c r="AZ16" s="233"/>
      <c r="BA16" s="234"/>
      <c r="BB16" s="232" t="s">
        <v>38</v>
      </c>
      <c r="BC16" s="233"/>
      <c r="BD16" s="233"/>
      <c r="BE16" s="234"/>
    </row>
    <row r="17" spans="1:67" s="29" customFormat="1" ht="61.95" customHeight="1" x14ac:dyDescent="0.3">
      <c r="B17" s="25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63"/>
      <c r="U17" s="264"/>
      <c r="V17" s="265"/>
      <c r="W17" s="263"/>
      <c r="X17" s="264"/>
      <c r="Y17" s="264"/>
      <c r="Z17" s="264"/>
      <c r="AA17" s="264"/>
      <c r="AB17" s="264"/>
      <c r="AC17" s="264"/>
      <c r="AD17" s="265"/>
      <c r="AE17" s="209"/>
      <c r="AF17" s="212"/>
      <c r="AG17" s="209"/>
      <c r="AH17" s="217" t="s">
        <v>39</v>
      </c>
      <c r="AI17" s="218"/>
      <c r="AJ17" s="217" t="s">
        <v>100</v>
      </c>
      <c r="AK17" s="218"/>
      <c r="AL17" s="221" t="s">
        <v>101</v>
      </c>
      <c r="AM17" s="218"/>
      <c r="AN17" s="211" t="s">
        <v>40</v>
      </c>
      <c r="AO17" s="206"/>
      <c r="AP17" s="230"/>
      <c r="AQ17" s="172"/>
      <c r="AR17" s="172"/>
      <c r="AS17" s="227"/>
      <c r="AT17" s="227"/>
      <c r="AU17" s="172"/>
      <c r="AV17" s="172"/>
      <c r="AW17" s="212"/>
      <c r="AX17" s="223" t="s">
        <v>41</v>
      </c>
      <c r="AY17" s="224"/>
      <c r="AZ17" s="224"/>
      <c r="BA17" s="225"/>
      <c r="BB17" s="223" t="s">
        <v>41</v>
      </c>
      <c r="BC17" s="224"/>
      <c r="BD17" s="224"/>
      <c r="BE17" s="225"/>
      <c r="BK17" s="250"/>
    </row>
    <row r="18" spans="1:67" s="29" customFormat="1" ht="52.05" customHeight="1" x14ac:dyDescent="0.3">
      <c r="B18" s="25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63"/>
      <c r="U18" s="264"/>
      <c r="V18" s="265"/>
      <c r="W18" s="263"/>
      <c r="X18" s="264"/>
      <c r="Y18" s="264"/>
      <c r="Z18" s="264"/>
      <c r="AA18" s="264"/>
      <c r="AB18" s="264"/>
      <c r="AC18" s="264"/>
      <c r="AD18" s="265"/>
      <c r="AE18" s="209"/>
      <c r="AF18" s="212"/>
      <c r="AG18" s="209"/>
      <c r="AH18" s="219"/>
      <c r="AI18" s="220"/>
      <c r="AJ18" s="219"/>
      <c r="AK18" s="220"/>
      <c r="AL18" s="222"/>
      <c r="AM18" s="220"/>
      <c r="AN18" s="212"/>
      <c r="AO18" s="206"/>
      <c r="AP18" s="230"/>
      <c r="AQ18" s="172"/>
      <c r="AR18" s="172"/>
      <c r="AS18" s="227"/>
      <c r="AT18" s="227"/>
      <c r="AU18" s="172"/>
      <c r="AV18" s="172"/>
      <c r="AW18" s="212"/>
      <c r="AX18" s="229" t="s">
        <v>27</v>
      </c>
      <c r="AY18" s="251" t="s">
        <v>42</v>
      </c>
      <c r="AZ18" s="252"/>
      <c r="BA18" s="253"/>
      <c r="BB18" s="229" t="s">
        <v>27</v>
      </c>
      <c r="BC18" s="251" t="s">
        <v>42</v>
      </c>
      <c r="BD18" s="252"/>
      <c r="BE18" s="253"/>
      <c r="BK18" s="250"/>
    </row>
    <row r="19" spans="1:67" s="29" customFormat="1" ht="205.05" customHeight="1" thickBot="1" x14ac:dyDescent="0.35">
      <c r="A19" s="29" t="s">
        <v>43</v>
      </c>
      <c r="B19" s="25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266"/>
      <c r="U19" s="267"/>
      <c r="V19" s="268"/>
      <c r="W19" s="266"/>
      <c r="X19" s="267"/>
      <c r="Y19" s="267"/>
      <c r="Z19" s="267"/>
      <c r="AA19" s="267"/>
      <c r="AB19" s="267"/>
      <c r="AC19" s="267"/>
      <c r="AD19" s="268"/>
      <c r="AE19" s="210"/>
      <c r="AF19" s="213"/>
      <c r="AG19" s="210"/>
      <c r="AH19" s="140" t="s">
        <v>44</v>
      </c>
      <c r="AI19" s="140" t="s">
        <v>45</v>
      </c>
      <c r="AJ19" s="140" t="s">
        <v>44</v>
      </c>
      <c r="AK19" s="140" t="s">
        <v>45</v>
      </c>
      <c r="AL19" s="140" t="s">
        <v>44</v>
      </c>
      <c r="AM19" s="140" t="s">
        <v>45</v>
      </c>
      <c r="AN19" s="213"/>
      <c r="AO19" s="207"/>
      <c r="AP19" s="231"/>
      <c r="AQ19" s="173"/>
      <c r="AR19" s="173"/>
      <c r="AS19" s="228"/>
      <c r="AT19" s="228"/>
      <c r="AU19" s="173"/>
      <c r="AV19" s="173"/>
      <c r="AW19" s="213"/>
      <c r="AX19" s="231"/>
      <c r="AY19" s="139" t="s">
        <v>46</v>
      </c>
      <c r="AZ19" s="139" t="s">
        <v>47</v>
      </c>
      <c r="BA19" s="77" t="s">
        <v>48</v>
      </c>
      <c r="BB19" s="231"/>
      <c r="BC19" s="139" t="s">
        <v>46</v>
      </c>
      <c r="BD19" s="139" t="s">
        <v>47</v>
      </c>
      <c r="BE19" s="141" t="s">
        <v>48</v>
      </c>
      <c r="BK19" s="250"/>
    </row>
    <row r="20" spans="1:67" s="78" customFormat="1" ht="42.75" customHeight="1" thickTop="1" thickBot="1" x14ac:dyDescent="0.35">
      <c r="B20" s="79">
        <v>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254">
        <v>2</v>
      </c>
      <c r="U20" s="255"/>
      <c r="V20" s="256"/>
      <c r="W20" s="254">
        <v>3</v>
      </c>
      <c r="X20" s="255"/>
      <c r="Y20" s="255"/>
      <c r="Z20" s="255"/>
      <c r="AA20" s="255"/>
      <c r="AB20" s="255"/>
      <c r="AC20" s="255"/>
      <c r="AD20" s="256"/>
      <c r="AE20" s="138">
        <v>4</v>
      </c>
      <c r="AF20" s="81">
        <v>5</v>
      </c>
      <c r="AG20" s="82">
        <v>6</v>
      </c>
      <c r="AH20" s="83">
        <v>7</v>
      </c>
      <c r="AI20" s="84">
        <v>8</v>
      </c>
      <c r="AJ20" s="84">
        <v>9</v>
      </c>
      <c r="AK20" s="83">
        <v>10</v>
      </c>
      <c r="AL20" s="84">
        <v>11</v>
      </c>
      <c r="AM20" s="84">
        <v>12</v>
      </c>
      <c r="AN20" s="85">
        <v>13</v>
      </c>
      <c r="AO20" s="86">
        <v>14</v>
      </c>
      <c r="AP20" s="82">
        <v>15</v>
      </c>
      <c r="AQ20" s="83">
        <v>16</v>
      </c>
      <c r="AR20" s="84">
        <v>17</v>
      </c>
      <c r="AS20" s="84">
        <v>18</v>
      </c>
      <c r="AT20" s="83">
        <v>19</v>
      </c>
      <c r="AU20" s="84">
        <v>20</v>
      </c>
      <c r="AV20" s="84">
        <v>21</v>
      </c>
      <c r="AW20" s="85">
        <v>22</v>
      </c>
      <c r="AX20" s="82">
        <v>23</v>
      </c>
      <c r="AY20" s="84">
        <v>24</v>
      </c>
      <c r="AZ20" s="83">
        <v>25</v>
      </c>
      <c r="BA20" s="81">
        <v>26</v>
      </c>
      <c r="BB20" s="82">
        <v>27</v>
      </c>
      <c r="BC20" s="83">
        <v>28</v>
      </c>
      <c r="BD20" s="84">
        <v>29</v>
      </c>
      <c r="BE20" s="81">
        <v>30</v>
      </c>
    </row>
    <row r="21" spans="1:67" s="87" customFormat="1" ht="50.1" customHeight="1" thickBot="1" x14ac:dyDescent="0.35">
      <c r="B21" s="247" t="s">
        <v>49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9"/>
      <c r="BI21" s="269"/>
    </row>
    <row r="22" spans="1:67" s="87" customFormat="1" ht="64.05" customHeight="1" thickBot="1" x14ac:dyDescent="0.35">
      <c r="A22" s="88"/>
      <c r="B22" s="247" t="s">
        <v>50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9"/>
      <c r="BI22" s="269"/>
    </row>
    <row r="23" spans="1:67" s="90" customFormat="1" ht="118.05" customHeight="1" x14ac:dyDescent="0.85">
      <c r="B23" s="91">
        <v>1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177" t="s">
        <v>51</v>
      </c>
      <c r="U23" s="178"/>
      <c r="V23" s="179"/>
      <c r="W23" s="270" t="s">
        <v>52</v>
      </c>
      <c r="X23" s="271"/>
      <c r="Y23" s="271"/>
      <c r="Z23" s="271"/>
      <c r="AA23" s="271"/>
      <c r="AB23" s="271"/>
      <c r="AC23" s="271"/>
      <c r="AD23" s="272"/>
      <c r="AE23" s="93">
        <v>5.5</v>
      </c>
      <c r="AF23" s="93">
        <f t="shared" ref="AF23:AF24" si="0">AE23*30</f>
        <v>165</v>
      </c>
      <c r="AG23" s="93">
        <f t="shared" ref="AG23:AG24" si="1">AH23+AJ23+AL23</f>
        <v>90</v>
      </c>
      <c r="AH23" s="93">
        <v>36</v>
      </c>
      <c r="AI23" s="93"/>
      <c r="AJ23" s="93">
        <v>54</v>
      </c>
      <c r="AK23" s="93"/>
      <c r="AL23" s="93"/>
      <c r="AM23" s="93"/>
      <c r="AN23" s="93"/>
      <c r="AO23" s="93">
        <f t="shared" ref="AO23:AO24" si="2">AF23-AG23</f>
        <v>75</v>
      </c>
      <c r="AP23" s="128">
        <v>1</v>
      </c>
      <c r="AQ23" s="128"/>
      <c r="AR23" s="128">
        <v>1</v>
      </c>
      <c r="AS23" s="128"/>
      <c r="AT23" s="128"/>
      <c r="AU23" s="128">
        <v>1</v>
      </c>
      <c r="AV23" s="128"/>
      <c r="AW23" s="128"/>
      <c r="AX23" s="128">
        <f>SUM(AY23:BA23)</f>
        <v>5</v>
      </c>
      <c r="AY23" s="128">
        <v>2</v>
      </c>
      <c r="AZ23" s="128">
        <v>3</v>
      </c>
      <c r="BA23" s="128"/>
      <c r="BB23" s="91"/>
      <c r="BC23" s="91"/>
      <c r="BD23" s="91"/>
      <c r="BE23" s="129"/>
      <c r="BI23" s="269"/>
    </row>
    <row r="24" spans="1:67" s="90" customFormat="1" ht="111" customHeight="1" x14ac:dyDescent="0.85">
      <c r="B24" s="94">
        <v>2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148" t="s">
        <v>53</v>
      </c>
      <c r="U24" s="149"/>
      <c r="V24" s="150"/>
      <c r="W24" s="151" t="s">
        <v>52</v>
      </c>
      <c r="X24" s="152"/>
      <c r="Y24" s="152"/>
      <c r="Z24" s="152"/>
      <c r="AA24" s="152"/>
      <c r="AB24" s="152"/>
      <c r="AC24" s="152"/>
      <c r="AD24" s="153"/>
      <c r="AE24" s="96">
        <v>5.5</v>
      </c>
      <c r="AF24" s="96">
        <f t="shared" si="0"/>
        <v>165</v>
      </c>
      <c r="AG24" s="96">
        <f t="shared" si="1"/>
        <v>90</v>
      </c>
      <c r="AH24" s="96">
        <v>36</v>
      </c>
      <c r="AI24" s="96"/>
      <c r="AJ24" s="96">
        <v>54</v>
      </c>
      <c r="AK24" s="96"/>
      <c r="AL24" s="96"/>
      <c r="AM24" s="96"/>
      <c r="AN24" s="96"/>
      <c r="AO24" s="96">
        <f t="shared" si="2"/>
        <v>75</v>
      </c>
      <c r="AP24" s="130">
        <v>2</v>
      </c>
      <c r="AQ24" s="130"/>
      <c r="AR24" s="130">
        <v>2</v>
      </c>
      <c r="AS24" s="130"/>
      <c r="AT24" s="130"/>
      <c r="AU24" s="130">
        <v>2</v>
      </c>
      <c r="AV24" s="130"/>
      <c r="AW24" s="130"/>
      <c r="AX24" s="130"/>
      <c r="AY24" s="130"/>
      <c r="AZ24" s="130"/>
      <c r="BA24" s="130"/>
      <c r="BB24" s="97">
        <f>SUM(BC24:BE24)</f>
        <v>5</v>
      </c>
      <c r="BC24" s="97">
        <v>2</v>
      </c>
      <c r="BD24" s="97">
        <v>3</v>
      </c>
      <c r="BE24" s="131"/>
    </row>
    <row r="25" spans="1:67" s="90" customFormat="1" ht="109.05" customHeight="1" x14ac:dyDescent="0.85">
      <c r="A25" s="90" t="s">
        <v>43</v>
      </c>
      <c r="B25" s="94">
        <v>3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148" t="s">
        <v>86</v>
      </c>
      <c r="U25" s="149"/>
      <c r="V25" s="150"/>
      <c r="W25" s="151" t="s">
        <v>54</v>
      </c>
      <c r="X25" s="152"/>
      <c r="Y25" s="152"/>
      <c r="Z25" s="152"/>
      <c r="AA25" s="152"/>
      <c r="AB25" s="152"/>
      <c r="AC25" s="152"/>
      <c r="AD25" s="153"/>
      <c r="AE25" s="96">
        <v>6</v>
      </c>
      <c r="AF25" s="96">
        <f t="shared" ref="AF25:AF28" si="3">AE25*30</f>
        <v>180</v>
      </c>
      <c r="AG25" s="96">
        <f t="shared" ref="AG25:AG28" si="4">AH25+AJ25+AL25</f>
        <v>90</v>
      </c>
      <c r="AH25" s="96">
        <v>36</v>
      </c>
      <c r="AI25" s="96"/>
      <c r="AJ25" s="96">
        <v>18</v>
      </c>
      <c r="AK25" s="96"/>
      <c r="AL25" s="96">
        <v>36</v>
      </c>
      <c r="AM25" s="96"/>
      <c r="AN25" s="96"/>
      <c r="AO25" s="96">
        <f t="shared" ref="AO25:AO28" si="5">AF25-AG25</f>
        <v>90</v>
      </c>
      <c r="AP25" s="130">
        <v>1</v>
      </c>
      <c r="AQ25" s="130"/>
      <c r="AR25" s="130">
        <v>1</v>
      </c>
      <c r="AS25" s="130"/>
      <c r="AT25" s="130"/>
      <c r="AU25" s="130"/>
      <c r="AV25" s="130">
        <v>1</v>
      </c>
      <c r="AW25" s="130"/>
      <c r="AX25" s="130">
        <f>SUM(AY25:BA25)</f>
        <v>5</v>
      </c>
      <c r="AY25" s="130">
        <v>2</v>
      </c>
      <c r="AZ25" s="130">
        <v>1</v>
      </c>
      <c r="BA25" s="130">
        <v>2</v>
      </c>
      <c r="BB25" s="97"/>
      <c r="BC25" s="97"/>
      <c r="BD25" s="97"/>
      <c r="BE25" s="131"/>
    </row>
    <row r="26" spans="1:67" s="90" customFormat="1" ht="102.45" customHeight="1" x14ac:dyDescent="0.8">
      <c r="B26" s="94">
        <v>4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148" t="s">
        <v>55</v>
      </c>
      <c r="U26" s="149"/>
      <c r="V26" s="150"/>
      <c r="W26" s="151" t="s">
        <v>56</v>
      </c>
      <c r="X26" s="152"/>
      <c r="Y26" s="152"/>
      <c r="Z26" s="152"/>
      <c r="AA26" s="152"/>
      <c r="AB26" s="152"/>
      <c r="AC26" s="152"/>
      <c r="AD26" s="153"/>
      <c r="AE26" s="96">
        <v>5.5</v>
      </c>
      <c r="AF26" s="96">
        <f t="shared" si="3"/>
        <v>165</v>
      </c>
      <c r="AG26" s="96">
        <f t="shared" si="4"/>
        <v>72</v>
      </c>
      <c r="AH26" s="96">
        <v>27</v>
      </c>
      <c r="AI26" s="96"/>
      <c r="AJ26" s="96">
        <v>18</v>
      </c>
      <c r="AK26" s="96"/>
      <c r="AL26" s="96">
        <v>27</v>
      </c>
      <c r="AM26" s="96"/>
      <c r="AN26" s="96"/>
      <c r="AO26" s="96">
        <f t="shared" si="5"/>
        <v>93</v>
      </c>
      <c r="AP26" s="130">
        <v>2</v>
      </c>
      <c r="AQ26" s="130"/>
      <c r="AR26" s="130">
        <v>2</v>
      </c>
      <c r="AS26" s="130"/>
      <c r="AT26" s="130"/>
      <c r="AU26" s="130">
        <v>2</v>
      </c>
      <c r="AV26" s="130"/>
      <c r="AW26" s="130"/>
      <c r="AX26" s="130"/>
      <c r="AY26" s="130"/>
      <c r="AZ26" s="130"/>
      <c r="BA26" s="130"/>
      <c r="BB26" s="97">
        <f>SUM(BC26:BE26)</f>
        <v>4</v>
      </c>
      <c r="BC26" s="97">
        <v>1.5</v>
      </c>
      <c r="BD26" s="97">
        <v>1</v>
      </c>
      <c r="BE26" s="97">
        <v>1.5</v>
      </c>
    </row>
    <row r="27" spans="1:67" s="90" customFormat="1" ht="103.05" customHeight="1" x14ac:dyDescent="0.85">
      <c r="A27" s="90" t="s">
        <v>43</v>
      </c>
      <c r="B27" s="97">
        <v>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148" t="s">
        <v>87</v>
      </c>
      <c r="U27" s="149"/>
      <c r="V27" s="150"/>
      <c r="W27" s="151" t="s">
        <v>57</v>
      </c>
      <c r="X27" s="152"/>
      <c r="Y27" s="152"/>
      <c r="Z27" s="152"/>
      <c r="AA27" s="152"/>
      <c r="AB27" s="152"/>
      <c r="AC27" s="152"/>
      <c r="AD27" s="153"/>
      <c r="AE27" s="96">
        <v>7</v>
      </c>
      <c r="AF27" s="96">
        <f t="shared" ref="AF27" si="6">AE27*30</f>
        <v>210</v>
      </c>
      <c r="AG27" s="96">
        <f t="shared" ref="AG27" si="7">AH27+AJ27+AL27</f>
        <v>108</v>
      </c>
      <c r="AH27" s="96">
        <v>72</v>
      </c>
      <c r="AI27" s="96"/>
      <c r="AJ27" s="96">
        <v>36</v>
      </c>
      <c r="AK27" s="96"/>
      <c r="AL27" s="96"/>
      <c r="AM27" s="96"/>
      <c r="AN27" s="96"/>
      <c r="AO27" s="96">
        <f t="shared" ref="AO27" si="8">AF27-AG27</f>
        <v>102</v>
      </c>
      <c r="AP27" s="130">
        <v>1</v>
      </c>
      <c r="AQ27" s="130"/>
      <c r="AR27" s="130">
        <v>1</v>
      </c>
      <c r="AS27" s="130"/>
      <c r="AT27" s="130"/>
      <c r="AU27" s="130">
        <v>1</v>
      </c>
      <c r="AV27" s="130"/>
      <c r="AW27" s="130"/>
      <c r="AX27" s="130">
        <f>SUM(AY27:BA27)</f>
        <v>6</v>
      </c>
      <c r="AY27" s="130">
        <v>4</v>
      </c>
      <c r="AZ27" s="130">
        <v>2</v>
      </c>
      <c r="BA27" s="130"/>
      <c r="BB27" s="97"/>
      <c r="BC27" s="97"/>
      <c r="BD27" s="97"/>
      <c r="BE27" s="131"/>
      <c r="BI27" s="90" t="s">
        <v>43</v>
      </c>
    </row>
    <row r="28" spans="1:67" s="90" customFormat="1" ht="123.45" customHeight="1" thickBot="1" x14ac:dyDescent="0.85">
      <c r="B28" s="94">
        <v>6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148" t="s">
        <v>88</v>
      </c>
      <c r="U28" s="149"/>
      <c r="V28" s="150"/>
      <c r="W28" s="151" t="s">
        <v>57</v>
      </c>
      <c r="X28" s="152"/>
      <c r="Y28" s="152"/>
      <c r="Z28" s="152"/>
      <c r="AA28" s="152"/>
      <c r="AB28" s="152"/>
      <c r="AC28" s="152"/>
      <c r="AD28" s="153"/>
      <c r="AE28" s="96">
        <v>6</v>
      </c>
      <c r="AF28" s="96">
        <f t="shared" si="3"/>
        <v>180</v>
      </c>
      <c r="AG28" s="96">
        <f t="shared" si="4"/>
        <v>90</v>
      </c>
      <c r="AH28" s="96">
        <v>36</v>
      </c>
      <c r="AI28" s="96"/>
      <c r="AJ28" s="96">
        <v>18</v>
      </c>
      <c r="AK28" s="96"/>
      <c r="AL28" s="96">
        <v>36</v>
      </c>
      <c r="AM28" s="96"/>
      <c r="AN28" s="96"/>
      <c r="AO28" s="96">
        <f t="shared" si="5"/>
        <v>90</v>
      </c>
      <c r="AP28" s="130">
        <v>2</v>
      </c>
      <c r="AQ28" s="130"/>
      <c r="AR28" s="130">
        <v>2</v>
      </c>
      <c r="AS28" s="130"/>
      <c r="AT28" s="130"/>
      <c r="AU28" s="130"/>
      <c r="AV28" s="130"/>
      <c r="AW28" s="130"/>
      <c r="AX28" s="130"/>
      <c r="AY28" s="130"/>
      <c r="AZ28" s="130"/>
      <c r="BA28" s="130"/>
      <c r="BB28" s="97">
        <f>SUM(BC28:BE28)</f>
        <v>5</v>
      </c>
      <c r="BC28" s="97">
        <v>2</v>
      </c>
      <c r="BD28" s="97">
        <v>1</v>
      </c>
      <c r="BE28" s="97">
        <v>2</v>
      </c>
    </row>
    <row r="29" spans="1:67" s="90" customFormat="1" ht="151.19999999999999" customHeight="1" thickBot="1" x14ac:dyDescent="0.9">
      <c r="B29" s="91">
        <v>7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298" t="s">
        <v>89</v>
      </c>
      <c r="U29" s="299"/>
      <c r="V29" s="300"/>
      <c r="W29" s="301" t="s">
        <v>90</v>
      </c>
      <c r="X29" s="302"/>
      <c r="Y29" s="302"/>
      <c r="Z29" s="302"/>
      <c r="AA29" s="302"/>
      <c r="AB29" s="302"/>
      <c r="AC29" s="302"/>
      <c r="AD29" s="303"/>
      <c r="AE29" s="93">
        <v>3</v>
      </c>
      <c r="AF29" s="93">
        <f>AE29*30</f>
        <v>90</v>
      </c>
      <c r="AG29" s="93">
        <f>AH29+AJ29+AL29</f>
        <v>54</v>
      </c>
      <c r="AH29" s="93">
        <v>18</v>
      </c>
      <c r="AI29" s="93"/>
      <c r="AJ29" s="93">
        <v>36</v>
      </c>
      <c r="AK29" s="93"/>
      <c r="AL29" s="93"/>
      <c r="AM29" s="93"/>
      <c r="AN29" s="93"/>
      <c r="AO29" s="93">
        <f>AF29-AG29</f>
        <v>36</v>
      </c>
      <c r="AP29" s="128"/>
      <c r="AQ29" s="128">
        <v>1</v>
      </c>
      <c r="AR29" s="128">
        <v>1</v>
      </c>
      <c r="AS29" s="128"/>
      <c r="AT29" s="128"/>
      <c r="AU29" s="128">
        <v>1</v>
      </c>
      <c r="AV29" s="128"/>
      <c r="AW29" s="128"/>
      <c r="AX29" s="128">
        <f>SUM(AY29:BA29)</f>
        <v>3</v>
      </c>
      <c r="AY29" s="128">
        <v>1</v>
      </c>
      <c r="AZ29" s="128">
        <v>2</v>
      </c>
      <c r="BA29" s="128"/>
      <c r="BB29" s="91"/>
      <c r="BC29" s="91"/>
      <c r="BD29" s="91"/>
      <c r="BE29" s="129"/>
    </row>
    <row r="30" spans="1:67" s="90" customFormat="1" ht="66" customHeight="1" thickBot="1" x14ac:dyDescent="0.85">
      <c r="A30" s="89"/>
      <c r="B30" s="309" t="s">
        <v>97</v>
      </c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1"/>
      <c r="AE30" s="312">
        <f t="shared" ref="AE30:AO30" si="9">SUM(AE23:AE29)</f>
        <v>38.5</v>
      </c>
      <c r="AF30" s="312">
        <f t="shared" si="9"/>
        <v>1155</v>
      </c>
      <c r="AG30" s="312">
        <f t="shared" si="9"/>
        <v>594</v>
      </c>
      <c r="AH30" s="312">
        <f t="shared" si="9"/>
        <v>261</v>
      </c>
      <c r="AI30" s="312">
        <f t="shared" si="9"/>
        <v>0</v>
      </c>
      <c r="AJ30" s="312">
        <f t="shared" si="9"/>
        <v>234</v>
      </c>
      <c r="AK30" s="312">
        <f t="shared" si="9"/>
        <v>0</v>
      </c>
      <c r="AL30" s="312">
        <f t="shared" si="9"/>
        <v>99</v>
      </c>
      <c r="AM30" s="312">
        <f t="shared" si="9"/>
        <v>0</v>
      </c>
      <c r="AN30" s="312">
        <f t="shared" si="9"/>
        <v>0</v>
      </c>
      <c r="AO30" s="312">
        <f t="shared" si="9"/>
        <v>561</v>
      </c>
      <c r="AP30" s="312">
        <v>6</v>
      </c>
      <c r="AQ30" s="312">
        <v>1</v>
      </c>
      <c r="AR30" s="312">
        <v>7</v>
      </c>
      <c r="AS30" s="313"/>
      <c r="AT30" s="313"/>
      <c r="AU30" s="313">
        <v>5</v>
      </c>
      <c r="AV30" s="313">
        <v>1</v>
      </c>
      <c r="AW30" s="313"/>
      <c r="AX30" s="312">
        <f t="shared" ref="AX30:BE30" si="10">SUM(AX23:AX29)</f>
        <v>19</v>
      </c>
      <c r="AY30" s="312">
        <f t="shared" si="10"/>
        <v>9</v>
      </c>
      <c r="AZ30" s="312">
        <f t="shared" si="10"/>
        <v>8</v>
      </c>
      <c r="BA30" s="312">
        <f t="shared" si="10"/>
        <v>2</v>
      </c>
      <c r="BB30" s="312">
        <f t="shared" si="10"/>
        <v>14</v>
      </c>
      <c r="BC30" s="312">
        <f t="shared" si="10"/>
        <v>5.5</v>
      </c>
      <c r="BD30" s="312">
        <f t="shared" si="10"/>
        <v>5</v>
      </c>
      <c r="BE30" s="312">
        <f t="shared" si="10"/>
        <v>3.5</v>
      </c>
      <c r="BO30" s="90" t="s">
        <v>43</v>
      </c>
    </row>
    <row r="31" spans="1:67" s="90" customFormat="1" ht="71.55" customHeight="1" thickBot="1" x14ac:dyDescent="0.85">
      <c r="A31" s="89"/>
      <c r="B31" s="174" t="s">
        <v>58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6"/>
    </row>
    <row r="32" spans="1:67" s="90" customFormat="1" ht="106.5" customHeight="1" x14ac:dyDescent="0.8">
      <c r="B32" s="91">
        <v>8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77" t="s">
        <v>108</v>
      </c>
      <c r="U32" s="178"/>
      <c r="V32" s="179"/>
      <c r="W32" s="270" t="s">
        <v>15</v>
      </c>
      <c r="X32" s="271"/>
      <c r="Y32" s="271"/>
      <c r="Z32" s="271"/>
      <c r="AA32" s="271"/>
      <c r="AB32" s="271"/>
      <c r="AC32" s="271"/>
      <c r="AD32" s="272"/>
      <c r="AE32" s="93">
        <v>2</v>
      </c>
      <c r="AF32" s="93">
        <v>60</v>
      </c>
      <c r="AG32" s="93">
        <v>36</v>
      </c>
      <c r="AH32" s="93">
        <v>18</v>
      </c>
      <c r="AI32" s="93"/>
      <c r="AJ32" s="93"/>
      <c r="AK32" s="93"/>
      <c r="AL32" s="93">
        <v>18</v>
      </c>
      <c r="AM32" s="93"/>
      <c r="AN32" s="93"/>
      <c r="AO32" s="93">
        <f>AF32-AG32</f>
        <v>24</v>
      </c>
      <c r="AP32" s="128"/>
      <c r="AQ32" s="128">
        <v>1</v>
      </c>
      <c r="AR32" s="128">
        <v>1</v>
      </c>
      <c r="AS32" s="128"/>
      <c r="AT32" s="128"/>
      <c r="AU32" s="128"/>
      <c r="AV32" s="128"/>
      <c r="AW32" s="128"/>
      <c r="AX32" s="91">
        <v>2</v>
      </c>
      <c r="AY32" s="91">
        <v>1</v>
      </c>
      <c r="AZ32" s="91">
        <v>1</v>
      </c>
      <c r="BA32" s="91"/>
      <c r="BB32" s="91"/>
      <c r="BC32" s="91"/>
      <c r="BD32" s="91"/>
      <c r="BE32" s="91"/>
    </row>
    <row r="33" spans="1:72" s="90" customFormat="1" ht="106.5" customHeight="1" x14ac:dyDescent="0.8">
      <c r="B33" s="97">
        <v>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148" t="s">
        <v>91</v>
      </c>
      <c r="U33" s="149"/>
      <c r="V33" s="150"/>
      <c r="W33" s="151" t="s">
        <v>92</v>
      </c>
      <c r="X33" s="152"/>
      <c r="Y33" s="152"/>
      <c r="Z33" s="152"/>
      <c r="AA33" s="152"/>
      <c r="AB33" s="152"/>
      <c r="AC33" s="152"/>
      <c r="AD33" s="153"/>
      <c r="AE33" s="96">
        <v>2</v>
      </c>
      <c r="AF33" s="96">
        <v>60</v>
      </c>
      <c r="AG33" s="96">
        <v>36</v>
      </c>
      <c r="AH33" s="96">
        <v>18</v>
      </c>
      <c r="AI33" s="96"/>
      <c r="AJ33" s="96"/>
      <c r="AK33" s="96"/>
      <c r="AL33" s="96">
        <v>18</v>
      </c>
      <c r="AM33" s="96"/>
      <c r="AN33" s="96"/>
      <c r="AO33" s="96">
        <f>AF33-AG33</f>
        <v>24</v>
      </c>
      <c r="AP33" s="130"/>
      <c r="AQ33" s="130">
        <v>2</v>
      </c>
      <c r="AR33" s="130">
        <v>2</v>
      </c>
      <c r="AS33" s="130"/>
      <c r="AT33" s="130"/>
      <c r="AU33" s="130"/>
      <c r="AV33" s="130"/>
      <c r="AW33" s="130"/>
      <c r="AX33" s="130"/>
      <c r="AY33" s="130"/>
      <c r="AZ33" s="130"/>
      <c r="BA33" s="130"/>
      <c r="BB33" s="97">
        <v>2</v>
      </c>
      <c r="BC33" s="97">
        <v>1</v>
      </c>
      <c r="BD33" s="97">
        <v>1</v>
      </c>
      <c r="BE33" s="97"/>
    </row>
    <row r="34" spans="1:72" s="90" customFormat="1" ht="134.55000000000001" customHeight="1" x14ac:dyDescent="0.8">
      <c r="B34" s="97">
        <v>10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148" t="s">
        <v>93</v>
      </c>
      <c r="U34" s="149"/>
      <c r="V34" s="150"/>
      <c r="W34" s="151" t="s">
        <v>54</v>
      </c>
      <c r="X34" s="152"/>
      <c r="Y34" s="152"/>
      <c r="Z34" s="152"/>
      <c r="AA34" s="152"/>
      <c r="AB34" s="152"/>
      <c r="AC34" s="152"/>
      <c r="AD34" s="153"/>
      <c r="AE34" s="96">
        <v>3</v>
      </c>
      <c r="AF34" s="96">
        <v>90</v>
      </c>
      <c r="AG34" s="96">
        <v>54</v>
      </c>
      <c r="AH34" s="96">
        <v>18</v>
      </c>
      <c r="AI34" s="96"/>
      <c r="AJ34" s="96"/>
      <c r="AK34" s="96"/>
      <c r="AL34" s="96">
        <v>36</v>
      </c>
      <c r="AM34" s="96"/>
      <c r="AN34" s="96"/>
      <c r="AO34" s="96">
        <f>AF34-AG34</f>
        <v>36</v>
      </c>
      <c r="AP34" s="130"/>
      <c r="AQ34" s="130">
        <v>2</v>
      </c>
      <c r="AR34" s="130">
        <v>2</v>
      </c>
      <c r="AS34" s="130"/>
      <c r="AT34" s="130"/>
      <c r="AU34" s="130">
        <v>2</v>
      </c>
      <c r="AV34" s="130"/>
      <c r="AW34" s="130"/>
      <c r="AX34" s="130"/>
      <c r="AY34" s="130"/>
      <c r="AZ34" s="130"/>
      <c r="BA34" s="130"/>
      <c r="BB34" s="97">
        <v>3</v>
      </c>
      <c r="BC34" s="97">
        <v>1</v>
      </c>
      <c r="BD34" s="97"/>
      <c r="BE34" s="97">
        <v>2</v>
      </c>
    </row>
    <row r="35" spans="1:72" s="90" customFormat="1" ht="152.55000000000001" customHeight="1" thickBot="1" x14ac:dyDescent="0.85">
      <c r="B35" s="110">
        <v>11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54" t="s">
        <v>94</v>
      </c>
      <c r="U35" s="155"/>
      <c r="V35" s="156"/>
      <c r="W35" s="157" t="s">
        <v>90</v>
      </c>
      <c r="X35" s="158"/>
      <c r="Y35" s="158"/>
      <c r="Z35" s="158"/>
      <c r="AA35" s="158"/>
      <c r="AB35" s="158"/>
      <c r="AC35" s="158"/>
      <c r="AD35" s="159"/>
      <c r="AE35" s="112">
        <v>3</v>
      </c>
      <c r="AF35" s="112">
        <f>AE35*30</f>
        <v>90</v>
      </c>
      <c r="AG35" s="112">
        <v>54</v>
      </c>
      <c r="AH35" s="112">
        <v>18</v>
      </c>
      <c r="AI35" s="112"/>
      <c r="AJ35" s="112"/>
      <c r="AK35" s="112"/>
      <c r="AL35" s="112">
        <v>36</v>
      </c>
      <c r="AM35" s="112"/>
      <c r="AN35" s="112"/>
      <c r="AO35" s="112">
        <f>AF35-AG35</f>
        <v>36</v>
      </c>
      <c r="AP35" s="132"/>
      <c r="AQ35" s="132">
        <v>2</v>
      </c>
      <c r="AR35" s="132">
        <v>2</v>
      </c>
      <c r="AS35" s="132"/>
      <c r="AT35" s="132"/>
      <c r="AU35" s="132"/>
      <c r="AV35" s="132"/>
      <c r="AW35" s="132"/>
      <c r="AX35" s="132"/>
      <c r="AY35" s="132"/>
      <c r="AZ35" s="132"/>
      <c r="BA35" s="132"/>
      <c r="BB35" s="110">
        <v>3</v>
      </c>
      <c r="BC35" s="110">
        <v>1</v>
      </c>
      <c r="BD35" s="110"/>
      <c r="BE35" s="110">
        <v>2</v>
      </c>
    </row>
    <row r="36" spans="1:72" s="90" customFormat="1" ht="67.95" customHeight="1" thickBot="1" x14ac:dyDescent="0.85">
      <c r="A36" s="89"/>
      <c r="B36" s="309" t="s">
        <v>98</v>
      </c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1"/>
      <c r="AE36" s="312">
        <f>SUM(AE32:AE35)</f>
        <v>10</v>
      </c>
      <c r="AF36" s="312">
        <f>SUM(AF32:AF35)</f>
        <v>300</v>
      </c>
      <c r="AG36" s="312">
        <f>SUM(AG32:AG35)</f>
        <v>180</v>
      </c>
      <c r="AH36" s="312">
        <f>SUM(AH32:AH35)</f>
        <v>72</v>
      </c>
      <c r="AI36" s="312"/>
      <c r="AJ36" s="312"/>
      <c r="AK36" s="312"/>
      <c r="AL36" s="312">
        <f>SUM(AL32:AL35)</f>
        <v>108</v>
      </c>
      <c r="AM36" s="312"/>
      <c r="AN36" s="312"/>
      <c r="AO36" s="312">
        <f>SUM(AO32:AO35)</f>
        <v>120</v>
      </c>
      <c r="AP36" s="313"/>
      <c r="AQ36" s="313">
        <v>4</v>
      </c>
      <c r="AR36" s="313">
        <v>4</v>
      </c>
      <c r="AS36" s="313"/>
      <c r="AT36" s="313"/>
      <c r="AU36" s="313">
        <v>1</v>
      </c>
      <c r="AV36" s="313"/>
      <c r="AW36" s="313"/>
      <c r="AX36" s="313">
        <f>SUM(AX32:AX35)</f>
        <v>2</v>
      </c>
      <c r="AY36" s="313">
        <f>SUM(AY32:AY35)</f>
        <v>1</v>
      </c>
      <c r="AZ36" s="313">
        <f>SUM(AZ32:AZ35)</f>
        <v>1</v>
      </c>
      <c r="BA36" s="313"/>
      <c r="BB36" s="313">
        <f>SUM(BB32:BB35)</f>
        <v>8</v>
      </c>
      <c r="BC36" s="313">
        <f>SUM(BC32:BC35)</f>
        <v>3</v>
      </c>
      <c r="BD36" s="313">
        <f>SUM(BD32:BD35)</f>
        <v>1</v>
      </c>
      <c r="BE36" s="313">
        <f>SUM(BE32:BE35)</f>
        <v>4</v>
      </c>
      <c r="BT36" s="90" t="s">
        <v>43</v>
      </c>
    </row>
    <row r="37" spans="1:72" s="90" customFormat="1" ht="73.95" customHeight="1" thickBot="1" x14ac:dyDescent="0.85">
      <c r="A37" s="89"/>
      <c r="B37" s="174" t="s">
        <v>59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6"/>
    </row>
    <row r="38" spans="1:72" s="90" customFormat="1" ht="99.45" customHeight="1" thickBot="1" x14ac:dyDescent="0.9">
      <c r="B38" s="97">
        <v>12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178" t="s">
        <v>84</v>
      </c>
      <c r="U38" s="178"/>
      <c r="V38" s="179"/>
      <c r="W38" s="270" t="s">
        <v>60</v>
      </c>
      <c r="X38" s="271"/>
      <c r="Y38" s="271"/>
      <c r="Z38" s="271"/>
      <c r="AA38" s="271"/>
      <c r="AB38" s="271"/>
      <c r="AC38" s="271"/>
      <c r="AD38" s="272"/>
      <c r="AE38" s="93">
        <v>2</v>
      </c>
      <c r="AF38" s="93">
        <f>AE38*30</f>
        <v>60</v>
      </c>
      <c r="AG38" s="93">
        <f>AH38+AJ38+AL38</f>
        <v>36</v>
      </c>
      <c r="AH38" s="93">
        <v>18</v>
      </c>
      <c r="AI38" s="93"/>
      <c r="AJ38" s="93">
        <v>18</v>
      </c>
      <c r="AK38" s="93"/>
      <c r="AL38" s="93"/>
      <c r="AM38" s="93"/>
      <c r="AN38" s="93"/>
      <c r="AO38" s="93">
        <f>AF38-AG38</f>
        <v>24</v>
      </c>
      <c r="AP38" s="128"/>
      <c r="AQ38" s="128">
        <v>1</v>
      </c>
      <c r="AR38" s="128"/>
      <c r="AS38" s="128"/>
      <c r="AT38" s="128"/>
      <c r="AU38" s="128"/>
      <c r="AV38" s="128"/>
      <c r="AW38" s="128"/>
      <c r="AX38" s="128">
        <f>SUM(AY38:BA38)</f>
        <v>2</v>
      </c>
      <c r="AY38" s="128">
        <v>1</v>
      </c>
      <c r="AZ38" s="128">
        <v>1</v>
      </c>
      <c r="BA38" s="128"/>
      <c r="BB38" s="91"/>
      <c r="BC38" s="91"/>
      <c r="BD38" s="91"/>
      <c r="BE38" s="129"/>
    </row>
    <row r="39" spans="1:72" s="90" customFormat="1" ht="103.05" customHeight="1" thickBot="1" x14ac:dyDescent="0.9">
      <c r="B39" s="94">
        <v>13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149" t="s">
        <v>61</v>
      </c>
      <c r="U39" s="149"/>
      <c r="V39" s="150"/>
      <c r="W39" s="151" t="s">
        <v>62</v>
      </c>
      <c r="X39" s="152"/>
      <c r="Y39" s="152"/>
      <c r="Z39" s="152"/>
      <c r="AA39" s="152"/>
      <c r="AB39" s="152"/>
      <c r="AC39" s="152"/>
      <c r="AD39" s="153"/>
      <c r="AE39" s="96">
        <v>2</v>
      </c>
      <c r="AF39" s="96">
        <f>AE39*30</f>
        <v>60</v>
      </c>
      <c r="AG39" s="96">
        <f>AH39+AJ39+AL39</f>
        <v>36</v>
      </c>
      <c r="AH39" s="96">
        <v>18</v>
      </c>
      <c r="AI39" s="96"/>
      <c r="AJ39" s="96">
        <v>18</v>
      </c>
      <c r="AK39" s="96"/>
      <c r="AL39" s="96"/>
      <c r="AM39" s="96"/>
      <c r="AN39" s="96"/>
      <c r="AO39" s="93">
        <f>AF39-AG39</f>
        <v>24</v>
      </c>
      <c r="AP39" s="130"/>
      <c r="AQ39" s="130">
        <v>2</v>
      </c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97">
        <f>SUM(BC39:BE39)</f>
        <v>2</v>
      </c>
      <c r="BC39" s="97">
        <v>1</v>
      </c>
      <c r="BD39" s="97">
        <v>1</v>
      </c>
      <c r="BE39" s="131"/>
    </row>
    <row r="40" spans="1:72" s="90" customFormat="1" ht="141" customHeight="1" x14ac:dyDescent="0.85">
      <c r="B40" s="94">
        <v>14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148" t="s">
        <v>63</v>
      </c>
      <c r="U40" s="149"/>
      <c r="V40" s="150"/>
      <c r="W40" s="151" t="s">
        <v>64</v>
      </c>
      <c r="X40" s="152"/>
      <c r="Y40" s="152"/>
      <c r="Z40" s="152"/>
      <c r="AA40" s="152"/>
      <c r="AB40" s="152"/>
      <c r="AC40" s="152"/>
      <c r="AD40" s="153"/>
      <c r="AE40" s="96">
        <v>3</v>
      </c>
      <c r="AF40" s="96">
        <f>AE40*30</f>
        <v>90</v>
      </c>
      <c r="AG40" s="96">
        <f>AH40+AJ40+AL40</f>
        <v>72</v>
      </c>
      <c r="AH40" s="96"/>
      <c r="AI40" s="96"/>
      <c r="AJ40" s="96">
        <v>72</v>
      </c>
      <c r="AK40" s="96"/>
      <c r="AL40" s="96"/>
      <c r="AM40" s="96"/>
      <c r="AN40" s="96"/>
      <c r="AO40" s="93">
        <f>AF40-AG40</f>
        <v>18</v>
      </c>
      <c r="AP40" s="130"/>
      <c r="AQ40" s="130">
        <v>2</v>
      </c>
      <c r="AR40" s="130">
        <v>1</v>
      </c>
      <c r="AS40" s="130"/>
      <c r="AT40" s="130"/>
      <c r="AU40" s="130"/>
      <c r="AV40" s="130"/>
      <c r="AW40" s="130"/>
      <c r="AX40" s="130">
        <f>SUM(AY40:BA40)</f>
        <v>2</v>
      </c>
      <c r="AY40" s="130"/>
      <c r="AZ40" s="130">
        <v>2</v>
      </c>
      <c r="BA40" s="130"/>
      <c r="BB40" s="97">
        <f>SUM(BC40:BE40)</f>
        <v>2</v>
      </c>
      <c r="BC40" s="97"/>
      <c r="BD40" s="97">
        <v>2</v>
      </c>
      <c r="BE40" s="131"/>
    </row>
    <row r="41" spans="1:72" s="90" customFormat="1" ht="151.19999999999999" customHeight="1" thickBot="1" x14ac:dyDescent="0.9">
      <c r="B41" s="110">
        <v>15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54" t="s">
        <v>116</v>
      </c>
      <c r="U41" s="155"/>
      <c r="V41" s="156"/>
      <c r="W41" s="157" t="s">
        <v>117</v>
      </c>
      <c r="X41" s="158"/>
      <c r="Y41" s="158"/>
      <c r="Z41" s="158"/>
      <c r="AA41" s="158"/>
      <c r="AB41" s="158"/>
      <c r="AC41" s="158"/>
      <c r="AD41" s="159"/>
      <c r="AE41" s="112">
        <v>2.5</v>
      </c>
      <c r="AF41" s="112">
        <f>AE41*30</f>
        <v>75</v>
      </c>
      <c r="AG41" s="112">
        <f>AH41+AJ41+AL41</f>
        <v>72</v>
      </c>
      <c r="AH41" s="112"/>
      <c r="AI41" s="112"/>
      <c r="AJ41" s="112">
        <v>72</v>
      </c>
      <c r="AK41" s="112"/>
      <c r="AL41" s="112"/>
      <c r="AM41" s="112"/>
      <c r="AN41" s="112"/>
      <c r="AO41" s="112">
        <f>AF41-AG41</f>
        <v>3</v>
      </c>
      <c r="AP41" s="132"/>
      <c r="AQ41" s="132">
        <v>2</v>
      </c>
      <c r="AR41" s="132"/>
      <c r="AS41" s="132"/>
      <c r="AT41" s="132"/>
      <c r="AU41" s="132"/>
      <c r="AV41" s="132"/>
      <c r="AW41" s="132"/>
      <c r="AX41" s="132">
        <f>SUM(AY41:BA41)</f>
        <v>2</v>
      </c>
      <c r="AY41" s="132"/>
      <c r="AZ41" s="132">
        <v>2</v>
      </c>
      <c r="BA41" s="132"/>
      <c r="BB41" s="110">
        <f>SUM(BC41:BE41)</f>
        <v>2</v>
      </c>
      <c r="BC41" s="110"/>
      <c r="BD41" s="110">
        <v>2</v>
      </c>
      <c r="BE41" s="133"/>
      <c r="BF41" s="90" t="s">
        <v>43</v>
      </c>
    </row>
    <row r="42" spans="1:72" s="99" customFormat="1" ht="66" customHeight="1" thickBot="1" x14ac:dyDescent="0.9">
      <c r="A42" s="314"/>
      <c r="B42" s="315" t="s">
        <v>99</v>
      </c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7"/>
      <c r="AE42" s="112">
        <f>SUM(AE38:AE41)</f>
        <v>9.5</v>
      </c>
      <c r="AF42" s="112">
        <f>SUM(AF38:AF41)</f>
        <v>285</v>
      </c>
      <c r="AG42" s="112">
        <f>SUM(AG38:AG41)</f>
        <v>216</v>
      </c>
      <c r="AH42" s="112">
        <f>SUM(AH38:AH41)</f>
        <v>36</v>
      </c>
      <c r="AI42" s="112"/>
      <c r="AJ42" s="112">
        <f>SUM(AJ38:AJ41)</f>
        <v>180</v>
      </c>
      <c r="AK42" s="112"/>
      <c r="AL42" s="112"/>
      <c r="AM42" s="112"/>
      <c r="AN42" s="112"/>
      <c r="AO42" s="112">
        <f>SUM(AO38:AO41)</f>
        <v>69</v>
      </c>
      <c r="AP42" s="132"/>
      <c r="AQ42" s="132">
        <v>4</v>
      </c>
      <c r="AR42" s="132">
        <v>1</v>
      </c>
      <c r="AS42" s="132"/>
      <c r="AT42" s="132"/>
      <c r="AU42" s="132"/>
      <c r="AV42" s="132"/>
      <c r="AW42" s="132"/>
      <c r="AX42" s="132">
        <f>SUM(AX38:AX41)</f>
        <v>6</v>
      </c>
      <c r="AY42" s="132">
        <f>SUM(AY38:AY41)</f>
        <v>1</v>
      </c>
      <c r="AZ42" s="132">
        <f>SUM(AZ38:AZ41)</f>
        <v>5</v>
      </c>
      <c r="BA42" s="132"/>
      <c r="BB42" s="132">
        <f>SUM(BB38:BB41)</f>
        <v>6</v>
      </c>
      <c r="BC42" s="132">
        <f>SUM(BC38:BC41)</f>
        <v>1</v>
      </c>
      <c r="BD42" s="132">
        <f>SUM(BD38:BD41)</f>
        <v>5</v>
      </c>
      <c r="BE42" s="132"/>
      <c r="BF42" s="99" t="s">
        <v>43</v>
      </c>
      <c r="BO42" s="318"/>
    </row>
    <row r="43" spans="1:72" s="90" customFormat="1" ht="67.95" customHeight="1" thickBot="1" x14ac:dyDescent="0.85">
      <c r="A43" s="89"/>
      <c r="B43" s="309" t="s">
        <v>65</v>
      </c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1"/>
      <c r="AE43" s="312">
        <f t="shared" ref="AE43:AV43" si="11">AE42+AE36+AE30</f>
        <v>58</v>
      </c>
      <c r="AF43" s="312">
        <f t="shared" si="11"/>
        <v>1740</v>
      </c>
      <c r="AG43" s="312">
        <f t="shared" si="11"/>
        <v>990</v>
      </c>
      <c r="AH43" s="312">
        <f t="shared" si="11"/>
        <v>369</v>
      </c>
      <c r="AI43" s="312">
        <f t="shared" si="11"/>
        <v>0</v>
      </c>
      <c r="AJ43" s="312">
        <f t="shared" si="11"/>
        <v>414</v>
      </c>
      <c r="AK43" s="312">
        <f t="shared" si="11"/>
        <v>0</v>
      </c>
      <c r="AL43" s="312">
        <f t="shared" si="11"/>
        <v>207</v>
      </c>
      <c r="AM43" s="312">
        <f t="shared" si="11"/>
        <v>0</v>
      </c>
      <c r="AN43" s="312">
        <f t="shared" si="11"/>
        <v>0</v>
      </c>
      <c r="AO43" s="312">
        <f t="shared" si="11"/>
        <v>750</v>
      </c>
      <c r="AP43" s="312">
        <f t="shared" si="11"/>
        <v>6</v>
      </c>
      <c r="AQ43" s="312">
        <f t="shared" si="11"/>
        <v>9</v>
      </c>
      <c r="AR43" s="312">
        <f t="shared" si="11"/>
        <v>12</v>
      </c>
      <c r="AS43" s="312">
        <f t="shared" si="11"/>
        <v>0</v>
      </c>
      <c r="AT43" s="312">
        <f t="shared" si="11"/>
        <v>0</v>
      </c>
      <c r="AU43" s="312">
        <f t="shared" si="11"/>
        <v>6</v>
      </c>
      <c r="AV43" s="312">
        <f t="shared" si="11"/>
        <v>1</v>
      </c>
      <c r="AW43" s="312"/>
      <c r="AX43" s="312">
        <f t="shared" ref="AX43:BE43" si="12">AX42+AX36+AX30</f>
        <v>27</v>
      </c>
      <c r="AY43" s="312">
        <f t="shared" si="12"/>
        <v>11</v>
      </c>
      <c r="AZ43" s="312">
        <f t="shared" si="12"/>
        <v>14</v>
      </c>
      <c r="BA43" s="312">
        <f t="shared" si="12"/>
        <v>2</v>
      </c>
      <c r="BB43" s="312">
        <f t="shared" si="12"/>
        <v>28</v>
      </c>
      <c r="BC43" s="312">
        <f t="shared" si="12"/>
        <v>9.5</v>
      </c>
      <c r="BD43" s="312">
        <f t="shared" si="12"/>
        <v>11</v>
      </c>
      <c r="BE43" s="312">
        <f t="shared" si="12"/>
        <v>7.5</v>
      </c>
      <c r="BF43" s="90" t="s">
        <v>43</v>
      </c>
      <c r="BI43" s="90" t="s">
        <v>43</v>
      </c>
    </row>
    <row r="44" spans="1:72" s="90" customFormat="1" ht="63.45" customHeight="1" thickBot="1" x14ac:dyDescent="0.85">
      <c r="A44" s="89"/>
      <c r="B44" s="244" t="s">
        <v>66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6"/>
    </row>
    <row r="45" spans="1:72" s="90" customFormat="1" ht="69.45" customHeight="1" thickBot="1" x14ac:dyDescent="0.85">
      <c r="A45" s="89"/>
      <c r="B45" s="247" t="s">
        <v>95</v>
      </c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9"/>
    </row>
    <row r="46" spans="1:72" s="90" customFormat="1" ht="105" customHeight="1" thickBot="1" x14ac:dyDescent="0.85">
      <c r="B46" s="94">
        <v>16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298" t="s">
        <v>109</v>
      </c>
      <c r="U46" s="299"/>
      <c r="V46" s="300"/>
      <c r="W46" s="301" t="s">
        <v>15</v>
      </c>
      <c r="X46" s="302"/>
      <c r="Y46" s="302"/>
      <c r="Z46" s="302"/>
      <c r="AA46" s="302"/>
      <c r="AB46" s="302"/>
      <c r="AC46" s="302"/>
      <c r="AD46" s="303"/>
      <c r="AE46" s="93">
        <v>2</v>
      </c>
      <c r="AF46" s="93">
        <f>AE46*30</f>
        <v>60</v>
      </c>
      <c r="AG46" s="93">
        <f>AH46+AJ46+AL46</f>
        <v>36</v>
      </c>
      <c r="AH46" s="93">
        <v>27</v>
      </c>
      <c r="AI46" s="93"/>
      <c r="AJ46" s="93">
        <v>9</v>
      </c>
      <c r="AK46" s="93"/>
      <c r="AL46" s="93"/>
      <c r="AM46" s="93"/>
      <c r="AN46" s="93"/>
      <c r="AO46" s="93">
        <f>AF46-AG46</f>
        <v>24</v>
      </c>
      <c r="AP46" s="128"/>
      <c r="AQ46" s="128">
        <v>1</v>
      </c>
      <c r="AR46" s="128">
        <v>1</v>
      </c>
      <c r="AS46" s="128"/>
      <c r="AT46" s="128"/>
      <c r="AU46" s="128">
        <v>1</v>
      </c>
      <c r="AV46" s="128"/>
      <c r="AW46" s="128"/>
      <c r="AX46" s="128">
        <f>SUM(AY46:BA46)</f>
        <v>2</v>
      </c>
      <c r="AY46" s="128">
        <v>1.5</v>
      </c>
      <c r="AZ46" s="128">
        <v>0.5</v>
      </c>
      <c r="BA46" s="128"/>
      <c r="BB46" s="91"/>
      <c r="BC46" s="91"/>
      <c r="BD46" s="91"/>
      <c r="BE46" s="91"/>
    </row>
    <row r="47" spans="1:72" s="90" customFormat="1" ht="67.95" customHeight="1" thickBot="1" x14ac:dyDescent="0.85">
      <c r="A47" s="89"/>
      <c r="B47" s="319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320" t="s">
        <v>96</v>
      </c>
      <c r="U47" s="321"/>
      <c r="V47" s="321"/>
      <c r="W47" s="321"/>
      <c r="X47" s="321"/>
      <c r="Y47" s="321"/>
      <c r="Z47" s="321"/>
      <c r="AA47" s="321"/>
      <c r="AB47" s="321"/>
      <c r="AC47" s="321"/>
      <c r="AD47" s="322"/>
      <c r="AE47" s="93">
        <v>2</v>
      </c>
      <c r="AF47" s="93">
        <f>AE47*30</f>
        <v>60</v>
      </c>
      <c r="AG47" s="93">
        <f>AH47+AJ47+AL47</f>
        <v>36</v>
      </c>
      <c r="AH47" s="93">
        <v>27</v>
      </c>
      <c r="AI47" s="93"/>
      <c r="AJ47" s="93">
        <v>9</v>
      </c>
      <c r="AK47" s="93"/>
      <c r="AL47" s="93"/>
      <c r="AM47" s="93"/>
      <c r="AN47" s="93"/>
      <c r="AO47" s="93">
        <f>AF47-AG47</f>
        <v>24</v>
      </c>
      <c r="AP47" s="130"/>
      <c r="AQ47" s="130">
        <v>1</v>
      </c>
      <c r="AR47" s="130">
        <v>1</v>
      </c>
      <c r="AS47" s="130"/>
      <c r="AT47" s="130"/>
      <c r="AU47" s="130">
        <v>1</v>
      </c>
      <c r="AV47" s="130"/>
      <c r="AW47" s="130"/>
      <c r="AX47" s="130">
        <f>SUM(AY47:BA47)</f>
        <v>2</v>
      </c>
      <c r="AY47" s="130">
        <v>1.5</v>
      </c>
      <c r="AZ47" s="130">
        <v>0.5</v>
      </c>
      <c r="BA47" s="130"/>
      <c r="BB47" s="97"/>
      <c r="BC47" s="97"/>
      <c r="BD47" s="97"/>
      <c r="BE47" s="94"/>
      <c r="BF47" s="90" t="s">
        <v>43</v>
      </c>
    </row>
    <row r="48" spans="1:72" s="90" customFormat="1" ht="61.8" customHeight="1" thickBot="1" x14ac:dyDescent="0.85">
      <c r="A48" s="89"/>
      <c r="B48" s="323" t="s">
        <v>67</v>
      </c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5"/>
      <c r="AE48" s="93">
        <f t="shared" ref="AE48:AO48" si="13">AE47</f>
        <v>2</v>
      </c>
      <c r="AF48" s="93">
        <f t="shared" si="13"/>
        <v>60</v>
      </c>
      <c r="AG48" s="93">
        <f t="shared" si="13"/>
        <v>36</v>
      </c>
      <c r="AH48" s="93">
        <f t="shared" si="13"/>
        <v>27</v>
      </c>
      <c r="AI48" s="93">
        <f t="shared" si="13"/>
        <v>0</v>
      </c>
      <c r="AJ48" s="93">
        <f t="shared" si="13"/>
        <v>9</v>
      </c>
      <c r="AK48" s="93">
        <f t="shared" si="13"/>
        <v>0</v>
      </c>
      <c r="AL48" s="93">
        <f t="shared" si="13"/>
        <v>0</v>
      </c>
      <c r="AM48" s="93">
        <f t="shared" si="13"/>
        <v>0</v>
      </c>
      <c r="AN48" s="93">
        <f t="shared" si="13"/>
        <v>0</v>
      </c>
      <c r="AO48" s="93">
        <f t="shared" si="13"/>
        <v>24</v>
      </c>
      <c r="AP48" s="130"/>
      <c r="AQ48" s="93">
        <f>AQ47</f>
        <v>1</v>
      </c>
      <c r="AR48" s="93">
        <f>AR47</f>
        <v>1</v>
      </c>
      <c r="AS48" s="130"/>
      <c r="AT48" s="130"/>
      <c r="AU48" s="93">
        <f>AU47</f>
        <v>1</v>
      </c>
      <c r="AV48" s="130"/>
      <c r="AW48" s="130"/>
      <c r="AX48" s="93">
        <f>AX47</f>
        <v>2</v>
      </c>
      <c r="AY48" s="93">
        <f>AY47</f>
        <v>1.5</v>
      </c>
      <c r="AZ48" s="93">
        <f>AZ47</f>
        <v>0.5</v>
      </c>
      <c r="BA48" s="130"/>
      <c r="BB48" s="97"/>
      <c r="BC48" s="97"/>
      <c r="BD48" s="97"/>
      <c r="BE48" s="110"/>
      <c r="BH48" s="90" t="s">
        <v>43</v>
      </c>
    </row>
    <row r="49" spans="2:58" s="90" customFormat="1" ht="58.05" customHeight="1" thickBot="1" x14ac:dyDescent="0.85">
      <c r="B49" s="326" t="s">
        <v>68</v>
      </c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8"/>
      <c r="AE49" s="313">
        <f t="shared" ref="AE49:BE49" si="14">AE43+AE48</f>
        <v>60</v>
      </c>
      <c r="AF49" s="313">
        <f t="shared" si="14"/>
        <v>1800</v>
      </c>
      <c r="AG49" s="313">
        <f t="shared" si="14"/>
        <v>1026</v>
      </c>
      <c r="AH49" s="313">
        <f t="shared" si="14"/>
        <v>396</v>
      </c>
      <c r="AI49" s="313">
        <f t="shared" si="14"/>
        <v>0</v>
      </c>
      <c r="AJ49" s="313">
        <f t="shared" si="14"/>
        <v>423</v>
      </c>
      <c r="AK49" s="313">
        <f t="shared" si="14"/>
        <v>0</v>
      </c>
      <c r="AL49" s="313">
        <f t="shared" si="14"/>
        <v>207</v>
      </c>
      <c r="AM49" s="313">
        <f t="shared" si="14"/>
        <v>0</v>
      </c>
      <c r="AN49" s="313">
        <f t="shared" si="14"/>
        <v>0</v>
      </c>
      <c r="AO49" s="313">
        <f t="shared" si="14"/>
        <v>774</v>
      </c>
      <c r="AP49" s="313">
        <f t="shared" si="14"/>
        <v>6</v>
      </c>
      <c r="AQ49" s="313">
        <f t="shared" si="14"/>
        <v>10</v>
      </c>
      <c r="AR49" s="313">
        <f t="shared" si="14"/>
        <v>13</v>
      </c>
      <c r="AS49" s="313">
        <f t="shared" si="14"/>
        <v>0</v>
      </c>
      <c r="AT49" s="313">
        <f t="shared" si="14"/>
        <v>0</v>
      </c>
      <c r="AU49" s="313">
        <f t="shared" si="14"/>
        <v>7</v>
      </c>
      <c r="AV49" s="313">
        <f t="shared" si="14"/>
        <v>1</v>
      </c>
      <c r="AW49" s="313">
        <f t="shared" si="14"/>
        <v>0</v>
      </c>
      <c r="AX49" s="313">
        <f t="shared" si="14"/>
        <v>29</v>
      </c>
      <c r="AY49" s="313">
        <f t="shared" si="14"/>
        <v>12.5</v>
      </c>
      <c r="AZ49" s="313">
        <f t="shared" si="14"/>
        <v>14.5</v>
      </c>
      <c r="BA49" s="313">
        <f t="shared" si="14"/>
        <v>2</v>
      </c>
      <c r="BB49" s="313">
        <f t="shared" si="14"/>
        <v>28</v>
      </c>
      <c r="BC49" s="313">
        <f t="shared" si="14"/>
        <v>9.5</v>
      </c>
      <c r="BD49" s="313">
        <f t="shared" si="14"/>
        <v>11</v>
      </c>
      <c r="BE49" s="313">
        <f t="shared" si="14"/>
        <v>7.5</v>
      </c>
      <c r="BF49" s="90" t="s">
        <v>43</v>
      </c>
    </row>
    <row r="50" spans="2:58" s="13" customFormat="1" ht="64.05" customHeight="1" x14ac:dyDescent="0.25">
      <c r="B50" s="290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292"/>
      <c r="V50" s="292"/>
      <c r="W50" s="3"/>
      <c r="X50" s="3"/>
      <c r="Y50" s="34"/>
      <c r="Z50" s="34"/>
      <c r="AA50" s="35"/>
      <c r="AB50" s="196" t="s">
        <v>69</v>
      </c>
      <c r="AC50" s="197"/>
      <c r="AD50" s="198"/>
      <c r="AE50" s="304" t="s">
        <v>70</v>
      </c>
      <c r="AF50" s="305"/>
      <c r="AG50" s="305"/>
      <c r="AH50" s="305"/>
      <c r="AI50" s="305"/>
      <c r="AJ50" s="305"/>
      <c r="AK50" s="305"/>
      <c r="AL50" s="305"/>
      <c r="AM50" s="305"/>
      <c r="AN50" s="305"/>
      <c r="AO50" s="306"/>
      <c r="AP50" s="4">
        <f>AP49</f>
        <v>6</v>
      </c>
      <c r="AQ50" s="5"/>
      <c r="AR50" s="5"/>
      <c r="AS50" s="6"/>
      <c r="AT50" s="4"/>
      <c r="AU50" s="5"/>
      <c r="AV50" s="5"/>
      <c r="AW50" s="6"/>
      <c r="AX50" s="304">
        <v>3</v>
      </c>
      <c r="AY50" s="305"/>
      <c r="AZ50" s="305"/>
      <c r="BA50" s="306"/>
      <c r="BB50" s="304">
        <v>3</v>
      </c>
      <c r="BC50" s="305"/>
      <c r="BD50" s="305"/>
      <c r="BE50" s="306"/>
      <c r="BF50" s="13" t="s">
        <v>43</v>
      </c>
    </row>
    <row r="51" spans="2:58" s="13" customFormat="1" ht="64.05" customHeight="1" x14ac:dyDescent="0.25">
      <c r="B51" s="291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296"/>
      <c r="V51" s="296"/>
      <c r="W51" s="3"/>
      <c r="X51" s="3"/>
      <c r="Y51" s="34"/>
      <c r="Z51" s="34"/>
      <c r="AA51" s="34"/>
      <c r="AB51" s="199"/>
      <c r="AC51" s="200"/>
      <c r="AD51" s="201"/>
      <c r="AE51" s="273" t="s">
        <v>71</v>
      </c>
      <c r="AF51" s="274"/>
      <c r="AG51" s="274"/>
      <c r="AH51" s="274"/>
      <c r="AI51" s="274"/>
      <c r="AJ51" s="274"/>
      <c r="AK51" s="274"/>
      <c r="AL51" s="274"/>
      <c r="AM51" s="274"/>
      <c r="AN51" s="274"/>
      <c r="AO51" s="275"/>
      <c r="AP51" s="7"/>
      <c r="AQ51" s="8">
        <f>AQ49</f>
        <v>10</v>
      </c>
      <c r="AR51" s="8"/>
      <c r="AS51" s="9"/>
      <c r="AT51" s="7"/>
      <c r="AU51" s="8"/>
      <c r="AV51" s="8"/>
      <c r="AW51" s="9"/>
      <c r="AX51" s="273">
        <v>4</v>
      </c>
      <c r="AY51" s="274"/>
      <c r="AZ51" s="274"/>
      <c r="BA51" s="275"/>
      <c r="BB51" s="273">
        <v>6</v>
      </c>
      <c r="BC51" s="274"/>
      <c r="BD51" s="274"/>
      <c r="BE51" s="275"/>
      <c r="BF51" s="13" t="s">
        <v>43</v>
      </c>
    </row>
    <row r="52" spans="2:58" s="13" customFormat="1" ht="67.95" customHeight="1" x14ac:dyDescent="0.25">
      <c r="B52" s="291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00"/>
      <c r="U52" s="297"/>
      <c r="V52" s="297"/>
      <c r="W52" s="3"/>
      <c r="X52" s="3"/>
      <c r="Y52" s="34"/>
      <c r="Z52" s="34"/>
      <c r="AA52" s="34"/>
      <c r="AB52" s="199"/>
      <c r="AC52" s="200"/>
      <c r="AD52" s="201"/>
      <c r="AE52" s="273" t="s">
        <v>72</v>
      </c>
      <c r="AF52" s="274"/>
      <c r="AG52" s="274"/>
      <c r="AH52" s="274"/>
      <c r="AI52" s="274"/>
      <c r="AJ52" s="274"/>
      <c r="AK52" s="274"/>
      <c r="AL52" s="274"/>
      <c r="AM52" s="274"/>
      <c r="AN52" s="274"/>
      <c r="AO52" s="275"/>
      <c r="AP52" s="7"/>
      <c r="AQ52" s="8"/>
      <c r="AR52" s="8">
        <f>AR49</f>
        <v>13</v>
      </c>
      <c r="AS52" s="9"/>
      <c r="AT52" s="7"/>
      <c r="AU52" s="8"/>
      <c r="AV52" s="8"/>
      <c r="AW52" s="9"/>
      <c r="AX52" s="273">
        <v>7</v>
      </c>
      <c r="AY52" s="274"/>
      <c r="AZ52" s="274"/>
      <c r="BA52" s="275"/>
      <c r="BB52" s="273">
        <v>6</v>
      </c>
      <c r="BC52" s="274"/>
      <c r="BD52" s="274"/>
      <c r="BE52" s="275"/>
    </row>
    <row r="53" spans="2:58" s="13" customFormat="1" ht="58.05" customHeight="1" x14ac:dyDescent="0.25">
      <c r="B53" s="291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288" t="s">
        <v>73</v>
      </c>
      <c r="U53" s="289"/>
      <c r="V53" s="289"/>
      <c r="W53" s="3"/>
      <c r="X53" s="3"/>
      <c r="Y53" s="34"/>
      <c r="Z53" s="34"/>
      <c r="AA53" s="34"/>
      <c r="AB53" s="199"/>
      <c r="AC53" s="200"/>
      <c r="AD53" s="201"/>
      <c r="AE53" s="273" t="s">
        <v>74</v>
      </c>
      <c r="AF53" s="274"/>
      <c r="AG53" s="274"/>
      <c r="AH53" s="274"/>
      <c r="AI53" s="274"/>
      <c r="AJ53" s="274"/>
      <c r="AK53" s="274"/>
      <c r="AL53" s="274"/>
      <c r="AM53" s="274"/>
      <c r="AN53" s="274"/>
      <c r="AO53" s="275"/>
      <c r="AP53" s="7"/>
      <c r="AQ53" s="8"/>
      <c r="AR53" s="8"/>
      <c r="AS53" s="9"/>
      <c r="AT53" s="7"/>
      <c r="AU53" s="8"/>
      <c r="AV53" s="8"/>
      <c r="AW53" s="9"/>
      <c r="AX53" s="273"/>
      <c r="AY53" s="274"/>
      <c r="AZ53" s="274"/>
      <c r="BA53" s="275"/>
      <c r="BB53" s="273"/>
      <c r="BC53" s="274"/>
      <c r="BD53" s="274"/>
      <c r="BE53" s="275"/>
    </row>
    <row r="54" spans="2:58" s="13" customFormat="1" ht="66" customHeight="1" x14ac:dyDescent="0.5">
      <c r="B54" s="291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288" t="s">
        <v>102</v>
      </c>
      <c r="U54" s="288"/>
      <c r="V54" s="284"/>
      <c r="W54" s="284"/>
      <c r="X54" s="284"/>
      <c r="Y54" s="36"/>
      <c r="Z54" s="36"/>
      <c r="AA54" s="36"/>
      <c r="AB54" s="199"/>
      <c r="AC54" s="200"/>
      <c r="AD54" s="201"/>
      <c r="AE54" s="273" t="s">
        <v>75</v>
      </c>
      <c r="AF54" s="274"/>
      <c r="AG54" s="274"/>
      <c r="AH54" s="274"/>
      <c r="AI54" s="274"/>
      <c r="AJ54" s="274"/>
      <c r="AK54" s="274"/>
      <c r="AL54" s="274"/>
      <c r="AM54" s="274"/>
      <c r="AN54" s="274"/>
      <c r="AO54" s="275"/>
      <c r="AP54" s="7"/>
      <c r="AQ54" s="8"/>
      <c r="AR54" s="8"/>
      <c r="AS54" s="9"/>
      <c r="AT54" s="7"/>
      <c r="AU54" s="8"/>
      <c r="AV54" s="8"/>
      <c r="AW54" s="9"/>
      <c r="AX54" s="273"/>
      <c r="AY54" s="274"/>
      <c r="AZ54" s="274"/>
      <c r="BA54" s="275"/>
      <c r="BB54" s="273"/>
      <c r="BC54" s="274"/>
      <c r="BD54" s="274"/>
      <c r="BE54" s="275"/>
    </row>
    <row r="55" spans="2:58" s="13" customFormat="1" ht="64.05" customHeight="1" x14ac:dyDescent="0.25">
      <c r="B55" s="291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283" t="s">
        <v>103</v>
      </c>
      <c r="U55" s="283"/>
      <c r="V55" s="285"/>
      <c r="W55" s="285"/>
      <c r="X55" s="285"/>
      <c r="Y55" s="34"/>
      <c r="Z55" s="34"/>
      <c r="AA55" s="34"/>
      <c r="AB55" s="199"/>
      <c r="AC55" s="200"/>
      <c r="AD55" s="201"/>
      <c r="AE55" s="273" t="s">
        <v>34</v>
      </c>
      <c r="AF55" s="274"/>
      <c r="AG55" s="274"/>
      <c r="AH55" s="274"/>
      <c r="AI55" s="274"/>
      <c r="AJ55" s="274"/>
      <c r="AK55" s="274"/>
      <c r="AL55" s="274"/>
      <c r="AM55" s="274"/>
      <c r="AN55" s="274"/>
      <c r="AO55" s="275"/>
      <c r="AP55" s="7"/>
      <c r="AQ55" s="8"/>
      <c r="AR55" s="8"/>
      <c r="AS55" s="9"/>
      <c r="AT55" s="7"/>
      <c r="AU55" s="8">
        <f>AU49</f>
        <v>7</v>
      </c>
      <c r="AV55" s="8"/>
      <c r="AW55" s="9"/>
      <c r="AX55" s="273">
        <v>4</v>
      </c>
      <c r="AY55" s="274"/>
      <c r="AZ55" s="274"/>
      <c r="BA55" s="275"/>
      <c r="BB55" s="273">
        <v>3</v>
      </c>
      <c r="BC55" s="274"/>
      <c r="BD55" s="274"/>
      <c r="BE55" s="275"/>
    </row>
    <row r="56" spans="2:58" s="13" customFormat="1" ht="79.95" customHeight="1" x14ac:dyDescent="0.25">
      <c r="B56" s="291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283" t="s">
        <v>104</v>
      </c>
      <c r="U56" s="284"/>
      <c r="V56" s="284"/>
      <c r="W56" s="284"/>
      <c r="X56" s="284"/>
      <c r="Y56" s="34"/>
      <c r="Z56" s="34"/>
      <c r="AA56" s="34"/>
      <c r="AB56" s="199"/>
      <c r="AC56" s="200"/>
      <c r="AD56" s="201"/>
      <c r="AE56" s="273" t="s">
        <v>35</v>
      </c>
      <c r="AF56" s="274"/>
      <c r="AG56" s="274"/>
      <c r="AH56" s="274"/>
      <c r="AI56" s="274"/>
      <c r="AJ56" s="274"/>
      <c r="AK56" s="274"/>
      <c r="AL56" s="274"/>
      <c r="AM56" s="274"/>
      <c r="AN56" s="274"/>
      <c r="AO56" s="275"/>
      <c r="AP56" s="7"/>
      <c r="AQ56" s="8"/>
      <c r="AR56" s="8"/>
      <c r="AS56" s="9"/>
      <c r="AT56" s="7"/>
      <c r="AU56" s="8"/>
      <c r="AV56" s="8">
        <f>AV49</f>
        <v>1</v>
      </c>
      <c r="AW56" s="9"/>
      <c r="AX56" s="273">
        <v>1</v>
      </c>
      <c r="AY56" s="274"/>
      <c r="AZ56" s="274"/>
      <c r="BA56" s="275"/>
      <c r="BB56" s="273"/>
      <c r="BC56" s="274"/>
      <c r="BD56" s="274"/>
      <c r="BE56" s="275"/>
    </row>
    <row r="57" spans="2:58" s="13" customFormat="1" ht="97.95" customHeight="1" thickBot="1" x14ac:dyDescent="0.3">
      <c r="B57" s="291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283" t="s">
        <v>105</v>
      </c>
      <c r="U57" s="283"/>
      <c r="V57" s="283"/>
      <c r="W57" s="285"/>
      <c r="X57" s="285"/>
      <c r="Y57" s="34"/>
      <c r="Z57" s="34"/>
      <c r="AA57" s="34"/>
      <c r="AB57" s="293"/>
      <c r="AC57" s="294"/>
      <c r="AD57" s="295"/>
      <c r="AE57" s="280" t="s">
        <v>76</v>
      </c>
      <c r="AF57" s="281"/>
      <c r="AG57" s="281"/>
      <c r="AH57" s="281"/>
      <c r="AI57" s="281"/>
      <c r="AJ57" s="281"/>
      <c r="AK57" s="281"/>
      <c r="AL57" s="281"/>
      <c r="AM57" s="281"/>
      <c r="AN57" s="281"/>
      <c r="AO57" s="282"/>
      <c r="AP57" s="10"/>
      <c r="AQ57" s="11"/>
      <c r="AR57" s="11"/>
      <c r="AS57" s="12"/>
      <c r="AT57" s="10"/>
      <c r="AU57" s="11"/>
      <c r="AV57" s="11"/>
      <c r="AW57" s="12"/>
      <c r="AX57" s="280"/>
      <c r="AY57" s="281"/>
      <c r="AZ57" s="281"/>
      <c r="BA57" s="282"/>
      <c r="BB57" s="280"/>
      <c r="BC57" s="281"/>
      <c r="BD57" s="281"/>
      <c r="BE57" s="282"/>
    </row>
    <row r="58" spans="2:58" s="13" customFormat="1" ht="33.75" customHeight="1" x14ac:dyDescent="0.25"/>
    <row r="59" spans="2:58" s="13" customFormat="1" ht="30.75" customHeight="1" x14ac:dyDescent="0.4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68"/>
      <c r="V59" s="68"/>
      <c r="W59" s="68"/>
      <c r="X59" s="6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</row>
    <row r="60" spans="2:58" s="13" customFormat="1" ht="33.75" customHeight="1" x14ac:dyDescent="0.4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AG60" s="38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</row>
    <row r="61" spans="2:58" s="32" customFormat="1" ht="78.75" customHeight="1" x14ac:dyDescent="0.95">
      <c r="B61" s="102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</row>
    <row r="62" spans="2:58" s="32" customFormat="1" ht="53.55" customHeight="1" x14ac:dyDescent="0.7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V62" s="134"/>
      <c r="W62" s="134"/>
      <c r="X62" s="134"/>
      <c r="Y62" s="40"/>
      <c r="Z62" s="40"/>
      <c r="AA62" s="40"/>
      <c r="AB62" s="40"/>
      <c r="AC62" s="40"/>
      <c r="AD62" s="40"/>
      <c r="AE62" s="40"/>
      <c r="AF62" s="277" t="s">
        <v>118</v>
      </c>
      <c r="AG62" s="277"/>
      <c r="AH62" s="277"/>
      <c r="AI62" s="277"/>
      <c r="AJ62" s="277"/>
      <c r="AK62" s="277"/>
      <c r="AL62" s="277"/>
      <c r="AM62" s="277"/>
      <c r="AN62" s="277"/>
      <c r="AO62" s="277"/>
      <c r="AP62" s="277"/>
      <c r="AQ62" s="277"/>
      <c r="AR62" s="277"/>
      <c r="AS62" s="277"/>
      <c r="AT62" s="277"/>
      <c r="AU62" s="277"/>
      <c r="AV62" s="277"/>
      <c r="AW62" s="277"/>
      <c r="AX62" s="277"/>
      <c r="AY62" s="277"/>
      <c r="AZ62" s="277"/>
      <c r="BA62" s="277"/>
      <c r="BB62" s="277"/>
      <c r="BC62" s="277"/>
      <c r="BD62" s="135"/>
    </row>
    <row r="63" spans="2:58" s="90" customFormat="1" ht="53.55" customHeight="1" x14ac:dyDescent="0.85">
      <c r="U63" s="99"/>
      <c r="V63" s="107"/>
      <c r="W63" s="107"/>
      <c r="X63" s="107"/>
      <c r="Y63" s="105"/>
      <c r="Z63" s="105"/>
      <c r="AA63" s="108"/>
      <c r="AB63" s="105"/>
      <c r="AC63" s="105"/>
      <c r="AD63" s="105"/>
      <c r="AE63" s="107"/>
      <c r="AF63" s="105"/>
      <c r="AG63" s="105"/>
      <c r="AH63" s="105"/>
      <c r="AI63" s="105"/>
      <c r="AJ63" s="105"/>
      <c r="AK63" s="107"/>
      <c r="AL63" s="107"/>
      <c r="AM63" s="107"/>
      <c r="AN63" s="105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</row>
    <row r="64" spans="2:58" s="32" customFormat="1" ht="53.55" customHeight="1" x14ac:dyDescent="0.75">
      <c r="U64" s="33"/>
      <c r="V64" s="42"/>
      <c r="W64" s="42"/>
      <c r="X64" s="42"/>
      <c r="Y64" s="42"/>
      <c r="Z64" s="14"/>
      <c r="AA64" s="15"/>
      <c r="AB64" s="14"/>
      <c r="AC64" s="43"/>
      <c r="AD64" s="43"/>
      <c r="AE64" s="43"/>
      <c r="AF64" s="43"/>
      <c r="AG64" s="43"/>
      <c r="AH64" s="40"/>
      <c r="AI64" s="40"/>
      <c r="AJ64" s="40"/>
      <c r="AK64" s="41"/>
      <c r="AL64" s="41"/>
      <c r="AM64" s="41"/>
      <c r="AN64" s="40"/>
      <c r="AO64" s="15"/>
      <c r="AP64" s="14"/>
      <c r="AQ64" s="15"/>
      <c r="AR64" s="14"/>
      <c r="AS64" s="15"/>
      <c r="AT64" s="14"/>
    </row>
    <row r="65" spans="2:53" s="32" customFormat="1" ht="53.55" customHeight="1" x14ac:dyDescent="0.85">
      <c r="U65" s="33"/>
      <c r="V65" s="109" t="s">
        <v>77</v>
      </c>
      <c r="W65" s="45"/>
      <c r="X65" s="51"/>
      <c r="Y65" s="278" t="s">
        <v>106</v>
      </c>
      <c r="Z65" s="286"/>
      <c r="AA65" s="279" t="s">
        <v>107</v>
      </c>
      <c r="AB65" s="279"/>
      <c r="AC65" s="279"/>
      <c r="AD65" s="287"/>
      <c r="AE65" s="287"/>
      <c r="AF65" s="48"/>
      <c r="AH65" s="41"/>
      <c r="AI65" s="41"/>
      <c r="AJ65" s="41"/>
      <c r="AK65" s="278" t="s">
        <v>79</v>
      </c>
      <c r="AL65" s="278"/>
      <c r="AM65" s="278"/>
      <c r="AN65" s="278"/>
      <c r="AO65" s="278"/>
      <c r="AP65" s="278"/>
      <c r="AQ65" s="278"/>
      <c r="AR65" s="278"/>
      <c r="AS65" s="278"/>
      <c r="AT65" s="278"/>
      <c r="AU65" s="279" t="s">
        <v>80</v>
      </c>
      <c r="AV65" s="279"/>
      <c r="AW65" s="279"/>
      <c r="AX65" s="279"/>
      <c r="AY65" s="279"/>
      <c r="AZ65" s="46" t="s">
        <v>78</v>
      </c>
    </row>
    <row r="66" spans="2:53" s="32" customFormat="1" ht="53.55" customHeight="1" x14ac:dyDescent="0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49"/>
      <c r="V66" s="44"/>
      <c r="W66" s="45"/>
      <c r="X66" s="136"/>
      <c r="Y66" s="50" t="s">
        <v>81</v>
      </c>
      <c r="AA66" s="51"/>
      <c r="AB66" s="48" t="s">
        <v>82</v>
      </c>
      <c r="AC66" s="46"/>
      <c r="AD66" s="46"/>
      <c r="AE66" s="46"/>
      <c r="AF66" s="46"/>
      <c r="AH66" s="52"/>
      <c r="AI66" s="52"/>
      <c r="AJ66" s="52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51"/>
      <c r="AW66" s="48" t="s">
        <v>82</v>
      </c>
      <c r="AX66" s="46"/>
      <c r="AY66" s="46"/>
      <c r="AZ66" s="46"/>
    </row>
    <row r="67" spans="2:53" s="32" customFormat="1" ht="53.55" customHeight="1" x14ac:dyDescent="0.75">
      <c r="B67" s="33"/>
      <c r="U67" s="53"/>
      <c r="V67" s="51"/>
      <c r="W67" s="54"/>
      <c r="X67" s="55"/>
      <c r="Y67" s="55"/>
      <c r="Z67" s="55"/>
      <c r="AA67" s="136"/>
      <c r="AB67" s="136"/>
      <c r="AC67" s="136"/>
      <c r="AD67" s="136"/>
      <c r="AE67" s="51"/>
      <c r="AF67" s="46"/>
      <c r="AH67" s="40"/>
      <c r="AI67" s="40"/>
      <c r="AJ67" s="40"/>
      <c r="AK67" s="40"/>
      <c r="AL67" s="40"/>
      <c r="AM67" s="40"/>
      <c r="AN67" s="40"/>
      <c r="AO67" s="51"/>
      <c r="AP67" s="51"/>
      <c r="AQ67" s="51"/>
      <c r="AS67" s="51"/>
      <c r="AT67" s="51"/>
      <c r="AU67" s="56"/>
      <c r="AV67" s="56"/>
      <c r="AW67" s="57"/>
      <c r="AX67" s="56"/>
      <c r="AY67" s="56"/>
      <c r="AZ67" s="47"/>
    </row>
    <row r="68" spans="2:53" s="32" customFormat="1" ht="53.55" customHeight="1" x14ac:dyDescent="0.75">
      <c r="U68" s="33"/>
      <c r="V68" s="44"/>
      <c r="W68" s="45"/>
      <c r="X68" s="58"/>
      <c r="Y68" s="136"/>
      <c r="Z68" s="136"/>
      <c r="AA68" s="48"/>
      <c r="AB68" s="59"/>
      <c r="AC68" s="46"/>
      <c r="AD68" s="48"/>
      <c r="AE68" s="47"/>
      <c r="AF68" s="48"/>
      <c r="AH68" s="40"/>
      <c r="AI68" s="40"/>
      <c r="AJ68" s="40"/>
      <c r="AK68" s="41"/>
      <c r="AL68" s="41"/>
      <c r="AM68" s="41"/>
      <c r="AN68" s="40"/>
      <c r="AO68" s="44"/>
      <c r="AP68" s="45"/>
      <c r="AQ68" s="45"/>
      <c r="AR68" s="51"/>
      <c r="AS68" s="51"/>
      <c r="AT68" s="136"/>
      <c r="AU68" s="48"/>
      <c r="AV68" s="46"/>
      <c r="AW68" s="46"/>
      <c r="AX68" s="47"/>
      <c r="AY68" s="46"/>
      <c r="AZ68" s="48"/>
    </row>
    <row r="69" spans="2:53" s="60" customFormat="1" ht="53.55" customHeight="1" x14ac:dyDescent="0.3"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61"/>
      <c r="AM69" s="61"/>
      <c r="AN69" s="61"/>
      <c r="AO69" s="62"/>
      <c r="AP69" s="63"/>
      <c r="AQ69" s="62"/>
      <c r="AS69" s="64"/>
      <c r="AU69" s="65"/>
      <c r="AW69" s="62"/>
      <c r="AX69" s="62"/>
      <c r="AY69" s="62"/>
      <c r="AZ69" s="62"/>
    </row>
    <row r="70" spans="2:53" s="13" customFormat="1" ht="14.25" customHeight="1" x14ac:dyDescent="0.25">
      <c r="V70" s="69"/>
      <c r="W70" s="69"/>
      <c r="X70" s="69"/>
      <c r="Y70" s="70"/>
      <c r="Z70" s="70"/>
      <c r="AA70" s="70"/>
      <c r="AB70" s="70"/>
      <c r="AC70" s="70"/>
      <c r="AD70" s="70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9"/>
      <c r="AT70" s="69"/>
      <c r="AU70" s="69"/>
      <c r="AV70" s="69"/>
      <c r="AW70" s="69"/>
      <c r="AX70" s="69"/>
      <c r="AY70" s="69"/>
      <c r="AZ70" s="69"/>
      <c r="BA70" s="69"/>
    </row>
    <row r="71" spans="2:53" s="13" customFormat="1" ht="18" customHeight="1" x14ac:dyDescent="0.25">
      <c r="U71" s="71"/>
      <c r="V71" s="31"/>
      <c r="W71" s="31"/>
      <c r="X71" s="69"/>
      <c r="Y71" s="70"/>
      <c r="Z71" s="70"/>
      <c r="AA71" s="70"/>
      <c r="AB71" s="70"/>
      <c r="AC71" s="70"/>
      <c r="AD71" s="70"/>
      <c r="AE71" s="72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9"/>
      <c r="AT71" s="18"/>
      <c r="AU71" s="18"/>
      <c r="AV71" s="18"/>
      <c r="AW71" s="18"/>
      <c r="AX71" s="18"/>
      <c r="AY71" s="18"/>
      <c r="AZ71" s="69"/>
      <c r="BA71" s="69"/>
    </row>
    <row r="72" spans="2:53" s="13" customFormat="1" ht="14.25" customHeight="1" x14ac:dyDescent="0.25">
      <c r="U72" s="73"/>
      <c r="Y72" s="74"/>
      <c r="Z72" s="74"/>
      <c r="AA72" s="75"/>
      <c r="AB72" s="74"/>
      <c r="AC72" s="74"/>
      <c r="AD72" s="74"/>
      <c r="AF72" s="75"/>
      <c r="AG72" s="75"/>
      <c r="AH72" s="74"/>
      <c r="AI72" s="74"/>
      <c r="AJ72" s="74"/>
      <c r="AN72" s="74"/>
      <c r="AO72" s="74"/>
      <c r="AS72" s="2"/>
      <c r="AT72" s="2"/>
      <c r="AU72" s="2"/>
      <c r="AV72" s="2"/>
      <c r="AW72" s="2"/>
      <c r="AX72" s="2"/>
      <c r="AY72" s="2"/>
    </row>
    <row r="73" spans="2:53" ht="12.75" customHeight="1" x14ac:dyDescent="0.25">
      <c r="U73" s="2"/>
      <c r="V73" s="76"/>
      <c r="W73" s="2"/>
      <c r="X73" s="76"/>
    </row>
  </sheetData>
  <mergeCells count="146">
    <mergeCell ref="T29:V29"/>
    <mergeCell ref="W29:AD29"/>
    <mergeCell ref="T41:V41"/>
    <mergeCell ref="W41:AD41"/>
    <mergeCell ref="T26:V26"/>
    <mergeCell ref="W26:AD26"/>
    <mergeCell ref="AE51:AO51"/>
    <mergeCell ref="AX51:BA51"/>
    <mergeCell ref="BB51:BE51"/>
    <mergeCell ref="BB50:BE50"/>
    <mergeCell ref="B49:AD49"/>
    <mergeCell ref="T47:AD47"/>
    <mergeCell ref="B48:AD48"/>
    <mergeCell ref="AE50:AO50"/>
    <mergeCell ref="AX50:BA50"/>
    <mergeCell ref="B36:AD36"/>
    <mergeCell ref="T46:V46"/>
    <mergeCell ref="W46:AD46"/>
    <mergeCell ref="B37:BE37"/>
    <mergeCell ref="T38:V38"/>
    <mergeCell ref="W38:AD38"/>
    <mergeCell ref="B30:AD30"/>
    <mergeCell ref="W32:AD32"/>
    <mergeCell ref="T39:V39"/>
    <mergeCell ref="AE52:AO52"/>
    <mergeCell ref="AX52:BA52"/>
    <mergeCell ref="BB52:BE52"/>
    <mergeCell ref="B69:AK69"/>
    <mergeCell ref="AF62:BC62"/>
    <mergeCell ref="AK65:AT66"/>
    <mergeCell ref="AU65:AY65"/>
    <mergeCell ref="AX56:BA56"/>
    <mergeCell ref="BB56:BE56"/>
    <mergeCell ref="AE57:AO57"/>
    <mergeCell ref="AX57:BA57"/>
    <mergeCell ref="BB57:BE57"/>
    <mergeCell ref="T56:X56"/>
    <mergeCell ref="T57:X57"/>
    <mergeCell ref="Y65:Z65"/>
    <mergeCell ref="AA65:AE65"/>
    <mergeCell ref="T54:X54"/>
    <mergeCell ref="T55:X55"/>
    <mergeCell ref="T53:V53"/>
    <mergeCell ref="B50:B57"/>
    <mergeCell ref="U50:V50"/>
    <mergeCell ref="AB50:AD57"/>
    <mergeCell ref="U51:V51"/>
    <mergeCell ref="U52:V52"/>
    <mergeCell ref="BB53:BE53"/>
    <mergeCell ref="AE54:AO54"/>
    <mergeCell ref="AX54:BA54"/>
    <mergeCell ref="BB54:BE54"/>
    <mergeCell ref="AE56:AO56"/>
    <mergeCell ref="AE55:AO55"/>
    <mergeCell ref="AX55:BA55"/>
    <mergeCell ref="BB55:BE55"/>
    <mergeCell ref="AE53:AO53"/>
    <mergeCell ref="AX53:BA53"/>
    <mergeCell ref="W39:AD39"/>
    <mergeCell ref="T40:V40"/>
    <mergeCell ref="W40:AD40"/>
    <mergeCell ref="B42:AD42"/>
    <mergeCell ref="B43:AD43"/>
    <mergeCell ref="B44:BE44"/>
    <mergeCell ref="B45:BE45"/>
    <mergeCell ref="BK17:BK19"/>
    <mergeCell ref="AX18:AX19"/>
    <mergeCell ref="AY18:BA18"/>
    <mergeCell ref="BB18:BB19"/>
    <mergeCell ref="BC18:BE18"/>
    <mergeCell ref="T20:V20"/>
    <mergeCell ref="W20:AD20"/>
    <mergeCell ref="B21:BE21"/>
    <mergeCell ref="B13:B19"/>
    <mergeCell ref="T13:V19"/>
    <mergeCell ref="W13:AD19"/>
    <mergeCell ref="BI21:BI23"/>
    <mergeCell ref="B22:BE22"/>
    <mergeCell ref="T23:V23"/>
    <mergeCell ref="W23:AD23"/>
    <mergeCell ref="AT16:AT19"/>
    <mergeCell ref="AU16:AU19"/>
    <mergeCell ref="AX17:BA17"/>
    <mergeCell ref="BB17:BE17"/>
    <mergeCell ref="AR16:AR19"/>
    <mergeCell ref="AS16:AS19"/>
    <mergeCell ref="AP16:AP19"/>
    <mergeCell ref="W10:AB10"/>
    <mergeCell ref="AE10:AS10"/>
    <mergeCell ref="AV16:AV19"/>
    <mergeCell ref="AW16:AW19"/>
    <mergeCell ref="AX16:BA16"/>
    <mergeCell ref="BB16:BE16"/>
    <mergeCell ref="AJ17:AK18"/>
    <mergeCell ref="AX13:BE13"/>
    <mergeCell ref="AX14:BE14"/>
    <mergeCell ref="AX15:BE15"/>
    <mergeCell ref="AG13:AN15"/>
    <mergeCell ref="AO13:AO19"/>
    <mergeCell ref="AE16:AE19"/>
    <mergeCell ref="AF16:AF19"/>
    <mergeCell ref="AG16:AG19"/>
    <mergeCell ref="AH16:AN16"/>
    <mergeCell ref="AH17:AI18"/>
    <mergeCell ref="AL17:AM18"/>
    <mergeCell ref="AN17:AN19"/>
    <mergeCell ref="B1:BA1"/>
    <mergeCell ref="B2:BA2"/>
    <mergeCell ref="B3:BA3"/>
    <mergeCell ref="T4:U4"/>
    <mergeCell ref="X4:AO4"/>
    <mergeCell ref="W6:AB6"/>
    <mergeCell ref="T9:V9"/>
    <mergeCell ref="W9:AC9"/>
    <mergeCell ref="AD9:AS9"/>
    <mergeCell ref="AZ9:BE9"/>
    <mergeCell ref="AD7:AS7"/>
    <mergeCell ref="A7:V7"/>
    <mergeCell ref="W7:AC7"/>
    <mergeCell ref="AZ7:BD7"/>
    <mergeCell ref="AZ6:BC6"/>
    <mergeCell ref="AD6:AK6"/>
    <mergeCell ref="T27:V27"/>
    <mergeCell ref="W27:AD27"/>
    <mergeCell ref="T35:V35"/>
    <mergeCell ref="W35:AD35"/>
    <mergeCell ref="T34:V34"/>
    <mergeCell ref="W34:AD34"/>
    <mergeCell ref="B5:V5"/>
    <mergeCell ref="X5:AM5"/>
    <mergeCell ref="AP13:AW15"/>
    <mergeCell ref="AQ16:AQ19"/>
    <mergeCell ref="T24:V24"/>
    <mergeCell ref="W24:AD24"/>
    <mergeCell ref="T25:V25"/>
    <mergeCell ref="W25:AD25"/>
    <mergeCell ref="T28:V28"/>
    <mergeCell ref="B31:BE31"/>
    <mergeCell ref="W28:AD28"/>
    <mergeCell ref="T33:V33"/>
    <mergeCell ref="W33:AD33"/>
    <mergeCell ref="T32:V32"/>
    <mergeCell ref="AE8:AS8"/>
    <mergeCell ref="AU5:AY5"/>
    <mergeCell ref="AZ5:BE5"/>
    <mergeCell ref="AE13:AF15"/>
  </mergeCells>
  <phoneticPr fontId="0" type="noConversion"/>
  <pageMargins left="0.7" right="0.24" top="0.53" bottom="0.28000000000000003" header="0.3" footer="0.3"/>
  <pageSetup paperSize="9" scale="19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uras</dc:creator>
  <cp:lastModifiedBy>Admin</cp:lastModifiedBy>
  <cp:lastPrinted>2018-03-17T14:35:04Z</cp:lastPrinted>
  <dcterms:created xsi:type="dcterms:W3CDTF">2017-04-12T18:55:05Z</dcterms:created>
  <dcterms:modified xsi:type="dcterms:W3CDTF">2019-03-27T07:23:56Z</dcterms:modified>
</cp:coreProperties>
</file>