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hebnie_plany\20-21\161\"/>
    </mc:Choice>
  </mc:AlternateContent>
  <bookViews>
    <workbookView xWindow="-12" yWindow="-12" windowWidth="19320" windowHeight="10488" activeTab="2"/>
  </bookViews>
  <sheets>
    <sheet name="ОПП Маг" sheetId="1" r:id="rId1"/>
    <sheet name="Каталог" sheetId="3" r:id="rId2"/>
    <sheet name="Семестровка" sheetId="2" r:id="rId3"/>
  </sheets>
  <definedNames>
    <definedName name="_xlnm.Print_Area" localSheetId="1">Каталог!$D$1:$Z$36</definedName>
    <definedName name="_xlnm.Print_Area" localSheetId="0">'ОПП Маг'!$B$1:$BI$92</definedName>
    <definedName name="_xlnm.Print_Area" localSheetId="2">Семестровка!$A$1:$F$35</definedName>
  </definedNames>
  <calcPr calcId="162913"/>
</workbook>
</file>

<file path=xl/calcChain.xml><?xml version="1.0" encoding="utf-8"?>
<calcChain xmlns="http://schemas.openxmlformats.org/spreadsheetml/2006/main">
  <c r="C33" i="2" l="1"/>
  <c r="C32" i="2"/>
  <c r="AU81" i="1" l="1"/>
  <c r="AO81" i="1"/>
  <c r="AM81" i="1"/>
  <c r="AK81" i="1"/>
  <c r="AI81" i="1"/>
  <c r="AG81" i="1"/>
  <c r="AE81" i="1"/>
  <c r="AC81" i="1"/>
  <c r="AG44" i="1"/>
  <c r="AE44" i="1"/>
  <c r="AU57" i="1"/>
  <c r="AQ57" i="1"/>
  <c r="AA58" i="1"/>
  <c r="Y58" i="1"/>
  <c r="W58" i="1"/>
  <c r="U58" i="1"/>
  <c r="AM57" i="1"/>
  <c r="AM58" i="1" s="1"/>
  <c r="AK57" i="1"/>
  <c r="AI57" i="1"/>
  <c r="AC57" i="1"/>
  <c r="AE56" i="1"/>
  <c r="AO56" i="1" s="1"/>
  <c r="AE55" i="1"/>
  <c r="AO55" i="1" s="1"/>
  <c r="AG54" i="1"/>
  <c r="AE54" i="1"/>
  <c r="AU46" i="1"/>
  <c r="AQ46" i="1"/>
  <c r="AK46" i="1"/>
  <c r="AK58" i="1" s="1"/>
  <c r="AI46" i="1"/>
  <c r="AC46" i="1"/>
  <c r="AC5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Q58" i="1" l="1"/>
  <c r="AU58" i="1"/>
  <c r="AI58" i="1"/>
  <c r="AO54" i="1"/>
  <c r="AO44" i="1"/>
  <c r="AE52" i="1" l="1"/>
  <c r="AO52" i="1" s="1"/>
  <c r="AG51" i="1"/>
  <c r="AE51" i="1"/>
  <c r="AG50" i="1"/>
  <c r="AE50" i="1"/>
  <c r="AO51" i="1" l="1"/>
  <c r="AO50" i="1"/>
  <c r="AE49" i="1" l="1"/>
  <c r="AO49" i="1" s="1"/>
  <c r="AG48" i="1"/>
  <c r="AG57" i="1" s="1"/>
  <c r="AE48" i="1"/>
  <c r="AE57" i="1" s="1"/>
  <c r="AO48" i="1" l="1"/>
  <c r="AO57" i="1" s="1"/>
  <c r="E28" i="2" l="1"/>
  <c r="C28" i="2"/>
  <c r="E16" i="2"/>
  <c r="C16" i="2"/>
  <c r="AU82" i="1" l="1"/>
  <c r="AM82" i="1"/>
  <c r="AM83" i="1" s="1"/>
  <c r="AK82" i="1"/>
  <c r="AI82" i="1"/>
  <c r="AA82" i="1"/>
  <c r="AA83" i="1" s="1"/>
  <c r="Y82" i="1"/>
  <c r="Y83" i="1" s="1"/>
  <c r="W82" i="1"/>
  <c r="W83" i="1" s="1"/>
  <c r="U82" i="1"/>
  <c r="U83" i="1" s="1"/>
  <c r="AC82" i="1"/>
  <c r="AG80" i="1"/>
  <c r="AE80" i="1"/>
  <c r="AG79" i="1"/>
  <c r="AE79" i="1"/>
  <c r="AG78" i="1"/>
  <c r="AG77" i="1"/>
  <c r="AG76" i="1"/>
  <c r="AE76" i="1"/>
  <c r="AG73" i="1"/>
  <c r="AE73" i="1"/>
  <c r="AG70" i="1"/>
  <c r="AE70" i="1"/>
  <c r="AG69" i="1"/>
  <c r="AG68" i="1"/>
  <c r="AG67" i="1"/>
  <c r="AE69" i="1"/>
  <c r="AE68" i="1"/>
  <c r="AE67" i="1"/>
  <c r="AG64" i="1"/>
  <c r="AE64" i="1"/>
  <c r="AG63" i="1"/>
  <c r="AE63" i="1"/>
  <c r="AG62" i="1"/>
  <c r="AE62" i="1"/>
  <c r="AO70" i="1" l="1"/>
  <c r="AO73" i="1"/>
  <c r="AO68" i="1"/>
  <c r="AO63" i="1"/>
  <c r="AO67" i="1"/>
  <c r="AO79" i="1"/>
  <c r="AO76" i="1"/>
  <c r="AO64" i="1"/>
  <c r="AO69" i="1"/>
  <c r="AO80" i="1"/>
  <c r="AO62" i="1"/>
  <c r="AE78" i="1" l="1"/>
  <c r="AE77" i="1"/>
  <c r="AG75" i="1"/>
  <c r="AE75" i="1"/>
  <c r="AG74" i="1"/>
  <c r="AE74" i="1"/>
  <c r="AG72" i="1"/>
  <c r="AE72" i="1"/>
  <c r="AG71" i="1"/>
  <c r="AE71" i="1"/>
  <c r="AG66" i="1"/>
  <c r="AE66" i="1"/>
  <c r="AG65" i="1"/>
  <c r="AE65" i="1"/>
  <c r="AK83" i="1" l="1"/>
  <c r="AQ83" i="1"/>
  <c r="AC83" i="1"/>
  <c r="AU83" i="1"/>
  <c r="AI83" i="1"/>
  <c r="AO71" i="1"/>
  <c r="AO74" i="1"/>
  <c r="AO77" i="1"/>
  <c r="AO78" i="1"/>
  <c r="AO75" i="1"/>
  <c r="AO72" i="1"/>
  <c r="AO66" i="1"/>
  <c r="AO65" i="1"/>
  <c r="AG61" i="1"/>
  <c r="AG82" i="1" s="1"/>
  <c r="AE61" i="1"/>
  <c r="AE82" i="1" s="1"/>
  <c r="AO61" i="1" l="1"/>
  <c r="AO82" i="1" s="1"/>
  <c r="AG45" i="1" l="1"/>
  <c r="AE45" i="1"/>
  <c r="AG43" i="1"/>
  <c r="AE43" i="1"/>
  <c r="AG42" i="1"/>
  <c r="AE42" i="1"/>
  <c r="AE46" i="1" l="1"/>
  <c r="AE58" i="1" s="1"/>
  <c r="AG46" i="1"/>
  <c r="AG58" i="1" s="1"/>
  <c r="AO45" i="1"/>
  <c r="AO43" i="1"/>
  <c r="AO42" i="1"/>
  <c r="AO46" i="1" l="1"/>
  <c r="AO58" i="1" s="1"/>
  <c r="AE83" i="1"/>
  <c r="AG83" i="1"/>
  <c r="AO83" i="1" l="1"/>
</calcChain>
</file>

<file path=xl/sharedStrings.xml><?xml version="1.0" encoding="utf-8"?>
<sst xmlns="http://schemas.openxmlformats.org/spreadsheetml/2006/main" count="380" uniqueCount="213">
  <si>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</si>
  <si>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</si>
  <si>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</si>
  <si>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(прийому  2020 року)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</si>
  <si>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</si>
  <si>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</si>
  <si>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</si>
  <si>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</si>
  <si>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</si>
  <si>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</si>
  <si>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</si>
  <si>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</si>
  <si>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</si>
  <si>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</si>
  <si>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</si>
  <si>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</si>
  <si>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</si>
  <si>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</si>
  <si>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</si>
  <si>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</si>
  <si>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</si>
  <si>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</si>
  <si>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</si>
  <si>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</si>
  <si>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</si>
  <si>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</si>
  <si>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</si>
  <si>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</si>
  <si>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</si>
  <si>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</si>
  <si>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</si>
  <si>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</si>
  <si>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</si>
  <si>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</si>
  <si>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</si>
  <si>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</si>
  <si>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</si>
  <si>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</si>
  <si>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</si>
  <si>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</si>
  <si>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</si>
  <si>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</si>
  <si>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</si>
  <si>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</si>
  <si>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</si>
  <si>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</si>
  <si>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</si>
  <si>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</si>
  <si>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</si>
  <si>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</si>
  <si>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</si>
  <si>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</si>
  <si>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</si>
  <si>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</si>
  <si>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</si>
  <si>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</si>
  <si>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</si>
  <si>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</si>
  <si>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</si>
  <si>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</si>
  <si>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</si>
  <si>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</si>
  <si>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</si>
  <si>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</si>
  <si>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</si>
  <si>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</si>
  <si>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</si>
  <si>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</si>
  <si>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</si>
  <si>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</si>
  <si>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</si>
  <si>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</si>
  <si>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</si>
  <si>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</si>
  <si>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</si>
  <si>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</si>
  <si>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</si>
  <si>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</si>
  <si>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</si>
  <si>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</si>
  <si>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</si>
  <si>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</si>
  <si>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</si>
  <si>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</si>
  <si>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</si>
  <si>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</si>
  <si>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</si>
  <si>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</si>
  <si>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</si>
  <si>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</si>
  <si>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</si>
  <si>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</si>
  <si>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</si>
  <si>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</si>
  <si>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</si>
  <si>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</si>
  <si>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</si>
  <si>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д/в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</si>
  <si>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</si>
  <si>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</si>
  <si>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</si>
  <si>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</si>
  <si>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</si>
  <si>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</si>
  <si>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</si>
  <si>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</si>
  <si>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</si>
  <si>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</si>
  <si>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</si>
  <si>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</si>
  <si>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</si>
  <si>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"___"  ________________  2020  р.</t>
  </si>
  <si>
    <t>протокол № ____________</t>
  </si>
  <si>
    <t>_____________</t>
  </si>
  <si>
    <t>Михайло ІЛЬЧЕНКО</t>
  </si>
  <si>
    <t>16 Хімічна та біоінженерія</t>
  </si>
  <si>
    <t>161 Хімічні технології та інженерія</t>
  </si>
  <si>
    <t xml:space="preserve"> Промислова екологія та ресурсоефективні чисті технології</t>
  </si>
  <si>
    <t>Екології та технології рослинних полімерів</t>
  </si>
  <si>
    <t>інженерно-хімічний</t>
  </si>
  <si>
    <t>магістр з хімічних технологій та інженерії</t>
  </si>
  <si>
    <t>Ігор АСТРЕЛІН</t>
  </si>
  <si>
    <t>Микола ГОМЕЛЯ</t>
  </si>
  <si>
    <t>/  Євген ПАНОВ      /</t>
  </si>
  <si>
    <t xml:space="preserve"> </t>
  </si>
  <si>
    <t>Інформаційні технології</t>
  </si>
  <si>
    <t>Технологія обробки та переробки паперу та картону</t>
  </si>
  <si>
    <t>Математична статистика в екології</t>
  </si>
  <si>
    <t>Метролоія та теорія похибок</t>
  </si>
  <si>
    <t>Екологічний менеджмент і аудит</t>
  </si>
  <si>
    <t>Особливорсті виробництва спеціальних видів паперу</t>
  </si>
  <si>
    <t>Екологічне інспектування</t>
  </si>
  <si>
    <t>Технологія гідролізного виробництва</t>
  </si>
  <si>
    <t>Альтернативні джерела енергії</t>
  </si>
  <si>
    <t>Основи інженерії та технології сталого розвитку</t>
  </si>
  <si>
    <t>Маркетинг стартап-проектів</t>
  </si>
  <si>
    <t>ПО 2</t>
  </si>
  <si>
    <t>ПО 4</t>
  </si>
  <si>
    <t>ПО 5</t>
  </si>
  <si>
    <t>ПО 6</t>
  </si>
  <si>
    <t>ПО 7</t>
  </si>
  <si>
    <t>ПО 1</t>
  </si>
  <si>
    <t>ЗО 1</t>
  </si>
  <si>
    <t>ЗО 2</t>
  </si>
  <si>
    <t>ЗО 3</t>
  </si>
  <si>
    <t>ЗО 4</t>
  </si>
  <si>
    <t>ПО 3</t>
  </si>
  <si>
    <t>ПО 8</t>
  </si>
  <si>
    <t xml:space="preserve">Екологічна сертифікація </t>
  </si>
  <si>
    <t>Основи стандартизації</t>
  </si>
  <si>
    <t>ПВ 1</t>
  </si>
  <si>
    <t>Більш чисті виробництва</t>
  </si>
  <si>
    <t>ПВ 2</t>
  </si>
  <si>
    <t>ПВ 3</t>
  </si>
  <si>
    <t>ПВ 4</t>
  </si>
  <si>
    <t>ПВ 5</t>
  </si>
  <si>
    <t>ПВ 6</t>
  </si>
  <si>
    <t>Інноваційні  технології рослинного ресурсозбереження</t>
  </si>
  <si>
    <t>Сучасні принципи охорони довкілля</t>
  </si>
  <si>
    <t>ПВ 7</t>
  </si>
  <si>
    <t>Додаток до навчального плану 2020 року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</si>
  <si>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</si>
  <si>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</si>
  <si>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</si>
  <si>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</si>
  <si>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</si>
  <si>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</si>
  <si>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</si>
  <si>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</si>
  <si>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</si>
  <si>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</si>
  <si>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</si>
  <si>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</si>
  <si>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</si>
  <si>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</si>
  <si>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3екз+6З</t>
  </si>
  <si>
    <t>3 семестр</t>
  </si>
  <si>
    <t>Всього за період навчання</t>
  </si>
  <si>
    <t>Зав. кафедри Е та ТРП</t>
  </si>
  <si>
    <t>КАТАЛОГ ВИБІРКОВИХ ДИСЦИПЛІН</t>
  </si>
  <si>
    <t>ОПП "Промислова екологія та ресурсоефективні чисті технології"</t>
  </si>
  <si>
    <t>Ухвалено на засіданні Вченої ради ІХФ Протокол № __від "__" _________ 2020 року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</si>
  <si>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</si>
  <si>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</si>
  <si>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</si>
  <si>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</si>
  <si>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</si>
  <si>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</si>
  <si>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 xml:space="preserve">Освітній компонент  1 Ф-Каталог </t>
  </si>
  <si>
    <t>Інтелектуальна власність та патентознавство</t>
  </si>
  <si>
    <t>Технологія переробки макулатури</t>
  </si>
  <si>
    <t>Збір та переробка відходів</t>
  </si>
  <si>
    <t>Наукові дослідження та іноваційна діяльність в галузях виробництв</t>
  </si>
  <si>
    <t>Курсова робота з наукових досліджень та іноваційної діяльності в галузях виробництв</t>
  </si>
  <si>
    <t xml:space="preserve">1 рік 4 місяця </t>
  </si>
  <si>
    <t>п</t>
  </si>
  <si>
    <t>д</t>
  </si>
  <si>
    <t>Дипломне проект.</t>
  </si>
  <si>
    <t>Дипломне проектування та випускна атест.</t>
  </si>
  <si>
    <t>к</t>
  </si>
  <si>
    <t>Переддипломна практика</t>
  </si>
  <si>
    <t>Практикум іншомовного професійного спілкування</t>
  </si>
  <si>
    <t>Переддипломна  практика</t>
  </si>
  <si>
    <t>Курсова робота зі збору та переробки відходів</t>
  </si>
  <si>
    <t>Стандарти охорони довкілля</t>
  </si>
  <si>
    <t>Ресурсоефективні та безвідходні технології</t>
  </si>
  <si>
    <t>Обробка науково-технічної інформації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</si>
  <si>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</si>
  <si>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</si>
  <si>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</si>
  <si>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Практикум іншомовного професійного спілкування- 1. Практичний курс іноземної мови для професійного спілкування</t>
  </si>
  <si>
    <t>за освітньо-професійною програмою ( спеціалізацією)</t>
  </si>
  <si>
    <t>3екз+4З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</si>
</sst>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sz val="20"/>
      <name val="Arial"/>
      <family val="2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4">
    <xf numFmtId="0" fontId="0" fillId="0" borderId="0" xfId="0"/>
    <xf numFmtId="0" fontId="32" fillId="0" borderId="0" xfId="0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1" fillId="0" borderId="0" xfId="0" applyFont="1" applyFill="1" applyBorder="1" applyProtection="1"/>
    <xf numFmtId="0" fontId="40" fillId="0" borderId="0" xfId="0" applyFont="1" applyFill="1" applyBorder="1" applyAlignment="1" applyProtection="1">
      <alignment vertical="center" textRotation="90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3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3" fillId="0" borderId="9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wrapTex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0" fillId="0" borderId="0" xfId="0" applyFont="1" applyFill="1" applyBorder="1" applyProtection="1"/>
    <xf numFmtId="0" fontId="50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Protection="1"/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textRotation="90"/>
    </xf>
    <xf numFmtId="0" fontId="63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Border="1" applyAlignment="1" applyProtection="1">
      <alignment vertical="center"/>
    </xf>
    <xf numFmtId="0" fontId="64" fillId="0" borderId="0" xfId="0" applyFont="1" applyFill="1" applyBorder="1" applyProtection="1"/>
    <xf numFmtId="0" fontId="64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69" fillId="0" borderId="0" xfId="0" applyFont="1" applyFill="1"/>
    <xf numFmtId="0" fontId="71" fillId="0" borderId="25" xfId="0" applyFont="1" applyFill="1" applyBorder="1" applyAlignment="1">
      <alignment horizontal="center" vertical="top" wrapText="1"/>
    </xf>
    <xf numFmtId="0" fontId="71" fillId="0" borderId="29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  <xf numFmtId="0" fontId="0" fillId="0" borderId="0" xfId="0" applyFont="1" applyFill="1"/>
    <xf numFmtId="0" fontId="73" fillId="0" borderId="28" xfId="0" applyFont="1" applyFill="1" applyBorder="1"/>
    <xf numFmtId="0" fontId="73" fillId="0" borderId="0" xfId="0" applyFont="1" applyFill="1"/>
    <xf numFmtId="0" fontId="74" fillId="0" borderId="51" xfId="0" applyFont="1" applyFill="1" applyBorder="1" applyAlignment="1">
      <alignment vertical="top" wrapText="1"/>
    </xf>
    <xf numFmtId="0" fontId="74" fillId="0" borderId="32" xfId="0" applyFont="1" applyFill="1" applyBorder="1" applyAlignment="1">
      <alignment vertical="top" wrapText="1"/>
    </xf>
    <xf numFmtId="0" fontId="74" fillId="0" borderId="28" xfId="0" applyFont="1" applyFill="1" applyBorder="1"/>
    <xf numFmtId="0" fontId="74" fillId="0" borderId="0" xfId="0" applyFont="1" applyFill="1"/>
    <xf numFmtId="0" fontId="73" fillId="0" borderId="51" xfId="0" applyFont="1" applyFill="1" applyBorder="1" applyAlignment="1">
      <alignment vertical="top" wrapText="1"/>
    </xf>
    <xf numFmtId="0" fontId="73" fillId="0" borderId="32" xfId="0" applyFont="1" applyFill="1" applyBorder="1" applyAlignment="1">
      <alignment vertical="top" wrapText="1"/>
    </xf>
    <xf numFmtId="0" fontId="72" fillId="0" borderId="0" xfId="0" applyFont="1" applyFill="1"/>
    <xf numFmtId="0" fontId="61" fillId="0" borderId="0" xfId="0" applyFont="1" applyFill="1"/>
    <xf numFmtId="165" fontId="74" fillId="0" borderId="32" xfId="0" applyNumberFormat="1" applyFont="1" applyFill="1" applyBorder="1" applyAlignment="1">
      <alignment vertical="top" wrapText="1"/>
    </xf>
    <xf numFmtId="0" fontId="74" fillId="0" borderId="28" xfId="0" applyFont="1" applyFill="1" applyBorder="1" applyAlignment="1">
      <alignment horizontal="right" vertical="center"/>
    </xf>
    <xf numFmtId="0" fontId="41" fillId="0" borderId="51" xfId="0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0" fontId="72" fillId="0" borderId="28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7" fillId="0" borderId="0" xfId="0" applyNumberFormat="1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/>
    <xf numFmtId="11" fontId="50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 textRotation="90"/>
    </xf>
    <xf numFmtId="0" fontId="24" fillId="0" borderId="0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>
      <alignment horizontal="left"/>
    </xf>
    <xf numFmtId="0" fontId="33" fillId="0" borderId="1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left"/>
    </xf>
    <xf numFmtId="49" fontId="59" fillId="0" borderId="1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2" fillId="0" borderId="1" xfId="0" applyFont="1" applyFill="1" applyBorder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49" fontId="76" fillId="0" borderId="0" xfId="0" applyNumberFormat="1" applyFont="1" applyFill="1" applyBorder="1" applyAlignment="1" applyProtection="1">
      <alignment horizontal="right" vertical="justify"/>
    </xf>
    <xf numFmtId="0" fontId="77" fillId="0" borderId="0" xfId="0" applyFont="1" applyFill="1" applyBorder="1" applyAlignment="1" applyProtection="1"/>
    <xf numFmtId="49" fontId="77" fillId="0" borderId="1" xfId="0" applyNumberFormat="1" applyFont="1" applyFill="1" applyBorder="1" applyAlignment="1" applyProtection="1">
      <alignment horizontal="left"/>
    </xf>
    <xf numFmtId="0" fontId="78" fillId="0" borderId="1" xfId="0" applyFont="1" applyFill="1" applyBorder="1" applyAlignment="1" applyProtection="1"/>
    <xf numFmtId="0" fontId="79" fillId="0" borderId="1" xfId="0" applyFont="1" applyFill="1" applyBorder="1" applyAlignment="1" applyProtection="1"/>
    <xf numFmtId="0" fontId="79" fillId="0" borderId="0" xfId="0" applyFont="1" applyFill="1" applyBorder="1" applyAlignment="1" applyProtection="1"/>
    <xf numFmtId="0" fontId="79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80" fillId="0" borderId="0" xfId="0" applyFont="1" applyFill="1" applyBorder="1" applyAlignment="1" applyProtection="1"/>
    <xf numFmtId="49" fontId="76" fillId="0" borderId="0" xfId="0" applyNumberFormat="1" applyFont="1" applyFill="1" applyBorder="1" applyAlignment="1" applyProtection="1">
      <alignment horizontal="left" vertical="justify"/>
    </xf>
    <xf numFmtId="49" fontId="79" fillId="0" borderId="0" xfId="0" applyNumberFormat="1" applyFont="1" applyFill="1" applyBorder="1" applyAlignment="1" applyProtection="1">
      <alignment horizontal="center" vertical="justify" wrapText="1"/>
    </xf>
    <xf numFmtId="49" fontId="81" fillId="0" borderId="0" xfId="0" applyNumberFormat="1" applyFont="1" applyFill="1" applyBorder="1" applyAlignment="1" applyProtection="1">
      <alignment horizontal="center" vertical="justify" wrapText="1"/>
    </xf>
    <xf numFmtId="0" fontId="79" fillId="0" borderId="0" xfId="0" applyFont="1" applyFill="1" applyBorder="1" applyProtection="1"/>
    <xf numFmtId="49" fontId="77" fillId="0" borderId="0" xfId="0" applyNumberFormat="1" applyFont="1" applyFill="1" applyBorder="1" applyAlignment="1" applyProtection="1">
      <alignment horizontal="left" vertical="justify"/>
    </xf>
    <xf numFmtId="0" fontId="79" fillId="0" borderId="0" xfId="0" applyFont="1" applyFill="1" applyBorder="1" applyAlignment="1" applyProtection="1">
      <alignment horizontal="center"/>
    </xf>
    <xf numFmtId="0" fontId="81" fillId="0" borderId="0" xfId="0" applyNumberFormat="1" applyFont="1" applyFill="1" applyBorder="1" applyAlignment="1" applyProtection="1">
      <alignment horizontal="left" vertical="justify"/>
    </xf>
    <xf numFmtId="49" fontId="82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horizontal="right"/>
    </xf>
    <xf numFmtId="0" fontId="81" fillId="0" borderId="0" xfId="0" applyNumberFormat="1" applyFont="1" applyFill="1" applyBorder="1" applyAlignment="1" applyProtection="1">
      <alignment horizontal="left"/>
    </xf>
    <xf numFmtId="49" fontId="77" fillId="0" borderId="1" xfId="0" applyNumberFormat="1" applyFont="1" applyFill="1" applyBorder="1" applyAlignment="1" applyProtection="1"/>
    <xf numFmtId="49" fontId="77" fillId="0" borderId="0" xfId="0" applyNumberFormat="1" applyFont="1" applyFill="1" applyBorder="1" applyAlignment="1" applyProtection="1">
      <alignment horizontal="left"/>
    </xf>
    <xf numFmtId="0" fontId="81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/>
    <xf numFmtId="0" fontId="79" fillId="0" borderId="0" xfId="0" applyFont="1" applyFill="1" applyBorder="1" applyAlignment="1" applyProtection="1">
      <alignment horizontal="right"/>
    </xf>
    <xf numFmtId="0" fontId="83" fillId="0" borderId="0" xfId="0" applyFont="1" applyFill="1" applyBorder="1" applyAlignment="1" applyProtection="1"/>
    <xf numFmtId="0" fontId="78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7" fillId="0" borderId="0" xfId="0" applyNumberFormat="1" applyFont="1" applyFill="1" applyBorder="1" applyAlignment="1" applyProtection="1">
      <alignment horizontal="center"/>
    </xf>
    <xf numFmtId="49" fontId="77" fillId="0" borderId="0" xfId="0" applyNumberFormat="1" applyFont="1" applyFill="1" applyBorder="1" applyAlignment="1" applyProtection="1"/>
    <xf numFmtId="0" fontId="7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44" fillId="0" borderId="0" xfId="0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left" vertical="justify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/>
    </xf>
    <xf numFmtId="0" fontId="45" fillId="0" borderId="0" xfId="0" applyFont="1" applyFill="1" applyBorder="1" applyAlignment="1" applyProtection="1">
      <alignment horizontal="center" vertical="justify"/>
    </xf>
    <xf numFmtId="49" fontId="49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vertical="justify"/>
    </xf>
    <xf numFmtId="0" fontId="48" fillId="0" borderId="0" xfId="0" applyFont="1" applyFill="1" applyBorder="1" applyProtection="1"/>
    <xf numFmtId="0" fontId="50" fillId="0" borderId="0" xfId="0" applyFont="1" applyFill="1" applyBorder="1" applyAlignment="1" applyProtection="1">
      <alignment vertical="justify"/>
    </xf>
    <xf numFmtId="0" fontId="50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>
      <alignment vertical="justify"/>
    </xf>
    <xf numFmtId="0" fontId="53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Protection="1"/>
    <xf numFmtId="0" fontId="49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NumberFormat="1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7" fillId="0" borderId="0" xfId="0" applyNumberFormat="1" applyFont="1" applyFill="1" applyBorder="1" applyAlignment="1" applyProtection="1">
      <alignment horizontal="left" vertical="justify" wrapText="1"/>
    </xf>
    <xf numFmtId="0" fontId="3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62" fillId="0" borderId="40" xfId="0" applyNumberFormat="1" applyFont="1" applyFill="1" applyBorder="1" applyAlignment="1" applyProtection="1">
      <alignment horizontal="center" vertical="center"/>
    </xf>
    <xf numFmtId="0" fontId="62" fillId="0" borderId="2" xfId="0" applyNumberFormat="1" applyFont="1" applyFill="1" applyBorder="1" applyAlignment="1" applyProtection="1">
      <alignment horizontal="center" vertical="center"/>
    </xf>
    <xf numFmtId="0" fontId="62" fillId="0" borderId="41" xfId="0" applyNumberFormat="1" applyFont="1" applyFill="1" applyBorder="1" applyAlignment="1" applyProtection="1">
      <alignment horizontal="center" vertical="center"/>
    </xf>
    <xf numFmtId="0" fontId="60" fillId="0" borderId="28" xfId="0" applyNumberFormat="1" applyFont="1" applyFill="1" applyBorder="1" applyAlignment="1" applyProtection="1">
      <alignment horizontal="center" vertical="center"/>
    </xf>
    <xf numFmtId="49" fontId="20" fillId="0" borderId="4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1" xfId="0" applyNumberFormat="1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vertical="center"/>
    </xf>
    <xf numFmtId="0" fontId="28" fillId="0" borderId="41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8" fillId="0" borderId="40" xfId="0" applyFont="1" applyFill="1" applyBorder="1" applyProtection="1"/>
    <xf numFmtId="0" fontId="28" fillId="0" borderId="41" xfId="0" applyFont="1" applyFill="1" applyBorder="1" applyProtection="1"/>
    <xf numFmtId="0" fontId="62" fillId="0" borderId="40" xfId="0" applyFont="1" applyFill="1" applyBorder="1" applyAlignment="1" applyProtection="1">
      <alignment horizontal="center" vertical="center"/>
    </xf>
    <xf numFmtId="0" fontId="62" fillId="0" borderId="2" xfId="0" applyFont="1" applyFill="1" applyBorder="1" applyAlignment="1" applyProtection="1">
      <alignment horizontal="center" vertical="center"/>
    </xf>
    <xf numFmtId="0" fontId="62" fillId="0" borderId="41" xfId="0" applyFont="1" applyFill="1" applyBorder="1" applyAlignment="1" applyProtection="1">
      <alignment horizontal="center" vertical="center"/>
    </xf>
    <xf numFmtId="0" fontId="62" fillId="0" borderId="40" xfId="0" applyFont="1" applyFill="1" applyBorder="1" applyAlignment="1" applyProtection="1">
      <alignment vertical="center"/>
    </xf>
    <xf numFmtId="0" fontId="62" fillId="0" borderId="2" xfId="0" applyFont="1" applyFill="1" applyBorder="1" applyAlignment="1" applyProtection="1">
      <alignment vertical="center"/>
    </xf>
    <xf numFmtId="0" fontId="62" fillId="0" borderId="41" xfId="0" applyFont="1" applyFill="1" applyBorder="1" applyAlignment="1" applyProtection="1">
      <alignment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62" fillId="0" borderId="19" xfId="0" applyNumberFormat="1" applyFont="1" applyFill="1" applyBorder="1" applyAlignment="1" applyProtection="1">
      <alignment horizontal="center" vertical="center"/>
    </xf>
    <xf numFmtId="0" fontId="62" fillId="0" borderId="42" xfId="0" applyNumberFormat="1" applyFont="1" applyFill="1" applyBorder="1" applyAlignment="1" applyProtection="1">
      <alignment horizontal="center" vertical="center"/>
    </xf>
    <xf numFmtId="0" fontId="62" fillId="0" borderId="43" xfId="0" applyNumberFormat="1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8" fillId="0" borderId="19" xfId="0" applyFont="1" applyFill="1" applyBorder="1" applyProtection="1"/>
    <xf numFmtId="0" fontId="28" fillId="0" borderId="43" xfId="0" applyFont="1" applyFill="1" applyBorder="1" applyProtection="1"/>
    <xf numFmtId="0" fontId="62" fillId="0" borderId="39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right"/>
    </xf>
    <xf numFmtId="0" fontId="60" fillId="0" borderId="7" xfId="0" applyNumberFormat="1" applyFont="1" applyFill="1" applyBorder="1" applyAlignment="1" applyProtection="1">
      <alignment horizontal="center" vertical="center"/>
    </xf>
    <xf numFmtId="0" fontId="60" fillId="0" borderId="33" xfId="0" applyNumberFormat="1" applyFont="1" applyFill="1" applyBorder="1" applyAlignment="1" applyProtection="1">
      <alignment horizontal="center" vertical="center"/>
    </xf>
    <xf numFmtId="0" fontId="60" fillId="0" borderId="24" xfId="0" applyNumberFormat="1" applyFont="1" applyFill="1" applyBorder="1" applyAlignment="1" applyProtection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3" xfId="0" applyFont="1" applyFill="1" applyBorder="1" applyAlignment="1" applyProtection="1">
      <alignment horizontal="center" vertical="center" textRotation="90" wrapText="1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35" xfId="0" applyFont="1" applyFill="1" applyBorder="1" applyAlignment="1" applyProtection="1">
      <alignment horizontal="center" vertical="center" textRotation="90"/>
    </xf>
    <xf numFmtId="0" fontId="3" fillId="0" borderId="44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32" xfId="0" applyFont="1" applyFill="1" applyBorder="1" applyAlignment="1" applyProtection="1">
      <alignment horizontal="center" vertical="center" textRotation="90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48" xfId="0" applyFont="1" applyFill="1" applyBorder="1" applyAlignment="1" applyProtection="1">
      <alignment horizontal="center" vertical="center" wrapText="1"/>
    </xf>
    <xf numFmtId="0" fontId="38" fillId="0" borderId="49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left" vertical="center" textRotation="90" wrapText="1"/>
    </xf>
    <xf numFmtId="0" fontId="21" fillId="0" borderId="35" xfId="0" applyFont="1" applyFill="1" applyBorder="1" applyAlignment="1" applyProtection="1">
      <alignment horizontal="left" vertical="center" textRotation="90" wrapText="1"/>
    </xf>
    <xf numFmtId="0" fontId="21" fillId="0" borderId="44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3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35" xfId="0" applyNumberFormat="1" applyFont="1" applyFill="1" applyBorder="1" applyAlignment="1" applyProtection="1">
      <alignment horizontal="center" vertical="justify"/>
    </xf>
    <xf numFmtId="49" fontId="27" fillId="0" borderId="23" xfId="0" applyNumberFormat="1" applyFont="1" applyFill="1" applyBorder="1" applyAlignment="1" applyProtection="1">
      <alignment horizontal="center" vertical="justify"/>
    </xf>
    <xf numFmtId="49" fontId="27" fillId="0" borderId="31" xfId="0" applyNumberFormat="1" applyFont="1" applyFill="1" applyBorder="1" applyAlignment="1" applyProtection="1">
      <alignment horizontal="center" vertical="justify"/>
    </xf>
    <xf numFmtId="49" fontId="27" fillId="0" borderId="32" xfId="0" applyNumberFormat="1" applyFont="1" applyFill="1" applyBorder="1" applyAlignment="1" applyProtection="1">
      <alignment horizontal="center" vertical="justify"/>
    </xf>
    <xf numFmtId="49" fontId="27" fillId="0" borderId="34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35" xfId="0" applyNumberFormat="1" applyFont="1" applyFill="1" applyBorder="1" applyAlignment="1" applyProtection="1">
      <alignment horizontal="center" vertical="justify" wrapText="1"/>
    </xf>
    <xf numFmtId="49" fontId="27" fillId="0" borderId="23" xfId="0" applyNumberFormat="1" applyFont="1" applyFill="1" applyBorder="1" applyAlignment="1" applyProtection="1">
      <alignment horizontal="center" vertical="justify" wrapText="1"/>
    </xf>
    <xf numFmtId="49" fontId="27" fillId="0" borderId="31" xfId="0" applyNumberFormat="1" applyFont="1" applyFill="1" applyBorder="1" applyAlignment="1" applyProtection="1">
      <alignment horizontal="center" vertical="justify" wrapText="1"/>
    </xf>
    <xf numFmtId="49" fontId="27" fillId="0" borderId="32" xfId="0" applyNumberFormat="1" applyFont="1" applyFill="1" applyBorder="1" applyAlignment="1" applyProtection="1">
      <alignment horizontal="center" vertical="justify" wrapText="1"/>
    </xf>
    <xf numFmtId="0" fontId="37" fillId="0" borderId="34" xfId="0" applyFont="1" applyFill="1" applyBorder="1" applyAlignment="1" applyProtection="1">
      <alignment horizontal="center" vertical="center"/>
    </xf>
    <xf numFmtId="0" fontId="37" fillId="0" borderId="35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3" xfId="0" applyNumberFormat="1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/>
    </xf>
    <xf numFmtId="0" fontId="35" fillId="0" borderId="33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24" xfId="0" applyFont="1" applyFill="1" applyBorder="1" applyAlignment="1" applyProtection="1">
      <alignment horizontal="left"/>
    </xf>
    <xf numFmtId="0" fontId="35" fillId="0" borderId="33" xfId="0" applyFont="1" applyFill="1" applyBorder="1" applyAlignment="1" applyProtection="1">
      <alignment horizontal="left"/>
    </xf>
    <xf numFmtId="0" fontId="27" fillId="0" borderId="34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35" xfId="0" applyNumberFormat="1" applyFont="1" applyFill="1" applyBorder="1" applyAlignment="1" applyProtection="1">
      <alignment horizontal="center" vertical="justify"/>
    </xf>
    <xf numFmtId="0" fontId="27" fillId="0" borderId="23" xfId="0" applyNumberFormat="1" applyFont="1" applyFill="1" applyBorder="1" applyAlignment="1" applyProtection="1">
      <alignment horizontal="center" vertical="justify"/>
    </xf>
    <xf numFmtId="0" fontId="27" fillId="0" borderId="31" xfId="0" applyNumberFormat="1" applyFont="1" applyFill="1" applyBorder="1" applyAlignment="1" applyProtection="1">
      <alignment horizontal="center" vertical="justify"/>
    </xf>
    <xf numFmtId="0" fontId="27" fillId="0" borderId="32" xfId="0" applyNumberFormat="1" applyFont="1" applyFill="1" applyBorder="1" applyAlignment="1" applyProtection="1">
      <alignment horizontal="center" vertical="justify"/>
    </xf>
    <xf numFmtId="0" fontId="30" fillId="0" borderId="8" xfId="0" applyFont="1" applyFill="1" applyBorder="1" applyAlignment="1" applyProtection="1">
      <alignment horizontal="center" vertical="center" textRotation="90"/>
    </xf>
    <xf numFmtId="0" fontId="30" fillId="0" borderId="54" xfId="0" applyFont="1" applyFill="1" applyBorder="1" applyAlignment="1" applyProtection="1">
      <alignment horizontal="center" vertical="center" textRotation="90"/>
    </xf>
    <xf numFmtId="0" fontId="30" fillId="0" borderId="45" xfId="0" applyFont="1" applyFill="1" applyBorder="1" applyAlignment="1" applyProtection="1">
      <alignment horizontal="center" vertical="center" textRotation="90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22" fillId="0" borderId="49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50" xfId="0" applyNumberFormat="1" applyFont="1" applyFill="1" applyBorder="1" applyAlignment="1" applyProtection="1">
      <alignment horizontal="center" vertical="center"/>
    </xf>
    <xf numFmtId="49" fontId="22" fillId="0" borderId="48" xfId="0" applyNumberFormat="1" applyFont="1" applyFill="1" applyBorder="1" applyAlignment="1" applyProtection="1">
      <alignment horizontal="center" vertical="center"/>
    </xf>
    <xf numFmtId="49" fontId="22" fillId="0" borderId="49" xfId="0" applyNumberFormat="1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60" fillId="0" borderId="31" xfId="0" applyNumberFormat="1" applyFont="1" applyFill="1" applyBorder="1" applyAlignment="1" applyProtection="1">
      <alignment horizontal="center" vertical="center"/>
    </xf>
    <xf numFmtId="0" fontId="60" fillId="0" borderId="32" xfId="0" applyNumberFormat="1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right"/>
    </xf>
    <xf numFmtId="0" fontId="20" fillId="0" borderId="32" xfId="0" applyFont="1" applyFill="1" applyBorder="1" applyAlignment="1" applyProtection="1">
      <alignment horizontal="right"/>
    </xf>
    <xf numFmtId="0" fontId="66" fillId="0" borderId="28" xfId="0" applyFont="1" applyFill="1" applyBorder="1" applyAlignment="1" applyProtection="1">
      <alignment horizontal="right"/>
    </xf>
    <xf numFmtId="0" fontId="20" fillId="0" borderId="40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1" xfId="0" applyFont="1" applyFill="1" applyBorder="1" applyAlignment="1" applyProtection="1">
      <alignment horizontal="left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62" fillId="0" borderId="45" xfId="0" applyNumberFormat="1" applyFont="1" applyFill="1" applyBorder="1" applyAlignment="1" applyProtection="1">
      <alignment horizontal="center" vertical="center"/>
    </xf>
    <xf numFmtId="49" fontId="20" fillId="0" borderId="44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65" fillId="0" borderId="19" xfId="0" applyNumberFormat="1" applyFont="1" applyFill="1" applyBorder="1" applyAlignment="1" applyProtection="1">
      <alignment horizontal="center" vertical="center"/>
    </xf>
    <xf numFmtId="0" fontId="65" fillId="0" borderId="42" xfId="0" applyNumberFormat="1" applyFont="1" applyFill="1" applyBorder="1" applyAlignment="1" applyProtection="1">
      <alignment horizontal="center" vertical="center"/>
    </xf>
    <xf numFmtId="0" fontId="65" fillId="0" borderId="43" xfId="0" applyNumberFormat="1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left" vertical="center" wrapText="1" shrinkToFit="1"/>
    </xf>
    <xf numFmtId="0" fontId="20" fillId="0" borderId="42" xfId="0" applyFont="1" applyFill="1" applyBorder="1" applyAlignment="1" applyProtection="1">
      <alignment horizontal="left" vertical="center" wrapText="1" shrinkToFit="1"/>
    </xf>
    <xf numFmtId="0" fontId="20" fillId="0" borderId="43" xfId="0" applyFont="1" applyFill="1" applyBorder="1" applyAlignment="1" applyProtection="1">
      <alignment horizontal="left" vertical="center" wrapText="1" shrinkToFit="1"/>
    </xf>
    <xf numFmtId="0" fontId="28" fillId="0" borderId="42" xfId="0" applyNumberFormat="1" applyFont="1" applyFill="1" applyBorder="1" applyAlignment="1" applyProtection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49" fontId="20" fillId="0" borderId="42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49" fontId="20" fillId="0" borderId="50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49" fontId="20" fillId="0" borderId="49" xfId="0" applyNumberFormat="1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58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/>
    <xf numFmtId="0" fontId="17" fillId="0" borderId="7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6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20" fillId="0" borderId="31" xfId="0" applyFont="1" applyFill="1" applyBorder="1" applyAlignment="1" applyProtection="1">
      <alignment horizontal="center"/>
    </xf>
    <xf numFmtId="0" fontId="21" fillId="0" borderId="31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54" xfId="0" applyFont="1" applyFill="1" applyBorder="1" applyAlignment="1" applyProtection="1">
      <alignment horizontal="center" vertical="center" textRotation="90" wrapText="1"/>
    </xf>
    <xf numFmtId="0" fontId="36" fillId="0" borderId="51" xfId="0" applyFont="1" applyFill="1" applyBorder="1" applyAlignment="1" applyProtection="1">
      <alignment horizontal="center" vertical="center" textRotation="90" wrapText="1"/>
    </xf>
    <xf numFmtId="0" fontId="36" fillId="0" borderId="34" xfId="0" applyFont="1" applyFill="1" applyBorder="1" applyAlignment="1" applyProtection="1">
      <alignment horizontal="center" vertical="center" wrapText="1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23" xfId="0" applyFont="1" applyFill="1" applyBorder="1" applyAlignment="1" applyProtection="1">
      <alignment horizontal="center" vertical="center" wrapText="1"/>
    </xf>
    <xf numFmtId="0" fontId="36" fillId="0" borderId="32" xfId="0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35" xfId="0" applyFont="1" applyFill="1" applyBorder="1" applyAlignment="1" applyProtection="1">
      <alignment horizontal="left" vertical="top" wrapText="1"/>
    </xf>
    <xf numFmtId="0" fontId="36" fillId="0" borderId="23" xfId="0" applyFont="1" applyFill="1" applyBorder="1" applyAlignment="1" applyProtection="1">
      <alignment horizontal="left" vertical="top" wrapText="1"/>
    </xf>
    <xf numFmtId="0" fontId="36" fillId="0" borderId="31" xfId="0" applyFont="1" applyFill="1" applyBorder="1" applyAlignment="1" applyProtection="1">
      <alignment horizontal="left" vertical="top" wrapText="1"/>
    </xf>
    <xf numFmtId="0" fontId="36" fillId="0" borderId="32" xfId="0" applyFont="1" applyFill="1" applyBorder="1" applyAlignment="1" applyProtection="1">
      <alignment horizontal="left" vertical="top" wrapText="1"/>
    </xf>
    <xf numFmtId="49" fontId="36" fillId="0" borderId="34" xfId="0" applyNumberFormat="1" applyFont="1" applyFill="1" applyBorder="1" applyAlignment="1" applyProtection="1">
      <alignment horizontal="center" vertical="center" wrapText="1"/>
    </xf>
    <xf numFmtId="49" fontId="36" fillId="0" borderId="35" xfId="0" applyNumberFormat="1" applyFont="1" applyFill="1" applyBorder="1" applyAlignment="1" applyProtection="1">
      <alignment horizontal="center" vertical="center" wrapText="1"/>
    </xf>
    <xf numFmtId="49" fontId="36" fillId="0" borderId="23" xfId="0" applyNumberFormat="1" applyFont="1" applyFill="1" applyBorder="1" applyAlignment="1" applyProtection="1">
      <alignment horizontal="center" vertical="center" wrapText="1"/>
    </xf>
    <xf numFmtId="49" fontId="36" fillId="0" borderId="32" xfId="0" applyNumberFormat="1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35" xfId="0" applyNumberFormat="1" applyFont="1" applyFill="1" applyBorder="1" applyAlignment="1" applyProtection="1">
      <alignment horizontal="center" vertical="center" wrapText="1"/>
    </xf>
    <xf numFmtId="49" fontId="34" fillId="0" borderId="23" xfId="0" applyNumberFormat="1" applyFont="1" applyFill="1" applyBorder="1" applyAlignment="1" applyProtection="1">
      <alignment horizontal="center" vertical="center" wrapText="1"/>
    </xf>
    <xf numFmtId="49" fontId="34" fillId="0" borderId="31" xfId="0" applyNumberFormat="1" applyFont="1" applyFill="1" applyBorder="1" applyAlignment="1" applyProtection="1">
      <alignment horizontal="center" vertical="center" wrapText="1"/>
    </xf>
    <xf numFmtId="49" fontId="34" fillId="0" borderId="32" xfId="0" applyNumberFormat="1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35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36" fillId="0" borderId="34" xfId="0" applyFont="1" applyFill="1" applyBorder="1" applyAlignment="1" applyProtection="1">
      <alignment horizontal="left" vertical="center" wrapText="1"/>
    </xf>
    <xf numFmtId="0" fontId="36" fillId="0" borderId="35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36" fillId="0" borderId="32" xfId="0" applyFont="1" applyFill="1" applyBorder="1" applyAlignment="1" applyProtection="1">
      <alignment horizontal="left" vertical="center" wrapText="1"/>
    </xf>
    <xf numFmtId="0" fontId="21" fillId="0" borderId="44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3" xfId="0" applyFont="1" applyFill="1" applyBorder="1" applyAlignment="1" applyProtection="1">
      <alignment horizontal="center" vertical="center" textRotation="90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43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0" fontId="62" fillId="0" borderId="50" xfId="0" applyNumberFormat="1" applyFont="1" applyFill="1" applyBorder="1" applyAlignment="1" applyProtection="1">
      <alignment horizontal="center" vertical="center"/>
    </xf>
    <xf numFmtId="0" fontId="62" fillId="0" borderId="48" xfId="0" applyNumberFormat="1" applyFont="1" applyFill="1" applyBorder="1" applyAlignment="1" applyProtection="1">
      <alignment horizontal="center" vertical="center"/>
    </xf>
    <xf numFmtId="0" fontId="62" fillId="0" borderId="49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62" fillId="0" borderId="46" xfId="0" applyNumberFormat="1" applyFont="1" applyFill="1" applyBorder="1" applyAlignment="1" applyProtection="1">
      <alignment horizontal="center" vertical="center"/>
    </xf>
    <xf numFmtId="0" fontId="62" fillId="0" borderId="1" xfId="0" applyNumberFormat="1" applyFont="1" applyFill="1" applyBorder="1" applyAlignment="1" applyProtection="1">
      <alignment horizontal="center" vertical="center"/>
    </xf>
    <xf numFmtId="0" fontId="62" fillId="0" borderId="47" xfId="0" applyNumberFormat="1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35" xfId="0" applyFont="1" applyFill="1" applyBorder="1" applyAlignment="1"/>
    <xf numFmtId="0" fontId="39" fillId="0" borderId="7" xfId="0" applyNumberFormat="1" applyFont="1" applyFill="1" applyBorder="1" applyAlignment="1" applyProtection="1">
      <alignment horizontal="center" vertical="center"/>
    </xf>
    <xf numFmtId="0" fontId="0" fillId="0" borderId="33" xfId="0" applyFill="1" applyBorder="1"/>
    <xf numFmtId="49" fontId="3" fillId="0" borderId="44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3" xfId="0" applyNumberFormat="1" applyFont="1" applyFill="1" applyBorder="1" applyAlignment="1" applyProtection="1">
      <alignment horizontal="center" vertical="center" textRotation="90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0" fontId="39" fillId="0" borderId="24" xfId="0" applyNumberFormat="1" applyFont="1" applyFill="1" applyBorder="1" applyAlignment="1" applyProtection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/>
    </xf>
    <xf numFmtId="0" fontId="43" fillId="0" borderId="24" xfId="0" applyFont="1" applyFill="1" applyBorder="1"/>
    <xf numFmtId="0" fontId="43" fillId="0" borderId="33" xfId="0" applyFont="1" applyFill="1" applyBorder="1"/>
    <xf numFmtId="0" fontId="28" fillId="0" borderId="50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Protection="1"/>
    <xf numFmtId="0" fontId="28" fillId="0" borderId="49" xfId="0" applyFont="1" applyFill="1" applyBorder="1" applyProtection="1"/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0" fillId="0" borderId="46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47" xfId="0" applyFont="1" applyFill="1" applyBorder="1" applyAlignment="1" applyProtection="1">
      <alignment vertical="center" wrapText="1" shrinkToFit="1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 applyProtection="1">
      <alignment horizontal="center" vertical="center" wrapText="1"/>
    </xf>
    <xf numFmtId="0" fontId="0" fillId="0" borderId="24" xfId="0" applyFill="1" applyBorder="1"/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28" fillId="0" borderId="19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75" fillId="0" borderId="21" xfId="0" applyFont="1" applyFill="1" applyBorder="1" applyAlignment="1" applyProtection="1">
      <alignment horizontal="left" vertical="center" wrapText="1"/>
    </xf>
    <xf numFmtId="0" fontId="75" fillId="0" borderId="10" xfId="0" applyFont="1" applyFill="1" applyBorder="1" applyAlignment="1" applyProtection="1">
      <alignment horizontal="left" vertical="center" wrapText="1"/>
    </xf>
    <xf numFmtId="0" fontId="75" fillId="0" borderId="13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Protection="1"/>
    <xf numFmtId="0" fontId="20" fillId="0" borderId="43" xfId="0" applyFont="1" applyFill="1" applyBorder="1" applyProtection="1"/>
    <xf numFmtId="0" fontId="20" fillId="0" borderId="7" xfId="0" applyFont="1" applyFill="1" applyBorder="1" applyAlignment="1" applyProtection="1">
      <alignment horizontal="right"/>
    </xf>
    <xf numFmtId="0" fontId="20" fillId="0" borderId="24" xfId="0" applyFont="1" applyFill="1" applyBorder="1" applyAlignment="1" applyProtection="1">
      <alignment horizontal="right"/>
    </xf>
    <xf numFmtId="0" fontId="20" fillId="0" borderId="33" xfId="0" applyFont="1" applyFill="1" applyBorder="1" applyAlignment="1" applyProtection="1">
      <alignment horizontal="right"/>
    </xf>
    <xf numFmtId="0" fontId="60" fillId="0" borderId="23" xfId="0" applyNumberFormat="1" applyFont="1" applyFill="1" applyBorder="1" applyAlignment="1" applyProtection="1">
      <alignment horizontal="center" vertical="center"/>
    </xf>
    <xf numFmtId="164" fontId="37" fillId="0" borderId="0" xfId="1" applyNumberFormat="1" applyFont="1" applyFill="1" applyBorder="1" applyAlignment="1" applyProtection="1">
      <alignment horizontal="right" vertical="top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24" xfId="0" applyFont="1" applyFill="1" applyBorder="1" applyAlignment="1" applyProtection="1">
      <alignment horizontal="right" vertical="top" wrapText="1"/>
    </xf>
    <xf numFmtId="0" fontId="20" fillId="0" borderId="33" xfId="0" applyFont="1" applyFill="1" applyBorder="1" applyAlignment="1" applyProtection="1">
      <alignment horizontal="right" vertical="top" wrapText="1"/>
    </xf>
    <xf numFmtId="1" fontId="60" fillId="0" borderId="28" xfId="0" applyNumberFormat="1" applyFont="1" applyFill="1" applyBorder="1" applyAlignment="1" applyProtection="1">
      <alignment horizontal="center" vertical="center"/>
    </xf>
    <xf numFmtId="0" fontId="60" fillId="0" borderId="25" xfId="0" applyNumberFormat="1" applyFont="1" applyFill="1" applyBorder="1" applyAlignment="1" applyProtection="1">
      <alignment horizontal="center" vertical="center"/>
    </xf>
    <xf numFmtId="0" fontId="60" fillId="0" borderId="26" xfId="0" applyNumberFormat="1" applyFont="1" applyFill="1" applyBorder="1" applyAlignment="1" applyProtection="1">
      <alignment horizontal="center" vertical="center"/>
    </xf>
    <xf numFmtId="0" fontId="60" fillId="0" borderId="27" xfId="0" applyNumberFormat="1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35" xfId="0" applyFont="1" applyFill="1" applyBorder="1" applyAlignment="1" applyProtection="1">
      <alignment horizontal="right" vertical="top" wrapText="1"/>
    </xf>
    <xf numFmtId="0" fontId="43" fillId="0" borderId="24" xfId="0" applyFont="1" applyFill="1" applyBorder="1" applyAlignment="1">
      <alignment horizontal="right"/>
    </xf>
    <xf numFmtId="0" fontId="43" fillId="0" borderId="33" xfId="0" applyFont="1" applyFill="1" applyBorder="1" applyAlignment="1">
      <alignment horizontal="right"/>
    </xf>
    <xf numFmtId="49" fontId="47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top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7" fillId="0" borderId="0" xfId="0" applyNumberFormat="1" applyFont="1" applyFill="1" applyBorder="1" applyAlignment="1" applyProtection="1">
      <alignment horizontal="center"/>
    </xf>
    <xf numFmtId="0" fontId="20" fillId="0" borderId="23" xfId="0" applyFont="1" applyFill="1" applyBorder="1" applyAlignment="1" applyProtection="1">
      <alignment horizontal="right" vertical="top" wrapText="1"/>
    </xf>
    <xf numFmtId="0" fontId="20" fillId="0" borderId="31" xfId="0" applyFont="1" applyFill="1" applyBorder="1" applyAlignment="1" applyProtection="1">
      <alignment horizontal="right" vertical="top" wrapText="1"/>
    </xf>
    <xf numFmtId="0" fontId="20" fillId="0" borderId="32" xfId="0" applyFont="1" applyFill="1" applyBorder="1" applyAlignment="1" applyProtection="1">
      <alignment horizontal="right" vertical="top" wrapText="1"/>
    </xf>
    <xf numFmtId="49" fontId="77" fillId="0" borderId="2" xfId="0" applyNumberFormat="1" applyFont="1" applyFill="1" applyBorder="1" applyAlignment="1" applyProtection="1">
      <alignment horizontal="right" vertical="justify"/>
    </xf>
    <xf numFmtId="0" fontId="81" fillId="0" borderId="2" xfId="0" applyFont="1" applyFill="1" applyBorder="1" applyAlignment="1" applyProtection="1">
      <alignment horizontal="center" vertical="top"/>
    </xf>
    <xf numFmtId="11" fontId="13" fillId="0" borderId="0" xfId="0" applyNumberFormat="1" applyFont="1" applyFill="1" applyBorder="1" applyAlignment="1" applyProtection="1">
      <alignment horizontal="center" wrapText="1"/>
    </xf>
    <xf numFmtId="0" fontId="54" fillId="0" borderId="0" xfId="0" applyFont="1" applyFill="1" applyBorder="1" applyAlignment="1">
      <alignment horizontal="center"/>
    </xf>
    <xf numFmtId="49" fontId="55" fillId="0" borderId="0" xfId="0" applyNumberFormat="1" applyFont="1" applyFill="1" applyBorder="1" applyAlignment="1" applyProtection="1">
      <alignment horizontal="left" vertical="justify"/>
    </xf>
    <xf numFmtId="49" fontId="44" fillId="0" borderId="0" xfId="0" applyNumberFormat="1" applyFont="1" applyFill="1" applyBorder="1" applyAlignment="1" applyProtection="1">
      <alignment horizontal="righ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60" fillId="0" borderId="29" xfId="0" applyNumberFormat="1" applyFont="1" applyFill="1" applyBorder="1" applyAlignment="1" applyProtection="1">
      <alignment horizontal="center" vertical="center"/>
    </xf>
    <xf numFmtId="0" fontId="60" fillId="0" borderId="30" xfId="0" applyNumberFormat="1" applyFont="1" applyFill="1" applyBorder="1" applyAlignment="1" applyProtection="1">
      <alignment horizontal="center" vertical="center"/>
    </xf>
    <xf numFmtId="0" fontId="60" fillId="0" borderId="36" xfId="0" applyNumberFormat="1" applyFont="1" applyFill="1" applyBorder="1" applyAlignment="1" applyProtection="1">
      <alignment horizontal="center" vertical="center"/>
    </xf>
    <xf numFmtId="0" fontId="60" fillId="0" borderId="37" xfId="0" applyNumberFormat="1" applyFont="1" applyFill="1" applyBorder="1" applyAlignment="1" applyProtection="1">
      <alignment horizontal="center" vertical="center"/>
    </xf>
    <xf numFmtId="0" fontId="60" fillId="0" borderId="38" xfId="0" applyNumberFormat="1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left" vertical="center" wrapText="1"/>
    </xf>
    <xf numFmtId="0" fontId="67" fillId="0" borderId="39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67" fillId="0" borderId="45" xfId="0" applyNumberFormat="1" applyFont="1" applyFill="1" applyBorder="1" applyAlignment="1" applyProtection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1" xfId="0" applyNumberFormat="1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left" vertical="center" wrapText="1"/>
    </xf>
    <xf numFmtId="0" fontId="68" fillId="0" borderId="10" xfId="0" applyFont="1" applyFill="1" applyBorder="1" applyAlignment="1" applyProtection="1">
      <alignment horizontal="left" vertical="center" wrapText="1"/>
    </xf>
    <xf numFmtId="0" fontId="68" fillId="0" borderId="13" xfId="0" applyFont="1" applyFill="1" applyBorder="1" applyAlignment="1" applyProtection="1">
      <alignment horizontal="left" vertical="center" wrapText="1"/>
    </xf>
    <xf numFmtId="49" fontId="8" fillId="0" borderId="46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/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42" xfId="0" applyNumberFormat="1" applyFont="1" applyFill="1" applyBorder="1" applyAlignment="1" applyProtection="1">
      <alignment horizontal="center" vertical="center" wrapText="1"/>
    </xf>
    <xf numFmtId="49" fontId="8" fillId="0" borderId="43" xfId="0" applyNumberFormat="1" applyFont="1" applyFill="1" applyBorder="1" applyAlignment="1" applyProtection="1">
      <alignment horizontal="center" vertical="center" wrapText="1"/>
    </xf>
    <xf numFmtId="0" fontId="68" fillId="0" borderId="17" xfId="0" applyFont="1" applyFill="1" applyBorder="1" applyAlignment="1" applyProtection="1">
      <alignment horizontal="left" vertical="center" wrapText="1"/>
    </xf>
    <xf numFmtId="0" fontId="68" fillId="0" borderId="3" xfId="0" applyFont="1" applyFill="1" applyBorder="1" applyAlignment="1" applyProtection="1">
      <alignment horizontal="left" vertical="center" wrapText="1"/>
    </xf>
    <xf numFmtId="0" fontId="68" fillId="0" borderId="14" xfId="0" applyFont="1" applyFill="1" applyBorder="1" applyAlignment="1" applyProtection="1">
      <alignment horizontal="left" vertical="center" wrapText="1"/>
    </xf>
    <xf numFmtId="0" fontId="7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53" xfId="0" applyFont="1" applyFill="1" applyBorder="1" applyAlignment="1" applyProtection="1">
      <alignment horizontal="left" vertical="center" wrapText="1"/>
    </xf>
    <xf numFmtId="0" fontId="20" fillId="0" borderId="44" xfId="0" applyFont="1" applyFill="1" applyBorder="1" applyAlignment="1" applyProtection="1">
      <alignment horizontal="left" vertical="center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24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horizontal="center" vertical="top" wrapText="1"/>
    </xf>
    <xf numFmtId="0" fontId="63" fillId="0" borderId="7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9" fillId="0" borderId="24" xfId="0" applyFont="1" applyFill="1" applyBorder="1" applyAlignment="1"/>
    <xf numFmtId="0" fontId="69" fillId="0" borderId="33" xfId="0" applyFont="1" applyFill="1" applyBorder="1" applyAlignment="1"/>
    <xf numFmtId="0" fontId="63" fillId="0" borderId="28" xfId="0" applyFont="1" applyFill="1" applyBorder="1" applyAlignment="1">
      <alignment horizontal="center" vertical="top" wrapText="1"/>
    </xf>
    <xf numFmtId="0" fontId="69" fillId="0" borderId="28" xfId="0" applyFont="1" applyFill="1" applyBorder="1" applyAlignment="1"/>
    <xf numFmtId="0" fontId="70" fillId="0" borderId="7" xfId="0" applyFont="1" applyFill="1" applyBorder="1" applyAlignment="1">
      <alignment horizontal="center" vertical="top" wrapText="1"/>
    </xf>
    <xf numFmtId="0" fontId="70" fillId="0" borderId="24" xfId="0" applyFont="1" applyFill="1" applyBorder="1" applyAlignment="1">
      <alignment horizontal="center" vertical="top" wrapText="1"/>
    </xf>
    <xf numFmtId="0" fontId="70" fillId="0" borderId="33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horizontal="center" vertical="top" wrapText="1"/>
    </xf>
    <xf numFmtId="0" fontId="72" fillId="0" borderId="7" xfId="0" applyFont="1" applyFill="1" applyBorder="1" applyAlignment="1">
      <alignment horizontal="center" vertical="top" wrapText="1"/>
    </xf>
    <xf numFmtId="0" fontId="72" fillId="0" borderId="24" xfId="0" applyFont="1" applyFill="1" applyBorder="1" applyAlignment="1">
      <alignment horizontal="center" vertical="top" wrapText="1"/>
    </xf>
    <xf numFmtId="0" fontId="72" fillId="0" borderId="33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137160</xdr:rowOff>
    </xdr:from>
    <xdr:to>
      <xdr:col>5</xdr:col>
      <xdr:colOff>99060</xdr:colOff>
      <xdr:row>3</xdr:row>
      <xdr:rowOff>502920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3716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3"/>
  <sheetViews>
    <sheetView topLeftCell="A40" zoomScale="50" zoomScaleNormal="50" zoomScaleSheetLayoutView="50" zoomScalePageLayoutView="40" workbookViewId="0">
      <selection activeCell="BK49" sqref="BK49"/>
    </sheetView>
  </sheetViews>
  <sheetFormatPr defaultColWidth="10.109375" defaultRowHeight="13.2" x14ac:dyDescent="0.25"/>
  <cols>
    <col min="1" max="3" width="4.44140625" style="28" customWidth="1"/>
    <col min="4" max="5" width="6.6640625" style="28" customWidth="1"/>
    <col min="6" max="8" width="4.44140625" style="28" customWidth="1"/>
    <col min="9" max="9" width="5" style="28" customWidth="1"/>
    <col min="10" max="12" width="4.44140625" style="28" customWidth="1"/>
    <col min="13" max="14" width="4.44140625" style="31" customWidth="1"/>
    <col min="15" max="16" width="4.44140625" style="32" customWidth="1"/>
    <col min="17" max="19" width="4.44140625" style="33" customWidth="1"/>
    <col min="20" max="20" width="10.109375" style="33" customWidth="1"/>
    <col min="21" max="27" width="4.44140625" style="33" customWidth="1"/>
    <col min="28" max="29" width="4.44140625" style="34" customWidth="1"/>
    <col min="30" max="30" width="8.33203125" style="34" customWidth="1"/>
    <col min="31" max="31" width="4.44140625" style="34" customWidth="1"/>
    <col min="32" max="32" width="5.88671875" style="28" customWidth="1"/>
    <col min="33" max="33" width="4.44140625" style="28" customWidth="1"/>
    <col min="34" max="34" width="5.5546875" style="28" customWidth="1"/>
    <col min="35" max="41" width="4.44140625" style="28" customWidth="1"/>
    <col min="42" max="43" width="5.5546875" style="28" customWidth="1"/>
    <col min="44" max="51" width="4.44140625" style="28" customWidth="1"/>
    <col min="52" max="52" width="4.88671875" style="28" customWidth="1"/>
    <col min="53" max="53" width="4.44140625" style="28" customWidth="1"/>
    <col min="54" max="54" width="5.109375" style="28" customWidth="1"/>
    <col min="55" max="55" width="5" style="28" customWidth="1"/>
    <col min="56" max="56" width="5.44140625" style="28" customWidth="1"/>
    <col min="57" max="57" width="4.44140625" style="28" customWidth="1"/>
    <col min="58" max="58" width="5" style="28" customWidth="1"/>
    <col min="59" max="59" width="6.109375" style="28" customWidth="1"/>
    <col min="60" max="60" width="6" style="28" customWidth="1"/>
    <col min="61" max="61" width="5" style="28" customWidth="1"/>
    <col min="62" max="62" width="6.109375" style="28" customWidth="1"/>
    <col min="63" max="16384" width="10.109375" style="28"/>
  </cols>
  <sheetData>
    <row r="1" spans="1:62" ht="23.25" customHeight="1" x14ac:dyDescent="0.25">
      <c r="BD1" s="167"/>
      <c r="BE1" s="167"/>
      <c r="BF1" s="167"/>
      <c r="BG1" s="167"/>
      <c r="BH1" s="167"/>
      <c r="BI1" s="167"/>
      <c r="BJ1" s="167"/>
    </row>
    <row r="2" spans="1:62" ht="29.25" customHeight="1" x14ac:dyDescent="0.4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170"/>
      <c r="O2" s="171"/>
      <c r="P2" s="171"/>
      <c r="Q2" s="172"/>
      <c r="R2" s="172"/>
      <c r="S2" s="172"/>
      <c r="T2" s="172"/>
      <c r="U2" s="172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74"/>
      <c r="BE2" s="174"/>
      <c r="BF2" s="174"/>
      <c r="BG2" s="174"/>
      <c r="BH2" s="174"/>
      <c r="BI2" s="174"/>
      <c r="BJ2" s="174"/>
    </row>
    <row r="3" spans="1:62" s="35" customFormat="1" ht="31.5" customHeight="1" x14ac:dyDescent="0.45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4"/>
      <c r="BE3" s="174"/>
      <c r="BF3" s="174"/>
      <c r="BG3" s="174"/>
      <c r="BH3" s="174"/>
      <c r="BI3" s="174"/>
      <c r="BJ3" s="174"/>
    </row>
    <row r="4" spans="1:62" ht="43.5" customHeight="1" x14ac:dyDescent="0.25">
      <c r="A4" s="177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9"/>
      <c r="BE4" s="180"/>
      <c r="BF4" s="180"/>
      <c r="BG4" s="180"/>
      <c r="BH4" s="180"/>
      <c r="BI4" s="180"/>
      <c r="BJ4" s="180"/>
    </row>
    <row r="5" spans="1:62" ht="23.1" customHeight="1" x14ac:dyDescent="0.3">
      <c r="B5" s="181" t="s">
        <v>109</v>
      </c>
      <c r="D5" s="182"/>
      <c r="E5" s="182"/>
      <c r="F5" s="182"/>
      <c r="G5" s="182"/>
      <c r="H5" s="178"/>
      <c r="I5" s="178"/>
      <c r="J5" s="178"/>
      <c r="K5" s="178"/>
      <c r="L5" s="178"/>
      <c r="M5" s="178"/>
      <c r="N5" s="182"/>
      <c r="O5" s="183"/>
      <c r="P5" s="183"/>
      <c r="Q5" s="184"/>
      <c r="R5" s="184"/>
      <c r="S5" s="184"/>
      <c r="T5" s="184"/>
      <c r="U5" s="184"/>
      <c r="V5" s="184"/>
      <c r="W5" s="184"/>
      <c r="X5" s="184"/>
      <c r="Z5" s="185"/>
      <c r="AA5" s="186" t="s">
        <v>3</v>
      </c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7"/>
      <c r="AO5" s="187"/>
      <c r="AP5" s="187"/>
      <c r="AQ5" s="187"/>
      <c r="AW5" s="508"/>
      <c r="AX5" s="508"/>
      <c r="AY5" s="508"/>
      <c r="AZ5" s="508"/>
      <c r="BA5" s="508"/>
      <c r="BB5" s="508"/>
      <c r="BC5" s="508"/>
      <c r="BD5" s="188"/>
      <c r="BE5" s="188"/>
      <c r="BF5" s="188"/>
      <c r="BG5" s="188"/>
      <c r="BH5" s="188"/>
      <c r="BI5" s="188"/>
      <c r="BJ5" s="188"/>
    </row>
    <row r="6" spans="1:62" ht="26.25" customHeight="1" x14ac:dyDescent="0.4">
      <c r="A6" s="189"/>
      <c r="B6" s="190" t="s">
        <v>110</v>
      </c>
      <c r="C6" s="191"/>
      <c r="D6" s="191"/>
      <c r="E6" s="191"/>
      <c r="F6" s="191"/>
      <c r="G6" s="191"/>
      <c r="I6" s="178"/>
      <c r="J6" s="178"/>
      <c r="K6" s="178"/>
      <c r="L6" s="178"/>
      <c r="M6" s="178"/>
      <c r="N6" s="191"/>
      <c r="O6" s="191"/>
      <c r="P6" s="509" t="s">
        <v>5</v>
      </c>
      <c r="Q6" s="509"/>
      <c r="R6" s="509"/>
      <c r="S6" s="509"/>
      <c r="T6" s="509"/>
      <c r="U6" s="192" t="s">
        <v>108</v>
      </c>
      <c r="V6" s="192"/>
      <c r="W6" s="192"/>
      <c r="X6" s="192"/>
      <c r="Y6" s="192"/>
      <c r="Z6" s="192"/>
      <c r="AA6" s="192"/>
      <c r="AB6" s="192"/>
      <c r="AC6" s="193" t="s">
        <v>6</v>
      </c>
      <c r="AD6" s="193"/>
      <c r="AE6" s="193"/>
      <c r="AF6" s="193"/>
      <c r="AG6" s="193"/>
      <c r="AH6" s="510" t="s">
        <v>115</v>
      </c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W6" s="194" t="s">
        <v>7</v>
      </c>
      <c r="AX6" s="195"/>
      <c r="AY6" s="195"/>
      <c r="AZ6" s="195"/>
      <c r="BA6" s="195"/>
      <c r="BB6" s="195"/>
      <c r="BC6" s="196" t="s">
        <v>119</v>
      </c>
      <c r="BD6" s="196"/>
      <c r="BE6" s="196"/>
      <c r="BF6" s="196"/>
      <c r="BG6" s="196"/>
      <c r="BH6" s="196"/>
      <c r="BI6" s="196"/>
    </row>
    <row r="7" spans="1:62" ht="27" customHeight="1" x14ac:dyDescent="0.4">
      <c r="A7" s="189"/>
      <c r="B7" s="190" t="s">
        <v>8</v>
      </c>
      <c r="C7" s="191"/>
      <c r="D7" s="191"/>
      <c r="E7" s="191"/>
      <c r="F7" s="191"/>
      <c r="G7" s="191"/>
      <c r="I7" s="191"/>
      <c r="J7" s="182"/>
      <c r="K7" s="182"/>
      <c r="L7" s="182"/>
      <c r="M7" s="182"/>
      <c r="N7" s="191"/>
      <c r="O7" s="191"/>
      <c r="P7" s="197"/>
      <c r="Q7" s="198"/>
      <c r="R7" s="198"/>
      <c r="T7" s="199"/>
      <c r="U7" s="513" t="s">
        <v>100</v>
      </c>
      <c r="V7" s="513"/>
      <c r="W7" s="513"/>
      <c r="X7" s="513"/>
      <c r="Y7" s="513"/>
      <c r="Z7" s="513"/>
      <c r="AA7" s="513"/>
      <c r="AB7" s="513"/>
      <c r="AC7" s="198"/>
      <c r="AD7" s="200"/>
      <c r="AE7" s="201"/>
      <c r="AF7" s="201"/>
      <c r="AG7" s="201"/>
      <c r="AH7" s="511" t="s">
        <v>101</v>
      </c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202"/>
      <c r="AW7" s="203"/>
      <c r="AX7" s="203"/>
      <c r="AY7" s="203"/>
      <c r="AZ7" s="203"/>
      <c r="BA7" s="203"/>
      <c r="BB7" s="203"/>
      <c r="BC7" s="204"/>
      <c r="BD7" s="204"/>
      <c r="BE7" s="204"/>
      <c r="BF7" s="204"/>
      <c r="BG7" s="204"/>
      <c r="BH7" s="204"/>
      <c r="BI7" s="204"/>
    </row>
    <row r="8" spans="1:62" ht="47.4" customHeight="1" x14ac:dyDescent="0.4">
      <c r="B8" s="486" t="s">
        <v>111</v>
      </c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191"/>
      <c r="N8" s="197"/>
      <c r="O8" s="205"/>
      <c r="P8" s="509" t="s">
        <v>9</v>
      </c>
      <c r="Q8" s="509"/>
      <c r="R8" s="509"/>
      <c r="S8" s="509"/>
      <c r="T8" s="509"/>
      <c r="U8" s="509"/>
      <c r="V8" s="509"/>
      <c r="W8" s="509"/>
      <c r="X8" s="490" t="s">
        <v>116</v>
      </c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1"/>
      <c r="AS8" s="491"/>
      <c r="AT8" s="491"/>
      <c r="AU8" s="491"/>
      <c r="AW8" s="206" t="s">
        <v>10</v>
      </c>
      <c r="AX8" s="206"/>
      <c r="AY8" s="206"/>
      <c r="AZ8" s="206"/>
      <c r="BA8" s="206"/>
      <c r="BB8" s="202"/>
      <c r="BC8" s="514" t="s">
        <v>120</v>
      </c>
      <c r="BD8" s="515"/>
      <c r="BE8" s="515"/>
      <c r="BF8" s="515"/>
      <c r="BG8" s="515"/>
      <c r="BH8" s="515"/>
      <c r="BI8" s="515"/>
    </row>
    <row r="9" spans="1:62" ht="30.6" customHeight="1" x14ac:dyDescent="0.3">
      <c r="B9" s="207" t="s">
        <v>112</v>
      </c>
      <c r="C9" s="208"/>
      <c r="D9" s="208"/>
      <c r="E9" s="208"/>
      <c r="F9" s="208"/>
      <c r="G9" s="208"/>
      <c r="H9" s="208"/>
      <c r="I9" s="208"/>
      <c r="J9" s="208"/>
      <c r="K9" s="191"/>
      <c r="L9" s="191"/>
      <c r="M9" s="191"/>
      <c r="N9" s="197"/>
      <c r="O9" s="205"/>
      <c r="P9" s="209"/>
      <c r="Q9" s="198"/>
      <c r="R9" s="198"/>
      <c r="S9" s="198"/>
      <c r="T9" s="198"/>
      <c r="U9" s="198"/>
      <c r="V9" s="198"/>
      <c r="W9" s="198"/>
      <c r="X9" s="504" t="s">
        <v>102</v>
      </c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210"/>
      <c r="AS9" s="210"/>
      <c r="AT9" s="210"/>
      <c r="AU9" s="210"/>
      <c r="AV9" s="202"/>
      <c r="AW9" s="23"/>
      <c r="AX9" s="23"/>
      <c r="AY9" s="23"/>
      <c r="AZ9" s="23"/>
      <c r="BA9" s="23"/>
      <c r="BB9" s="202"/>
      <c r="BC9" s="202"/>
      <c r="BD9" s="202"/>
      <c r="BE9" s="202"/>
      <c r="BF9" s="202"/>
      <c r="BG9" s="202"/>
      <c r="BH9" s="202"/>
      <c r="BI9" s="202"/>
    </row>
    <row r="10" spans="1:62" ht="24.6" x14ac:dyDescent="0.4">
      <c r="B10" s="486" t="s">
        <v>4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29"/>
      <c r="O10" s="29"/>
      <c r="P10" s="507" t="s">
        <v>211</v>
      </c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W10" s="206" t="s">
        <v>11</v>
      </c>
      <c r="AX10" s="206"/>
      <c r="AY10" s="206"/>
      <c r="AZ10" s="206"/>
      <c r="BA10" s="206"/>
      <c r="BB10" s="206"/>
      <c r="BC10" s="211" t="s">
        <v>194</v>
      </c>
      <c r="BD10" s="212"/>
      <c r="BE10" s="212"/>
      <c r="BF10" s="212"/>
      <c r="BG10" s="212"/>
      <c r="BH10" s="212"/>
      <c r="BI10" s="212"/>
    </row>
    <row r="11" spans="1:62" ht="39.6" customHeight="1" x14ac:dyDescent="0.4">
      <c r="B11" s="213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197"/>
      <c r="N11" s="29"/>
      <c r="O11" s="29"/>
      <c r="P11" s="214"/>
      <c r="Q11" s="215" t="s">
        <v>117</v>
      </c>
      <c r="R11" s="215"/>
      <c r="S11" s="215"/>
      <c r="T11" s="215"/>
      <c r="U11" s="215"/>
      <c r="V11" s="215"/>
      <c r="W11" s="215"/>
      <c r="X11" s="216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02"/>
      <c r="AW11" s="218"/>
      <c r="AX11" s="218"/>
      <c r="AY11" s="218"/>
      <c r="AZ11" s="218"/>
      <c r="BA11" s="218"/>
      <c r="BB11" s="218"/>
      <c r="BC11" s="219"/>
      <c r="BD11" s="219"/>
      <c r="BE11" s="219"/>
      <c r="BF11" s="219"/>
      <c r="BG11" s="219"/>
      <c r="BH11" s="219"/>
      <c r="BI11" s="219"/>
    </row>
    <row r="12" spans="1:62" ht="22.2" customHeight="1" x14ac:dyDescent="0.4">
      <c r="B12" s="220"/>
      <c r="C12" s="213" t="s">
        <v>113</v>
      </c>
      <c r="D12" s="221"/>
      <c r="E12" s="221"/>
      <c r="F12" s="221"/>
      <c r="G12" s="221"/>
      <c r="H12" s="489" t="s">
        <v>114</v>
      </c>
      <c r="I12" s="489"/>
      <c r="J12" s="489"/>
      <c r="K12" s="489"/>
      <c r="L12" s="489"/>
      <c r="M12" s="489"/>
      <c r="N12" s="222"/>
      <c r="O12" s="223"/>
      <c r="P12" s="224"/>
      <c r="Q12" s="225"/>
      <c r="R12" s="225"/>
      <c r="S12" s="225"/>
      <c r="T12" s="225"/>
      <c r="U12" s="225"/>
      <c r="V12" s="225"/>
      <c r="W12" s="225"/>
      <c r="X12" s="225"/>
      <c r="Y12" s="226"/>
      <c r="Z12" s="226"/>
      <c r="AA12" s="226"/>
      <c r="AB12" s="226"/>
      <c r="AC12" s="505" t="s">
        <v>103</v>
      </c>
      <c r="AD12" s="506"/>
      <c r="AE12" s="506"/>
      <c r="AF12" s="506"/>
      <c r="AG12" s="506"/>
      <c r="AH12" s="506"/>
      <c r="AI12" s="506"/>
      <c r="AJ12" s="506"/>
      <c r="AK12" s="50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7"/>
      <c r="AW12" s="228" t="s">
        <v>12</v>
      </c>
      <c r="AY12" s="228"/>
      <c r="AZ12" s="228"/>
      <c r="BA12" s="228"/>
      <c r="BB12" s="229" t="s">
        <v>13</v>
      </c>
      <c r="BC12" s="230"/>
      <c r="BD12" s="231"/>
      <c r="BE12" s="231"/>
      <c r="BF12" s="231"/>
      <c r="BG12" s="231"/>
      <c r="BH12" s="231"/>
      <c r="BI12" s="231"/>
    </row>
    <row r="13" spans="1:62" ht="22.5" customHeight="1" x14ac:dyDescent="0.4">
      <c r="B13" s="232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2"/>
      <c r="O13" s="223"/>
      <c r="P13" s="223"/>
      <c r="Q13" s="502" t="s">
        <v>14</v>
      </c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233" t="s">
        <v>15</v>
      </c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165"/>
      <c r="AS13" s="165"/>
      <c r="AT13" s="165"/>
      <c r="AU13" s="165"/>
      <c r="AV13" s="202"/>
      <c r="AW13" s="202"/>
      <c r="AX13" s="234"/>
      <c r="AY13" s="202"/>
      <c r="AZ13" s="202"/>
      <c r="BA13" s="202"/>
      <c r="BB13" s="202"/>
      <c r="BC13" s="235"/>
      <c r="BD13" s="236"/>
      <c r="BE13" s="236"/>
      <c r="BF13" s="236"/>
      <c r="BG13" s="236"/>
      <c r="BH13" s="236"/>
      <c r="BI13" s="236"/>
      <c r="BJ13" s="236"/>
    </row>
    <row r="14" spans="1:62" ht="12" customHeight="1" x14ac:dyDescent="0.4">
      <c r="B14" s="232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22"/>
      <c r="O14" s="223"/>
      <c r="P14" s="223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8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40"/>
      <c r="AS14" s="240"/>
      <c r="AT14" s="240"/>
      <c r="AU14" s="240"/>
      <c r="AX14" s="14"/>
      <c r="BC14" s="30"/>
      <c r="BD14" s="241"/>
      <c r="BE14" s="241"/>
      <c r="BF14" s="241"/>
      <c r="BG14" s="241"/>
      <c r="BH14" s="241"/>
      <c r="BI14" s="241"/>
      <c r="BJ14" s="241"/>
    </row>
    <row r="15" spans="1:62" ht="22.5" customHeight="1" x14ac:dyDescent="0.4">
      <c r="B15" s="232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22"/>
      <c r="O15" s="223"/>
      <c r="P15" s="223"/>
      <c r="Q15" s="503" t="s">
        <v>16</v>
      </c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242"/>
      <c r="AD15" s="492" t="s">
        <v>118</v>
      </c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X15" s="14"/>
      <c r="BC15" s="30"/>
      <c r="BD15" s="241"/>
      <c r="BE15" s="241"/>
      <c r="BF15" s="241"/>
      <c r="BG15" s="241"/>
      <c r="BH15" s="241"/>
      <c r="BI15" s="241"/>
      <c r="BJ15" s="241"/>
    </row>
    <row r="16" spans="1:62" ht="12.6" customHeight="1" x14ac:dyDescent="0.4">
      <c r="B16" s="232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22"/>
      <c r="O16" s="223"/>
      <c r="P16" s="223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40"/>
      <c r="AS16" s="240"/>
      <c r="AT16" s="240"/>
      <c r="AU16" s="240"/>
      <c r="AX16" s="14"/>
      <c r="BC16" s="30"/>
      <c r="BD16" s="241"/>
      <c r="BE16" s="241"/>
      <c r="BF16" s="241"/>
      <c r="BG16" s="241"/>
      <c r="BH16" s="241"/>
      <c r="BI16" s="241"/>
      <c r="BJ16" s="241"/>
    </row>
    <row r="17" spans="1:64" ht="27.75" customHeight="1" thickBot="1" x14ac:dyDescent="0.45">
      <c r="D17" s="516" t="s">
        <v>17</v>
      </c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J17" s="1"/>
    </row>
    <row r="18" spans="1:64" ht="18" customHeight="1" thickBot="1" x14ac:dyDescent="0.3">
      <c r="A18" s="36"/>
      <c r="B18" s="36"/>
      <c r="C18" s="429"/>
      <c r="D18" s="430" t="s">
        <v>18</v>
      </c>
      <c r="E18" s="432" t="s">
        <v>19</v>
      </c>
      <c r="F18" s="433"/>
      <c r="G18" s="433"/>
      <c r="H18" s="434"/>
      <c r="I18" s="435" t="s">
        <v>20</v>
      </c>
      <c r="J18" s="436"/>
      <c r="K18" s="436"/>
      <c r="L18" s="436"/>
      <c r="M18" s="437"/>
      <c r="N18" s="438" t="s">
        <v>21</v>
      </c>
      <c r="O18" s="439"/>
      <c r="P18" s="439"/>
      <c r="Q18" s="440"/>
      <c r="R18" s="441" t="s">
        <v>22</v>
      </c>
      <c r="S18" s="442"/>
      <c r="T18" s="442"/>
      <c r="U18" s="442"/>
      <c r="V18" s="443"/>
      <c r="W18" s="444" t="s">
        <v>23</v>
      </c>
      <c r="X18" s="445"/>
      <c r="Y18" s="445"/>
      <c r="Z18" s="446"/>
      <c r="AA18" s="157"/>
      <c r="AB18" s="158" t="s">
        <v>24</v>
      </c>
      <c r="AC18" s="163"/>
      <c r="AD18" s="164"/>
      <c r="AE18" s="447" t="s">
        <v>25</v>
      </c>
      <c r="AF18" s="448"/>
      <c r="AG18" s="448"/>
      <c r="AH18" s="449"/>
      <c r="AI18" s="444" t="s">
        <v>26</v>
      </c>
      <c r="AJ18" s="445"/>
      <c r="AK18" s="445"/>
      <c r="AL18" s="445"/>
      <c r="AM18" s="446"/>
      <c r="AN18" s="444" t="s">
        <v>27</v>
      </c>
      <c r="AO18" s="445"/>
      <c r="AP18" s="445"/>
      <c r="AQ18" s="446"/>
      <c r="AR18" s="444" t="s">
        <v>28</v>
      </c>
      <c r="AS18" s="445"/>
      <c r="AT18" s="445"/>
      <c r="AU18" s="446"/>
      <c r="AV18" s="444" t="s">
        <v>29</v>
      </c>
      <c r="AW18" s="445"/>
      <c r="AX18" s="445"/>
      <c r="AY18" s="445"/>
      <c r="AZ18" s="446"/>
      <c r="BA18" s="444" t="s">
        <v>30</v>
      </c>
      <c r="BB18" s="445"/>
      <c r="BC18" s="445"/>
      <c r="BD18" s="446"/>
    </row>
    <row r="19" spans="1:64" ht="18" customHeight="1" x14ac:dyDescent="0.25">
      <c r="A19" s="36"/>
      <c r="B19" s="36"/>
      <c r="C19" s="429"/>
      <c r="D19" s="431"/>
      <c r="E19" s="37">
        <v>1</v>
      </c>
      <c r="F19" s="38">
        <f t="shared" ref="F19:BD19" si="0">E19+1</f>
        <v>2</v>
      </c>
      <c r="G19" s="38">
        <f t="shared" si="0"/>
        <v>3</v>
      </c>
      <c r="H19" s="39">
        <f t="shared" si="0"/>
        <v>4</v>
      </c>
      <c r="I19" s="37">
        <f t="shared" si="0"/>
        <v>5</v>
      </c>
      <c r="J19" s="38">
        <f t="shared" si="0"/>
        <v>6</v>
      </c>
      <c r="K19" s="38">
        <f t="shared" si="0"/>
        <v>7</v>
      </c>
      <c r="L19" s="38">
        <f t="shared" si="0"/>
        <v>8</v>
      </c>
      <c r="M19" s="39">
        <f t="shared" si="0"/>
        <v>9</v>
      </c>
      <c r="N19" s="41">
        <f t="shared" si="0"/>
        <v>10</v>
      </c>
      <c r="O19" s="40">
        <f t="shared" si="0"/>
        <v>11</v>
      </c>
      <c r="P19" s="40">
        <f t="shared" si="0"/>
        <v>12</v>
      </c>
      <c r="Q19" s="42">
        <f t="shared" si="0"/>
        <v>13</v>
      </c>
      <c r="R19" s="37">
        <f t="shared" si="0"/>
        <v>14</v>
      </c>
      <c r="S19" s="38">
        <f t="shared" si="0"/>
        <v>15</v>
      </c>
      <c r="T19" s="38">
        <f t="shared" si="0"/>
        <v>16</v>
      </c>
      <c r="U19" s="38">
        <f t="shared" si="0"/>
        <v>17</v>
      </c>
      <c r="V19" s="39">
        <f t="shared" si="0"/>
        <v>18</v>
      </c>
      <c r="W19" s="37">
        <f t="shared" si="0"/>
        <v>19</v>
      </c>
      <c r="X19" s="38">
        <f t="shared" si="0"/>
        <v>20</v>
      </c>
      <c r="Y19" s="38">
        <f t="shared" si="0"/>
        <v>21</v>
      </c>
      <c r="Z19" s="39">
        <f t="shared" si="0"/>
        <v>22</v>
      </c>
      <c r="AA19" s="41">
        <f t="shared" si="0"/>
        <v>23</v>
      </c>
      <c r="AB19" s="40">
        <f t="shared" si="0"/>
        <v>24</v>
      </c>
      <c r="AC19" s="40">
        <f t="shared" si="0"/>
        <v>25</v>
      </c>
      <c r="AD19" s="42">
        <f t="shared" si="0"/>
        <v>26</v>
      </c>
      <c r="AE19" s="41">
        <f t="shared" si="0"/>
        <v>27</v>
      </c>
      <c r="AF19" s="40">
        <f t="shared" si="0"/>
        <v>28</v>
      </c>
      <c r="AG19" s="40">
        <f t="shared" si="0"/>
        <v>29</v>
      </c>
      <c r="AH19" s="42">
        <f t="shared" si="0"/>
        <v>30</v>
      </c>
      <c r="AI19" s="37">
        <f t="shared" si="0"/>
        <v>31</v>
      </c>
      <c r="AJ19" s="38">
        <f t="shared" si="0"/>
        <v>32</v>
      </c>
      <c r="AK19" s="38">
        <f t="shared" si="0"/>
        <v>33</v>
      </c>
      <c r="AL19" s="38">
        <f t="shared" si="0"/>
        <v>34</v>
      </c>
      <c r="AM19" s="39">
        <f t="shared" si="0"/>
        <v>35</v>
      </c>
      <c r="AN19" s="37">
        <f t="shared" si="0"/>
        <v>36</v>
      </c>
      <c r="AO19" s="38">
        <f t="shared" si="0"/>
        <v>37</v>
      </c>
      <c r="AP19" s="38">
        <f t="shared" si="0"/>
        <v>38</v>
      </c>
      <c r="AQ19" s="39">
        <f t="shared" si="0"/>
        <v>39</v>
      </c>
      <c r="AR19" s="43">
        <f t="shared" si="0"/>
        <v>40</v>
      </c>
      <c r="AS19" s="38">
        <f t="shared" si="0"/>
        <v>41</v>
      </c>
      <c r="AT19" s="38">
        <f t="shared" si="0"/>
        <v>42</v>
      </c>
      <c r="AU19" s="159">
        <f t="shared" si="0"/>
        <v>43</v>
      </c>
      <c r="AV19" s="37">
        <f t="shared" si="0"/>
        <v>44</v>
      </c>
      <c r="AW19" s="38">
        <f t="shared" si="0"/>
        <v>45</v>
      </c>
      <c r="AX19" s="38">
        <f t="shared" si="0"/>
        <v>46</v>
      </c>
      <c r="AY19" s="38">
        <f t="shared" si="0"/>
        <v>47</v>
      </c>
      <c r="AZ19" s="39">
        <f t="shared" si="0"/>
        <v>48</v>
      </c>
      <c r="BA19" s="43">
        <f t="shared" si="0"/>
        <v>49</v>
      </c>
      <c r="BB19" s="38">
        <f t="shared" si="0"/>
        <v>50</v>
      </c>
      <c r="BC19" s="38">
        <f t="shared" si="0"/>
        <v>51</v>
      </c>
      <c r="BD19" s="39">
        <f t="shared" si="0"/>
        <v>52</v>
      </c>
    </row>
    <row r="20" spans="1:64" ht="21.75" customHeight="1" x14ac:dyDescent="0.4">
      <c r="A20" s="36"/>
      <c r="B20" s="36"/>
      <c r="C20" s="44"/>
      <c r="D20" s="45" t="s">
        <v>31</v>
      </c>
      <c r="E20" s="46"/>
      <c r="F20" s="47"/>
      <c r="G20" s="47"/>
      <c r="H20" s="48"/>
      <c r="I20" s="46"/>
      <c r="J20" s="47"/>
      <c r="K20" s="47"/>
      <c r="L20" s="47"/>
      <c r="M20" s="48"/>
      <c r="N20" s="46"/>
      <c r="O20" s="47"/>
      <c r="P20" s="47"/>
      <c r="Q20" s="48"/>
      <c r="R20" s="46"/>
      <c r="S20" s="47"/>
      <c r="T20" s="47"/>
      <c r="U20" s="47"/>
      <c r="V20" s="48"/>
      <c r="W20" s="46" t="s">
        <v>32</v>
      </c>
      <c r="X20" s="47" t="s">
        <v>32</v>
      </c>
      <c r="Y20" s="47" t="s">
        <v>33</v>
      </c>
      <c r="Z20" s="48" t="s">
        <v>33</v>
      </c>
      <c r="AA20" s="46"/>
      <c r="AB20" s="47"/>
      <c r="AC20" s="47"/>
      <c r="AD20" s="48"/>
      <c r="AE20" s="46"/>
      <c r="AF20" s="47"/>
      <c r="AG20" s="47"/>
      <c r="AH20" s="48"/>
      <c r="AI20" s="46"/>
      <c r="AJ20" s="47"/>
      <c r="AK20" s="47"/>
      <c r="AL20" s="47"/>
      <c r="AM20" s="48"/>
      <c r="AN20" s="46"/>
      <c r="AO20" s="47"/>
      <c r="AP20" s="47"/>
      <c r="AQ20" s="48"/>
      <c r="AR20" s="49"/>
      <c r="AS20" s="47" t="s">
        <v>32</v>
      </c>
      <c r="AT20" s="47" t="s">
        <v>32</v>
      </c>
      <c r="AU20" s="50" t="s">
        <v>33</v>
      </c>
      <c r="AV20" s="46" t="s">
        <v>33</v>
      </c>
      <c r="AW20" s="47" t="s">
        <v>33</v>
      </c>
      <c r="AX20" s="47" t="s">
        <v>33</v>
      </c>
      <c r="AY20" s="47" t="s">
        <v>33</v>
      </c>
      <c r="AZ20" s="48" t="s">
        <v>33</v>
      </c>
      <c r="BA20" s="49" t="s">
        <v>33</v>
      </c>
      <c r="BB20" s="47" t="s">
        <v>33</v>
      </c>
      <c r="BC20" s="47" t="s">
        <v>33</v>
      </c>
      <c r="BD20" s="48" t="s">
        <v>33</v>
      </c>
    </row>
    <row r="21" spans="1:64" s="30" customFormat="1" ht="21.6" customHeight="1" thickBot="1" x14ac:dyDescent="0.45">
      <c r="A21" s="51"/>
      <c r="B21" s="51"/>
      <c r="C21" s="52"/>
      <c r="D21" s="53" t="s">
        <v>34</v>
      </c>
      <c r="E21" s="25" t="s">
        <v>195</v>
      </c>
      <c r="F21" s="2" t="s">
        <v>195</v>
      </c>
      <c r="G21" s="2" t="s">
        <v>195</v>
      </c>
      <c r="H21" s="26" t="s">
        <v>195</v>
      </c>
      <c r="I21" s="25" t="s">
        <v>195</v>
      </c>
      <c r="J21" s="2" t="s">
        <v>195</v>
      </c>
      <c r="K21" s="2" t="s">
        <v>195</v>
      </c>
      <c r="L21" s="2" t="s">
        <v>195</v>
      </c>
      <c r="M21" s="26" t="s">
        <v>196</v>
      </c>
      <c r="N21" s="25" t="s">
        <v>196</v>
      </c>
      <c r="O21" s="2" t="s">
        <v>196</v>
      </c>
      <c r="P21" s="2" t="s">
        <v>196</v>
      </c>
      <c r="Q21" s="26" t="s">
        <v>196</v>
      </c>
      <c r="R21" s="25" t="s">
        <v>196</v>
      </c>
      <c r="S21" s="2" t="s">
        <v>196</v>
      </c>
      <c r="T21" s="2" t="s">
        <v>196</v>
      </c>
      <c r="U21" s="2" t="s">
        <v>97</v>
      </c>
      <c r="V21" s="26" t="s">
        <v>97</v>
      </c>
      <c r="W21" s="25"/>
      <c r="X21" s="2"/>
      <c r="Y21" s="2"/>
      <c r="Z21" s="26"/>
      <c r="AA21" s="25"/>
      <c r="AB21" s="2"/>
      <c r="AC21" s="2"/>
      <c r="AD21" s="26"/>
      <c r="AE21" s="25"/>
      <c r="AF21" s="2"/>
      <c r="AG21" s="2"/>
      <c r="AH21" s="26"/>
      <c r="AI21" s="25"/>
      <c r="AJ21" s="2"/>
      <c r="AK21" s="2"/>
      <c r="AL21" s="2"/>
      <c r="AM21" s="26"/>
      <c r="AN21" s="25"/>
      <c r="AO21" s="2"/>
      <c r="AP21" s="2"/>
      <c r="AQ21" s="26"/>
      <c r="AR21" s="27"/>
      <c r="AS21" s="2"/>
      <c r="AT21" s="2"/>
      <c r="AU21" s="24"/>
      <c r="AV21" s="25"/>
      <c r="AW21" s="2"/>
      <c r="AX21" s="2"/>
      <c r="AY21" s="2"/>
      <c r="AZ21" s="26"/>
      <c r="BA21" s="27"/>
      <c r="BB21" s="2"/>
      <c r="BC21" s="2"/>
      <c r="BD21" s="26"/>
    </row>
    <row r="22" spans="1:64" s="3" customFormat="1" ht="15.6" x14ac:dyDescent="0.3">
      <c r="D22" s="4" t="s">
        <v>36</v>
      </c>
      <c r="E22" s="5"/>
      <c r="F22" s="5"/>
      <c r="G22" s="5"/>
      <c r="H22" s="160"/>
      <c r="I22" s="6" t="s">
        <v>37</v>
      </c>
      <c r="J22" s="6"/>
      <c r="K22" s="6"/>
      <c r="L22" s="161" t="s">
        <v>32</v>
      </c>
      <c r="M22" s="6" t="s">
        <v>38</v>
      </c>
      <c r="N22" s="6"/>
      <c r="O22" s="6"/>
      <c r="P22" s="5"/>
      <c r="Q22" s="19" t="s">
        <v>35</v>
      </c>
      <c r="R22" s="6" t="s">
        <v>39</v>
      </c>
      <c r="S22" s="6"/>
      <c r="T22" s="6"/>
      <c r="U22" s="19" t="s">
        <v>98</v>
      </c>
      <c r="V22" s="6" t="s">
        <v>197</v>
      </c>
      <c r="W22" s="6"/>
      <c r="X22" s="6"/>
      <c r="Y22" s="6"/>
      <c r="Z22" s="5"/>
      <c r="AA22" s="19" t="s">
        <v>97</v>
      </c>
      <c r="AB22" s="20" t="s">
        <v>198</v>
      </c>
      <c r="AC22" s="21"/>
      <c r="AD22" s="21"/>
      <c r="AE22" s="6"/>
      <c r="AF22" s="6"/>
      <c r="AG22" s="22"/>
      <c r="AH22" s="5"/>
      <c r="AI22" s="5"/>
      <c r="AJ22" s="5"/>
      <c r="AK22" s="5"/>
      <c r="AL22" s="22" t="s">
        <v>199</v>
      </c>
      <c r="AM22" s="5" t="s">
        <v>40</v>
      </c>
      <c r="AN22" s="5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5"/>
      <c r="BF22" s="5"/>
      <c r="BG22" s="5"/>
      <c r="BH22" s="5"/>
      <c r="BI22" s="5"/>
      <c r="BJ22" s="5"/>
    </row>
    <row r="23" spans="1:64" s="5" customFormat="1" ht="15.6" x14ac:dyDescent="0.3">
      <c r="E23" s="4"/>
      <c r="I23" s="6"/>
      <c r="J23" s="6"/>
      <c r="K23" s="6"/>
      <c r="L23" s="6"/>
      <c r="M23" s="54"/>
      <c r="N23" s="54"/>
      <c r="W23" s="55"/>
      <c r="X23" s="6"/>
      <c r="Y23" s="6"/>
      <c r="Z23" s="6"/>
      <c r="AB23" s="55"/>
      <c r="AC23" s="6"/>
      <c r="AD23" s="6"/>
      <c r="AE23" s="6"/>
      <c r="AF23" s="55"/>
      <c r="AG23" s="6"/>
      <c r="AH23" s="6"/>
      <c r="AI23" s="6"/>
      <c r="AJ23" s="6"/>
      <c r="AL23" s="55"/>
      <c r="AM23" s="6"/>
      <c r="AN23" s="6"/>
      <c r="AO23" s="6"/>
      <c r="AP23" s="6"/>
      <c r="AQ23" s="6"/>
      <c r="AR23" s="56"/>
      <c r="AU23" s="6"/>
      <c r="AV23" s="6"/>
      <c r="AW23" s="6"/>
      <c r="AX23" s="6"/>
      <c r="AY23" s="6"/>
      <c r="AZ23" s="6"/>
      <c r="BA23" s="6"/>
      <c r="BB23" s="6"/>
      <c r="BG23" s="4"/>
      <c r="BL23" s="6"/>
    </row>
    <row r="24" spans="1:64" s="5" customFormat="1" ht="21.6" thickBot="1" x14ac:dyDescent="0.45">
      <c r="D24" s="517" t="s">
        <v>41</v>
      </c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W24" s="7"/>
      <c r="X24" s="517" t="s">
        <v>42</v>
      </c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6"/>
      <c r="AK24" s="8"/>
      <c r="AL24" s="518" t="s">
        <v>43</v>
      </c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9"/>
    </row>
    <row r="25" spans="1:64" s="7" customFormat="1" ht="22.5" customHeight="1" x14ac:dyDescent="0.25">
      <c r="D25" s="519" t="s">
        <v>18</v>
      </c>
      <c r="E25" s="521" t="s">
        <v>44</v>
      </c>
      <c r="F25" s="522"/>
      <c r="G25" s="521" t="s">
        <v>45</v>
      </c>
      <c r="H25" s="522"/>
      <c r="I25" s="563" t="s">
        <v>46</v>
      </c>
      <c r="J25" s="564"/>
      <c r="K25" s="521" t="s">
        <v>47</v>
      </c>
      <c r="L25" s="522"/>
      <c r="M25" s="525" t="s">
        <v>48</v>
      </c>
      <c r="N25" s="526"/>
      <c r="O25" s="527"/>
      <c r="P25" s="531" t="s">
        <v>49</v>
      </c>
      <c r="Q25" s="532"/>
      <c r="R25" s="535" t="s">
        <v>50</v>
      </c>
      <c r="S25" s="536"/>
      <c r="X25" s="539" t="s">
        <v>51</v>
      </c>
      <c r="Y25" s="540"/>
      <c r="Z25" s="540"/>
      <c r="AA25" s="540"/>
      <c r="AB25" s="540"/>
      <c r="AC25" s="541"/>
      <c r="AD25" s="545" t="s">
        <v>52</v>
      </c>
      <c r="AE25" s="546"/>
      <c r="AF25" s="547"/>
      <c r="AG25" s="545" t="s">
        <v>53</v>
      </c>
      <c r="AH25" s="546"/>
      <c r="AI25" s="547"/>
      <c r="AJ25" s="57"/>
      <c r="AK25" s="57"/>
      <c r="AL25" s="551" t="s">
        <v>54</v>
      </c>
      <c r="AM25" s="552"/>
      <c r="AN25" s="552"/>
      <c r="AO25" s="552"/>
      <c r="AP25" s="552"/>
      <c r="AQ25" s="552"/>
      <c r="AR25" s="552"/>
      <c r="AS25" s="553"/>
      <c r="AT25" s="557" t="s">
        <v>55</v>
      </c>
      <c r="AU25" s="558"/>
      <c r="AV25" s="558"/>
      <c r="AW25" s="558"/>
      <c r="AX25" s="558"/>
      <c r="AY25" s="558"/>
      <c r="AZ25" s="558"/>
      <c r="BA25" s="558"/>
      <c r="BB25" s="559"/>
      <c r="BC25" s="551" t="s">
        <v>52</v>
      </c>
      <c r="BD25" s="553"/>
    </row>
    <row r="26" spans="1:64" s="7" customFormat="1" ht="31.5" customHeight="1" thickBot="1" x14ac:dyDescent="0.3">
      <c r="D26" s="520"/>
      <c r="E26" s="523"/>
      <c r="F26" s="524"/>
      <c r="G26" s="523"/>
      <c r="H26" s="524"/>
      <c r="I26" s="565"/>
      <c r="J26" s="566"/>
      <c r="K26" s="523"/>
      <c r="L26" s="524"/>
      <c r="M26" s="528"/>
      <c r="N26" s="529"/>
      <c r="O26" s="530"/>
      <c r="P26" s="533"/>
      <c r="Q26" s="534"/>
      <c r="R26" s="537"/>
      <c r="S26" s="538"/>
      <c r="X26" s="542"/>
      <c r="Y26" s="543"/>
      <c r="Z26" s="543"/>
      <c r="AA26" s="543"/>
      <c r="AB26" s="543"/>
      <c r="AC26" s="544"/>
      <c r="AD26" s="548"/>
      <c r="AE26" s="549"/>
      <c r="AF26" s="550"/>
      <c r="AG26" s="548"/>
      <c r="AH26" s="549"/>
      <c r="AI26" s="550"/>
      <c r="AJ26" s="57"/>
      <c r="AK26" s="57"/>
      <c r="AL26" s="554"/>
      <c r="AM26" s="555"/>
      <c r="AN26" s="555"/>
      <c r="AO26" s="555"/>
      <c r="AP26" s="555"/>
      <c r="AQ26" s="555"/>
      <c r="AR26" s="555"/>
      <c r="AS26" s="556"/>
      <c r="AT26" s="560"/>
      <c r="AU26" s="561"/>
      <c r="AV26" s="561"/>
      <c r="AW26" s="561"/>
      <c r="AX26" s="561"/>
      <c r="AY26" s="561"/>
      <c r="AZ26" s="561"/>
      <c r="BA26" s="561"/>
      <c r="BB26" s="562"/>
      <c r="BC26" s="554"/>
      <c r="BD26" s="556"/>
    </row>
    <row r="27" spans="1:64" s="7" customFormat="1" ht="16.5" customHeight="1" thickBot="1" x14ac:dyDescent="0.3">
      <c r="D27" s="58" t="s">
        <v>31</v>
      </c>
      <c r="E27" s="418">
        <v>36</v>
      </c>
      <c r="F27" s="419"/>
      <c r="G27" s="418">
        <v>4</v>
      </c>
      <c r="H27" s="419"/>
      <c r="I27" s="418"/>
      <c r="J27" s="419"/>
      <c r="K27" s="418"/>
      <c r="L27" s="419"/>
      <c r="M27" s="420"/>
      <c r="N27" s="421"/>
      <c r="O27" s="422"/>
      <c r="P27" s="416">
        <v>12</v>
      </c>
      <c r="Q27" s="417"/>
      <c r="R27" s="413">
        <v>52</v>
      </c>
      <c r="S27" s="414"/>
      <c r="X27" s="423" t="s">
        <v>200</v>
      </c>
      <c r="Y27" s="424"/>
      <c r="Z27" s="424"/>
      <c r="AA27" s="424"/>
      <c r="AB27" s="424"/>
      <c r="AC27" s="425"/>
      <c r="AD27" s="391">
        <v>3</v>
      </c>
      <c r="AE27" s="392"/>
      <c r="AF27" s="393"/>
      <c r="AG27" s="391">
        <v>8</v>
      </c>
      <c r="AH27" s="392"/>
      <c r="AI27" s="393"/>
      <c r="AJ27" s="57"/>
      <c r="AK27" s="57"/>
      <c r="AL27" s="397" t="s">
        <v>56</v>
      </c>
      <c r="AM27" s="398"/>
      <c r="AN27" s="398"/>
      <c r="AO27" s="398"/>
      <c r="AP27" s="398"/>
      <c r="AQ27" s="398"/>
      <c r="AR27" s="398"/>
      <c r="AS27" s="399"/>
      <c r="AT27" s="403" t="s">
        <v>57</v>
      </c>
      <c r="AU27" s="404"/>
      <c r="AV27" s="404"/>
      <c r="AW27" s="404"/>
      <c r="AX27" s="404"/>
      <c r="AY27" s="404"/>
      <c r="AZ27" s="404"/>
      <c r="BA27" s="404"/>
      <c r="BB27" s="405"/>
      <c r="BC27" s="409">
        <v>3</v>
      </c>
      <c r="BD27" s="410"/>
    </row>
    <row r="28" spans="1:64" s="7" customFormat="1" ht="22.5" customHeight="1" thickBot="1" x14ac:dyDescent="0.3">
      <c r="D28" s="58" t="s">
        <v>34</v>
      </c>
      <c r="E28" s="413"/>
      <c r="F28" s="414"/>
      <c r="G28" s="413"/>
      <c r="H28" s="414"/>
      <c r="I28" s="413">
        <v>8</v>
      </c>
      <c r="J28" s="414"/>
      <c r="K28" s="413"/>
      <c r="L28" s="414"/>
      <c r="M28" s="413">
        <v>10</v>
      </c>
      <c r="N28" s="415"/>
      <c r="O28" s="414"/>
      <c r="P28" s="416"/>
      <c r="Q28" s="417"/>
      <c r="R28" s="413">
        <v>18</v>
      </c>
      <c r="S28" s="414"/>
      <c r="X28" s="426"/>
      <c r="Y28" s="427"/>
      <c r="Z28" s="427"/>
      <c r="AA28" s="427"/>
      <c r="AB28" s="427"/>
      <c r="AC28" s="428"/>
      <c r="AD28" s="394"/>
      <c r="AE28" s="395"/>
      <c r="AF28" s="396"/>
      <c r="AG28" s="394"/>
      <c r="AH28" s="395"/>
      <c r="AI28" s="396"/>
      <c r="AJ28" s="57"/>
      <c r="AK28" s="57"/>
      <c r="AL28" s="400"/>
      <c r="AM28" s="401"/>
      <c r="AN28" s="401"/>
      <c r="AO28" s="401"/>
      <c r="AP28" s="401"/>
      <c r="AQ28" s="401"/>
      <c r="AR28" s="401"/>
      <c r="AS28" s="402"/>
      <c r="AT28" s="406"/>
      <c r="AU28" s="407"/>
      <c r="AV28" s="407"/>
      <c r="AW28" s="407"/>
      <c r="AX28" s="407"/>
      <c r="AY28" s="407"/>
      <c r="AZ28" s="407"/>
      <c r="BA28" s="407"/>
      <c r="BB28" s="408"/>
      <c r="BC28" s="411"/>
      <c r="BD28" s="412"/>
    </row>
    <row r="29" spans="1:64" s="7" customFormat="1" ht="15.75" customHeight="1" thickBot="1" x14ac:dyDescent="0.3">
      <c r="C29" s="156"/>
      <c r="D29" s="338"/>
      <c r="E29" s="338"/>
      <c r="F29" s="338"/>
      <c r="G29" s="338"/>
      <c r="W29" s="339"/>
      <c r="X29" s="339"/>
      <c r="Y29" s="339"/>
      <c r="Z29" s="339"/>
      <c r="AA29" s="339"/>
      <c r="AB29" s="339"/>
      <c r="AC29" s="340"/>
      <c r="AD29" s="340"/>
      <c r="AE29" s="340"/>
      <c r="AF29" s="340"/>
      <c r="AG29" s="340"/>
      <c r="AH29" s="340"/>
      <c r="AI29" s="57"/>
      <c r="AJ29" s="57"/>
      <c r="AK29" s="57"/>
      <c r="AL29" s="57"/>
      <c r="AM29" s="341"/>
      <c r="AN29" s="341"/>
      <c r="AO29" s="341"/>
      <c r="AP29" s="341"/>
      <c r="AQ29" s="341"/>
      <c r="AR29" s="341"/>
      <c r="AS29" s="341"/>
      <c r="AT29" s="341"/>
      <c r="AU29" s="342"/>
      <c r="AV29" s="342"/>
      <c r="AW29" s="342"/>
      <c r="AX29" s="342"/>
      <c r="AY29" s="342"/>
      <c r="AZ29" s="342"/>
      <c r="BA29" s="342"/>
      <c r="BB29" s="342"/>
      <c r="BC29" s="342"/>
      <c r="BD29" s="347"/>
      <c r="BE29" s="347"/>
    </row>
    <row r="30" spans="1:64" s="7" customFormat="1" ht="15.75" customHeight="1" x14ac:dyDescent="0.25">
      <c r="C30" s="156"/>
      <c r="D30" s="338"/>
      <c r="E30" s="338"/>
      <c r="F30" s="338"/>
      <c r="G30" s="338"/>
      <c r="W30" s="339"/>
      <c r="X30" s="339"/>
      <c r="Y30" s="339"/>
      <c r="Z30" s="339"/>
      <c r="AA30" s="339"/>
      <c r="AB30" s="339"/>
      <c r="AC30" s="362"/>
      <c r="AD30" s="362"/>
      <c r="AE30" s="362"/>
      <c r="AF30" s="362"/>
      <c r="AG30" s="362"/>
      <c r="AH30" s="362"/>
      <c r="AI30" s="57"/>
      <c r="AJ30" s="57"/>
      <c r="AK30" s="57"/>
      <c r="AL30" s="57"/>
      <c r="AM30" s="500"/>
      <c r="AN30" s="500"/>
      <c r="AO30" s="500"/>
      <c r="AP30" s="500"/>
      <c r="AQ30" s="500"/>
      <c r="AR30" s="500"/>
      <c r="AS30" s="500"/>
      <c r="AT30" s="500"/>
      <c r="AU30" s="501"/>
      <c r="AV30" s="501"/>
      <c r="AW30" s="501"/>
      <c r="AX30" s="501"/>
      <c r="AY30" s="501"/>
      <c r="AZ30" s="501"/>
      <c r="BA30" s="501"/>
      <c r="BB30" s="501"/>
      <c r="BC30" s="501"/>
      <c r="BD30" s="347"/>
      <c r="BE30" s="347"/>
    </row>
    <row r="31" spans="1:64" s="16" customFormat="1" ht="22.95" customHeight="1" thickBot="1" x14ac:dyDescent="0.3">
      <c r="B31" s="17"/>
      <c r="C31" s="17"/>
      <c r="D31" s="363" t="s">
        <v>58</v>
      </c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17"/>
      <c r="BH31" s="17"/>
      <c r="BI31" s="17"/>
      <c r="BJ31" s="17"/>
    </row>
    <row r="32" spans="1:64" s="16" customFormat="1" ht="33" customHeight="1" x14ac:dyDescent="0.25">
      <c r="A32" s="36"/>
      <c r="B32" s="36"/>
      <c r="C32" s="36"/>
      <c r="D32" s="364" t="s">
        <v>59</v>
      </c>
      <c r="E32" s="365"/>
      <c r="F32" s="366"/>
      <c r="G32" s="373" t="s">
        <v>99</v>
      </c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5"/>
      <c r="U32" s="382" t="s">
        <v>60</v>
      </c>
      <c r="V32" s="383"/>
      <c r="W32" s="383"/>
      <c r="X32" s="383"/>
      <c r="Y32" s="383"/>
      <c r="Z32" s="383"/>
      <c r="AA32" s="383"/>
      <c r="AB32" s="384"/>
      <c r="AC32" s="385" t="s">
        <v>61</v>
      </c>
      <c r="AD32" s="386"/>
      <c r="AE32" s="583" t="s">
        <v>62</v>
      </c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5"/>
      <c r="AQ32" s="352" t="s">
        <v>63</v>
      </c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4"/>
      <c r="BG32" s="59"/>
      <c r="BH32" s="59"/>
      <c r="BI32" s="59"/>
      <c r="BJ32" s="36"/>
    </row>
    <row r="33" spans="1:62" s="16" customFormat="1" ht="22.5" customHeight="1" thickBot="1" x14ac:dyDescent="0.3">
      <c r="A33" s="36"/>
      <c r="B33" s="36"/>
      <c r="C33" s="36"/>
      <c r="D33" s="367"/>
      <c r="E33" s="368"/>
      <c r="F33" s="369"/>
      <c r="G33" s="376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8"/>
      <c r="U33" s="567" t="s">
        <v>64</v>
      </c>
      <c r="V33" s="568"/>
      <c r="W33" s="567" t="s">
        <v>65</v>
      </c>
      <c r="X33" s="568"/>
      <c r="Y33" s="358" t="s">
        <v>66</v>
      </c>
      <c r="Z33" s="359"/>
      <c r="AA33" s="358" t="s">
        <v>67</v>
      </c>
      <c r="AB33" s="359"/>
      <c r="AC33" s="387"/>
      <c r="AD33" s="388"/>
      <c r="AE33" s="571" t="s">
        <v>68</v>
      </c>
      <c r="AF33" s="568"/>
      <c r="AG33" s="574" t="s">
        <v>69</v>
      </c>
      <c r="AH33" s="575"/>
      <c r="AI33" s="575"/>
      <c r="AJ33" s="575"/>
      <c r="AK33" s="575"/>
      <c r="AL33" s="575"/>
      <c r="AM33" s="575"/>
      <c r="AN33" s="576"/>
      <c r="AO33" s="599" t="s">
        <v>70</v>
      </c>
      <c r="AP33" s="600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7"/>
      <c r="BG33" s="44"/>
      <c r="BH33" s="44"/>
      <c r="BI33" s="44"/>
      <c r="BJ33" s="36"/>
    </row>
    <row r="34" spans="1:62" s="16" customFormat="1" ht="19.5" customHeight="1" thickBot="1" x14ac:dyDescent="0.3">
      <c r="A34" s="36"/>
      <c r="B34" s="36"/>
      <c r="C34" s="36"/>
      <c r="D34" s="367"/>
      <c r="E34" s="368"/>
      <c r="F34" s="369"/>
      <c r="G34" s="376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8"/>
      <c r="U34" s="567"/>
      <c r="V34" s="568"/>
      <c r="W34" s="567"/>
      <c r="X34" s="568"/>
      <c r="Y34" s="358"/>
      <c r="Z34" s="359"/>
      <c r="AA34" s="358"/>
      <c r="AB34" s="359"/>
      <c r="AC34" s="387"/>
      <c r="AD34" s="388"/>
      <c r="AE34" s="572"/>
      <c r="AF34" s="568"/>
      <c r="AG34" s="367" t="s">
        <v>71</v>
      </c>
      <c r="AH34" s="369"/>
      <c r="AI34" s="580" t="s">
        <v>72</v>
      </c>
      <c r="AJ34" s="581"/>
      <c r="AK34" s="581"/>
      <c r="AL34" s="581"/>
      <c r="AM34" s="581"/>
      <c r="AN34" s="582"/>
      <c r="AO34" s="599"/>
      <c r="AP34" s="600"/>
      <c r="AQ34" s="577" t="s">
        <v>73</v>
      </c>
      <c r="AR34" s="578"/>
      <c r="AS34" s="578"/>
      <c r="AT34" s="578"/>
      <c r="AU34" s="578"/>
      <c r="AV34" s="578"/>
      <c r="AW34" s="578"/>
      <c r="AX34" s="579"/>
      <c r="AY34" s="577" t="s">
        <v>74</v>
      </c>
      <c r="AZ34" s="578"/>
      <c r="BA34" s="578"/>
      <c r="BB34" s="578"/>
      <c r="BC34" s="578"/>
      <c r="BD34" s="578"/>
      <c r="BE34" s="578"/>
      <c r="BF34" s="579"/>
      <c r="BG34" s="162"/>
      <c r="BH34" s="162"/>
      <c r="BI34" s="162"/>
      <c r="BJ34" s="36"/>
    </row>
    <row r="35" spans="1:62" s="16" customFormat="1" ht="24" customHeight="1" thickBot="1" x14ac:dyDescent="0.3">
      <c r="A35" s="36"/>
      <c r="B35" s="36"/>
      <c r="C35" s="36"/>
      <c r="D35" s="367"/>
      <c r="E35" s="368"/>
      <c r="F35" s="369"/>
      <c r="G35" s="376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8"/>
      <c r="U35" s="567"/>
      <c r="V35" s="568"/>
      <c r="W35" s="567"/>
      <c r="X35" s="568"/>
      <c r="Y35" s="358"/>
      <c r="Z35" s="359"/>
      <c r="AA35" s="358"/>
      <c r="AB35" s="359"/>
      <c r="AC35" s="387"/>
      <c r="AD35" s="388"/>
      <c r="AE35" s="572"/>
      <c r="AF35" s="568"/>
      <c r="AG35" s="367"/>
      <c r="AH35" s="369"/>
      <c r="AI35" s="567" t="s">
        <v>75</v>
      </c>
      <c r="AJ35" s="568"/>
      <c r="AK35" s="567" t="s">
        <v>76</v>
      </c>
      <c r="AL35" s="568"/>
      <c r="AM35" s="358" t="s">
        <v>77</v>
      </c>
      <c r="AN35" s="568"/>
      <c r="AO35" s="599"/>
      <c r="AP35" s="600"/>
      <c r="AQ35" s="594" t="s">
        <v>78</v>
      </c>
      <c r="AR35" s="595"/>
      <c r="AS35" s="595"/>
      <c r="AT35" s="595"/>
      <c r="AU35" s="595"/>
      <c r="AV35" s="595"/>
      <c r="AW35" s="595"/>
      <c r="AX35" s="595"/>
      <c r="AY35" s="595"/>
      <c r="AZ35" s="595"/>
      <c r="BA35" s="595"/>
      <c r="BB35" s="595"/>
      <c r="BC35" s="595"/>
      <c r="BD35" s="595"/>
      <c r="BE35" s="595"/>
      <c r="BF35" s="596"/>
      <c r="BG35" s="162"/>
      <c r="BH35" s="162"/>
      <c r="BI35" s="162"/>
      <c r="BJ35" s="36"/>
    </row>
    <row r="36" spans="1:62" s="16" customFormat="1" ht="24" customHeight="1" thickBot="1" x14ac:dyDescent="0.3">
      <c r="A36" s="36"/>
      <c r="B36" s="36"/>
      <c r="C36" s="36"/>
      <c r="D36" s="367"/>
      <c r="E36" s="368"/>
      <c r="F36" s="369"/>
      <c r="G36" s="376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8"/>
      <c r="U36" s="567"/>
      <c r="V36" s="568"/>
      <c r="W36" s="567"/>
      <c r="X36" s="568"/>
      <c r="Y36" s="358"/>
      <c r="Z36" s="359"/>
      <c r="AA36" s="358"/>
      <c r="AB36" s="359"/>
      <c r="AC36" s="387"/>
      <c r="AD36" s="388"/>
      <c r="AE36" s="572"/>
      <c r="AF36" s="568"/>
      <c r="AG36" s="367"/>
      <c r="AH36" s="369"/>
      <c r="AI36" s="567"/>
      <c r="AJ36" s="568"/>
      <c r="AK36" s="567"/>
      <c r="AL36" s="568"/>
      <c r="AM36" s="567"/>
      <c r="AN36" s="568"/>
      <c r="AO36" s="599"/>
      <c r="AP36" s="600"/>
      <c r="AQ36" s="497">
        <v>1</v>
      </c>
      <c r="AR36" s="498"/>
      <c r="AS36" s="498"/>
      <c r="AT36" s="499"/>
      <c r="AU36" s="497">
        <v>2</v>
      </c>
      <c r="AV36" s="498"/>
      <c r="AW36" s="498"/>
      <c r="AX36" s="499"/>
      <c r="AY36" s="497">
        <v>3</v>
      </c>
      <c r="AZ36" s="498"/>
      <c r="BA36" s="498"/>
      <c r="BB36" s="499"/>
      <c r="BC36" s="497">
        <v>4</v>
      </c>
      <c r="BD36" s="498"/>
      <c r="BE36" s="498"/>
      <c r="BF36" s="499"/>
      <c r="BI36" s="162"/>
      <c r="BJ36" s="36"/>
    </row>
    <row r="37" spans="1:62" s="16" customFormat="1" ht="24" customHeight="1" thickBot="1" x14ac:dyDescent="0.3">
      <c r="A37" s="36"/>
      <c r="B37" s="36"/>
      <c r="C37" s="36"/>
      <c r="D37" s="367"/>
      <c r="E37" s="368"/>
      <c r="F37" s="369"/>
      <c r="G37" s="376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8"/>
      <c r="U37" s="567"/>
      <c r="V37" s="568"/>
      <c r="W37" s="567"/>
      <c r="X37" s="568"/>
      <c r="Y37" s="358"/>
      <c r="Z37" s="359"/>
      <c r="AA37" s="358"/>
      <c r="AB37" s="359"/>
      <c r="AC37" s="387"/>
      <c r="AD37" s="388"/>
      <c r="AE37" s="572"/>
      <c r="AF37" s="568"/>
      <c r="AG37" s="367"/>
      <c r="AH37" s="369"/>
      <c r="AI37" s="567"/>
      <c r="AJ37" s="568"/>
      <c r="AK37" s="567"/>
      <c r="AL37" s="568"/>
      <c r="AM37" s="567"/>
      <c r="AN37" s="568"/>
      <c r="AO37" s="599"/>
      <c r="AP37" s="600"/>
      <c r="AQ37" s="494" t="s">
        <v>107</v>
      </c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6"/>
      <c r="BI37" s="162"/>
      <c r="BJ37" s="36"/>
    </row>
    <row r="38" spans="1:62" s="16" customFormat="1" ht="28.5" customHeight="1" thickBot="1" x14ac:dyDescent="0.3">
      <c r="A38" s="36"/>
      <c r="B38" s="36"/>
      <c r="C38" s="36"/>
      <c r="D38" s="370"/>
      <c r="E38" s="371"/>
      <c r="F38" s="372"/>
      <c r="G38" s="379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1"/>
      <c r="U38" s="569"/>
      <c r="V38" s="570"/>
      <c r="W38" s="569"/>
      <c r="X38" s="570"/>
      <c r="Y38" s="360"/>
      <c r="Z38" s="361"/>
      <c r="AA38" s="360"/>
      <c r="AB38" s="361"/>
      <c r="AC38" s="389"/>
      <c r="AD38" s="390"/>
      <c r="AE38" s="573"/>
      <c r="AF38" s="570"/>
      <c r="AG38" s="370"/>
      <c r="AH38" s="372"/>
      <c r="AI38" s="569"/>
      <c r="AJ38" s="570"/>
      <c r="AK38" s="569"/>
      <c r="AL38" s="570"/>
      <c r="AM38" s="569"/>
      <c r="AN38" s="570"/>
      <c r="AO38" s="601"/>
      <c r="AP38" s="602"/>
      <c r="AQ38" s="494">
        <v>18</v>
      </c>
      <c r="AR38" s="495"/>
      <c r="AS38" s="495"/>
      <c r="AT38" s="496"/>
      <c r="AU38" s="494">
        <v>18</v>
      </c>
      <c r="AV38" s="495"/>
      <c r="AW38" s="495"/>
      <c r="AX38" s="496"/>
      <c r="AY38" s="494">
        <v>18</v>
      </c>
      <c r="AZ38" s="495"/>
      <c r="BA38" s="495"/>
      <c r="BB38" s="496"/>
      <c r="BC38" s="494">
        <v>18</v>
      </c>
      <c r="BD38" s="495"/>
      <c r="BE38" s="495"/>
      <c r="BF38" s="496"/>
      <c r="BI38" s="162"/>
      <c r="BJ38" s="36"/>
    </row>
    <row r="39" spans="1:62" s="60" customFormat="1" ht="15.75" customHeight="1" thickBot="1" x14ac:dyDescent="0.3">
      <c r="D39" s="631">
        <v>1</v>
      </c>
      <c r="E39" s="632"/>
      <c r="F39" s="633"/>
      <c r="G39" s="634">
        <v>2</v>
      </c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598"/>
      <c r="U39" s="597">
        <v>3</v>
      </c>
      <c r="V39" s="598"/>
      <c r="W39" s="597">
        <v>4</v>
      </c>
      <c r="X39" s="598"/>
      <c r="Y39" s="597">
        <v>5</v>
      </c>
      <c r="Z39" s="598"/>
      <c r="AA39" s="597">
        <v>6</v>
      </c>
      <c r="AB39" s="598"/>
      <c r="AC39" s="597">
        <v>7</v>
      </c>
      <c r="AD39" s="598"/>
      <c r="AE39" s="597">
        <v>8</v>
      </c>
      <c r="AF39" s="598"/>
      <c r="AG39" s="597">
        <v>9</v>
      </c>
      <c r="AH39" s="598"/>
      <c r="AI39" s="597">
        <v>10</v>
      </c>
      <c r="AJ39" s="598"/>
      <c r="AK39" s="597">
        <v>11</v>
      </c>
      <c r="AL39" s="598"/>
      <c r="AM39" s="597">
        <v>12</v>
      </c>
      <c r="AN39" s="598"/>
      <c r="AO39" s="597">
        <v>13</v>
      </c>
      <c r="AP39" s="598"/>
      <c r="AQ39" s="597">
        <v>14</v>
      </c>
      <c r="AR39" s="603"/>
      <c r="AS39" s="604">
        <v>15</v>
      </c>
      <c r="AT39" s="605"/>
      <c r="AU39" s="597">
        <v>16</v>
      </c>
      <c r="AV39" s="603"/>
      <c r="AW39" s="604">
        <v>17</v>
      </c>
      <c r="AX39" s="605"/>
      <c r="AY39" s="597">
        <v>18</v>
      </c>
      <c r="AZ39" s="603"/>
      <c r="BA39" s="604">
        <v>19</v>
      </c>
      <c r="BB39" s="605"/>
      <c r="BC39" s="597">
        <v>20</v>
      </c>
      <c r="BD39" s="603"/>
      <c r="BE39" s="604">
        <v>21</v>
      </c>
      <c r="BF39" s="605"/>
    </row>
    <row r="40" spans="1:62" s="75" customFormat="1" ht="38.4" customHeight="1" thickBot="1" x14ac:dyDescent="0.45">
      <c r="D40" s="610" t="s">
        <v>79</v>
      </c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1"/>
      <c r="AD40" s="611"/>
      <c r="AE40" s="611"/>
      <c r="AF40" s="611"/>
      <c r="AG40" s="611"/>
      <c r="AH40" s="611"/>
      <c r="AI40" s="611"/>
      <c r="AJ40" s="611"/>
      <c r="AK40" s="611"/>
      <c r="AL40" s="611"/>
      <c r="AM40" s="611"/>
      <c r="AN40" s="611"/>
      <c r="AO40" s="611"/>
      <c r="AP40" s="611"/>
      <c r="AQ40" s="611"/>
      <c r="AR40" s="611"/>
      <c r="AS40" s="611"/>
      <c r="AT40" s="611"/>
      <c r="AU40" s="611"/>
      <c r="AV40" s="611"/>
      <c r="AW40" s="611"/>
      <c r="AX40" s="611"/>
      <c r="AY40" s="611"/>
      <c r="AZ40" s="611"/>
      <c r="BA40" s="611"/>
      <c r="BB40" s="611"/>
      <c r="BC40" s="611"/>
      <c r="BD40" s="611"/>
      <c r="BE40" s="611"/>
      <c r="BF40" s="612"/>
    </row>
    <row r="41" spans="1:62" s="73" customFormat="1" ht="38.4" customHeight="1" thickBot="1" x14ac:dyDescent="0.45">
      <c r="B41" s="76"/>
      <c r="D41" s="618" t="s">
        <v>80</v>
      </c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20"/>
      <c r="V41" s="620"/>
      <c r="W41" s="619"/>
      <c r="X41" s="619"/>
      <c r="Y41" s="619"/>
      <c r="Z41" s="619"/>
      <c r="AA41" s="619"/>
      <c r="AB41" s="619"/>
      <c r="AC41" s="619"/>
      <c r="AD41" s="619"/>
      <c r="AE41" s="619"/>
      <c r="AF41" s="619"/>
      <c r="AG41" s="619"/>
      <c r="AH41" s="619"/>
      <c r="AI41" s="619"/>
      <c r="AJ41" s="619"/>
      <c r="AK41" s="619"/>
      <c r="AL41" s="619"/>
      <c r="AM41" s="619"/>
      <c r="AN41" s="619"/>
      <c r="AO41" s="619"/>
      <c r="AP41" s="619"/>
      <c r="AQ41" s="619"/>
      <c r="AR41" s="619"/>
      <c r="AS41" s="619"/>
      <c r="AT41" s="619"/>
      <c r="AU41" s="619"/>
      <c r="AV41" s="619"/>
      <c r="AW41" s="619"/>
      <c r="AX41" s="619"/>
      <c r="AY41" s="619"/>
      <c r="AZ41" s="619"/>
      <c r="BA41" s="619"/>
      <c r="BB41" s="619"/>
      <c r="BC41" s="619"/>
      <c r="BD41" s="619"/>
      <c r="BE41" s="619"/>
      <c r="BF41" s="621"/>
      <c r="BH41" s="77"/>
      <c r="BI41" s="78"/>
      <c r="BJ41" s="78"/>
    </row>
    <row r="42" spans="1:62" s="73" customFormat="1" ht="43.95" customHeight="1" x14ac:dyDescent="0.4">
      <c r="D42" s="316" t="s">
        <v>142</v>
      </c>
      <c r="E42" s="317"/>
      <c r="F42" s="318"/>
      <c r="G42" s="622" t="s">
        <v>189</v>
      </c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4"/>
      <c r="U42" s="613"/>
      <c r="V42" s="614"/>
      <c r="W42" s="615">
        <v>1</v>
      </c>
      <c r="X42" s="590"/>
      <c r="Y42" s="589"/>
      <c r="Z42" s="590"/>
      <c r="AA42" s="615">
        <v>1</v>
      </c>
      <c r="AB42" s="590"/>
      <c r="AC42" s="589">
        <v>3</v>
      </c>
      <c r="AD42" s="615"/>
      <c r="AE42" s="589">
        <f t="shared" ref="AE42:AE45" si="1">AC42*30</f>
        <v>90</v>
      </c>
      <c r="AF42" s="590"/>
      <c r="AG42" s="589">
        <f t="shared" ref="AG42:AG45" si="2">AI42+AK42+AM42</f>
        <v>54</v>
      </c>
      <c r="AH42" s="615"/>
      <c r="AI42" s="589">
        <v>36</v>
      </c>
      <c r="AJ42" s="590"/>
      <c r="AK42" s="615">
        <v>18</v>
      </c>
      <c r="AL42" s="590"/>
      <c r="AM42" s="616"/>
      <c r="AN42" s="617"/>
      <c r="AO42" s="589">
        <f t="shared" ref="AO42:AO45" si="3">AE42-AG42</f>
        <v>36</v>
      </c>
      <c r="AP42" s="590"/>
      <c r="AQ42" s="586">
        <v>3</v>
      </c>
      <c r="AR42" s="587"/>
      <c r="AS42" s="587"/>
      <c r="AT42" s="588"/>
      <c r="AU42" s="586"/>
      <c r="AV42" s="587"/>
      <c r="AW42" s="587"/>
      <c r="AX42" s="588"/>
      <c r="AY42" s="586"/>
      <c r="AZ42" s="587"/>
      <c r="BA42" s="587"/>
      <c r="BB42" s="588"/>
      <c r="BC42" s="586"/>
      <c r="BD42" s="587"/>
      <c r="BE42" s="587"/>
      <c r="BF42" s="588"/>
      <c r="BH42" s="15"/>
      <c r="BI42" s="74"/>
      <c r="BJ42" s="74"/>
    </row>
    <row r="43" spans="1:62" s="73" customFormat="1" ht="45" customHeight="1" x14ac:dyDescent="0.4">
      <c r="D43" s="316" t="s">
        <v>143</v>
      </c>
      <c r="E43" s="317"/>
      <c r="F43" s="318"/>
      <c r="G43" s="625" t="s">
        <v>134</v>
      </c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7"/>
      <c r="U43" s="628"/>
      <c r="V43" s="629"/>
      <c r="W43" s="630">
        <v>1</v>
      </c>
      <c r="X43" s="609"/>
      <c r="Y43" s="608"/>
      <c r="Z43" s="609"/>
      <c r="AA43" s="630">
        <v>1</v>
      </c>
      <c r="AB43" s="609"/>
      <c r="AC43" s="608">
        <v>2</v>
      </c>
      <c r="AD43" s="630"/>
      <c r="AE43" s="608">
        <f t="shared" si="1"/>
        <v>60</v>
      </c>
      <c r="AF43" s="609"/>
      <c r="AG43" s="608">
        <f t="shared" si="2"/>
        <v>36</v>
      </c>
      <c r="AH43" s="630"/>
      <c r="AI43" s="608">
        <v>18</v>
      </c>
      <c r="AJ43" s="609"/>
      <c r="AK43" s="630">
        <v>18</v>
      </c>
      <c r="AL43" s="609"/>
      <c r="AM43" s="606"/>
      <c r="AN43" s="607"/>
      <c r="AO43" s="608">
        <f t="shared" si="3"/>
        <v>24</v>
      </c>
      <c r="AP43" s="609"/>
      <c r="AQ43" s="591">
        <v>2</v>
      </c>
      <c r="AR43" s="592"/>
      <c r="AS43" s="592"/>
      <c r="AT43" s="593"/>
      <c r="AU43" s="591"/>
      <c r="AV43" s="592"/>
      <c r="AW43" s="592"/>
      <c r="AX43" s="593"/>
      <c r="AY43" s="591"/>
      <c r="AZ43" s="592"/>
      <c r="BA43" s="592"/>
      <c r="BB43" s="593"/>
      <c r="BC43" s="591"/>
      <c r="BD43" s="592"/>
      <c r="BE43" s="592"/>
      <c r="BF43" s="593"/>
      <c r="BH43" s="15"/>
      <c r="BI43" s="74"/>
      <c r="BJ43" s="74"/>
    </row>
    <row r="44" spans="1:62" s="73" customFormat="1" ht="49.5" customHeight="1" x14ac:dyDescent="0.4">
      <c r="D44" s="316" t="s">
        <v>144</v>
      </c>
      <c r="E44" s="317"/>
      <c r="F44" s="318"/>
      <c r="G44" s="319" t="s">
        <v>201</v>
      </c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20"/>
      <c r="V44" s="321"/>
      <c r="W44" s="322">
        <v>2</v>
      </c>
      <c r="X44" s="323"/>
      <c r="Y44" s="322">
        <v>1</v>
      </c>
      <c r="Z44" s="323"/>
      <c r="AA44" s="324">
        <v>2</v>
      </c>
      <c r="AB44" s="311"/>
      <c r="AC44" s="310">
        <v>3</v>
      </c>
      <c r="AD44" s="324"/>
      <c r="AE44" s="310">
        <f t="shared" si="1"/>
        <v>90</v>
      </c>
      <c r="AF44" s="311"/>
      <c r="AG44" s="310">
        <f t="shared" si="2"/>
        <v>72</v>
      </c>
      <c r="AH44" s="324"/>
      <c r="AI44" s="310"/>
      <c r="AJ44" s="311"/>
      <c r="AK44" s="324">
        <v>72</v>
      </c>
      <c r="AL44" s="311"/>
      <c r="AM44" s="325"/>
      <c r="AN44" s="326"/>
      <c r="AO44" s="310">
        <f t="shared" si="3"/>
        <v>18</v>
      </c>
      <c r="AP44" s="311"/>
      <c r="AQ44" s="327">
        <v>2</v>
      </c>
      <c r="AR44" s="328"/>
      <c r="AS44" s="328"/>
      <c r="AT44" s="329"/>
      <c r="AU44" s="327">
        <v>2</v>
      </c>
      <c r="AV44" s="328"/>
      <c r="AW44" s="328"/>
      <c r="AX44" s="329"/>
      <c r="AY44" s="327"/>
      <c r="AZ44" s="328"/>
      <c r="BA44" s="328"/>
      <c r="BB44" s="329"/>
      <c r="BC44" s="330"/>
      <c r="BD44" s="331"/>
      <c r="BE44" s="331"/>
      <c r="BF44" s="332"/>
      <c r="BH44" s="15"/>
      <c r="BI44" s="74"/>
      <c r="BJ44" s="74"/>
    </row>
    <row r="45" spans="1:62" s="73" customFormat="1" ht="30.6" customHeight="1" thickBot="1" x14ac:dyDescent="0.45">
      <c r="D45" s="316" t="s">
        <v>145</v>
      </c>
      <c r="E45" s="317"/>
      <c r="F45" s="318"/>
      <c r="G45" s="636" t="s">
        <v>135</v>
      </c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8"/>
      <c r="U45" s="639"/>
      <c r="V45" s="475"/>
      <c r="W45" s="343">
        <v>2</v>
      </c>
      <c r="X45" s="334"/>
      <c r="Y45" s="333"/>
      <c r="Z45" s="334"/>
      <c r="AA45" s="343">
        <v>2</v>
      </c>
      <c r="AB45" s="334"/>
      <c r="AC45" s="333">
        <v>3</v>
      </c>
      <c r="AD45" s="343"/>
      <c r="AE45" s="333">
        <f t="shared" si="1"/>
        <v>90</v>
      </c>
      <c r="AF45" s="334"/>
      <c r="AG45" s="333">
        <f t="shared" si="2"/>
        <v>54</v>
      </c>
      <c r="AH45" s="343"/>
      <c r="AI45" s="333">
        <v>18</v>
      </c>
      <c r="AJ45" s="334"/>
      <c r="AK45" s="343">
        <v>36</v>
      </c>
      <c r="AL45" s="334"/>
      <c r="AM45" s="344"/>
      <c r="AN45" s="345"/>
      <c r="AO45" s="333">
        <f t="shared" si="3"/>
        <v>36</v>
      </c>
      <c r="AP45" s="334"/>
      <c r="AQ45" s="335"/>
      <c r="AR45" s="336"/>
      <c r="AS45" s="336"/>
      <c r="AT45" s="337"/>
      <c r="AU45" s="335">
        <v>3</v>
      </c>
      <c r="AV45" s="336"/>
      <c r="AW45" s="336"/>
      <c r="AX45" s="337"/>
      <c r="AY45" s="335"/>
      <c r="AZ45" s="336"/>
      <c r="BA45" s="336"/>
      <c r="BB45" s="337"/>
      <c r="BC45" s="335"/>
      <c r="BD45" s="336"/>
      <c r="BE45" s="336"/>
      <c r="BF45" s="337"/>
      <c r="BH45" s="15"/>
      <c r="BI45" s="74"/>
      <c r="BJ45" s="74"/>
    </row>
    <row r="46" spans="1:62" s="14" customFormat="1" ht="36" customHeight="1" thickBot="1" x14ac:dyDescent="0.45">
      <c r="D46" s="348" t="s">
        <v>82</v>
      </c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9"/>
      <c r="V46" s="350"/>
      <c r="W46" s="349">
        <v>4</v>
      </c>
      <c r="X46" s="350"/>
      <c r="Y46" s="349">
        <v>1</v>
      </c>
      <c r="Z46" s="350"/>
      <c r="AA46" s="349">
        <v>4</v>
      </c>
      <c r="AB46" s="350"/>
      <c r="AC46" s="349">
        <f>SUM(AC42:AD45)</f>
        <v>11</v>
      </c>
      <c r="AD46" s="350"/>
      <c r="AE46" s="349">
        <f>SUM(AE42:AF45)</f>
        <v>330</v>
      </c>
      <c r="AF46" s="350"/>
      <c r="AG46" s="349">
        <f>SUM(AG42:AH45)</f>
        <v>216</v>
      </c>
      <c r="AH46" s="350"/>
      <c r="AI46" s="349">
        <f>SUM(AI42:AJ45)</f>
        <v>72</v>
      </c>
      <c r="AJ46" s="350"/>
      <c r="AK46" s="349">
        <f>SUM(AK42:AL45)</f>
        <v>144</v>
      </c>
      <c r="AL46" s="350"/>
      <c r="AM46" s="349"/>
      <c r="AN46" s="350"/>
      <c r="AO46" s="349">
        <f>SUM(AO42:AP45)</f>
        <v>114</v>
      </c>
      <c r="AP46" s="350"/>
      <c r="AQ46" s="349">
        <f>SUM(AQ42:AT45)</f>
        <v>7</v>
      </c>
      <c r="AR46" s="351"/>
      <c r="AS46" s="351"/>
      <c r="AT46" s="350"/>
      <c r="AU46" s="349">
        <f>SUM(AU42:AX45)</f>
        <v>5</v>
      </c>
      <c r="AV46" s="351"/>
      <c r="AW46" s="351"/>
      <c r="AX46" s="350"/>
      <c r="AY46" s="349"/>
      <c r="AZ46" s="351"/>
      <c r="BA46" s="351"/>
      <c r="BB46" s="350"/>
      <c r="BC46" s="349"/>
      <c r="BD46" s="351"/>
      <c r="BE46" s="351"/>
      <c r="BF46" s="350"/>
      <c r="BG46" s="155"/>
      <c r="BH46" s="18"/>
      <c r="BI46" s="147"/>
      <c r="BJ46" s="147"/>
    </row>
    <row r="47" spans="1:62" s="73" customFormat="1" ht="39" customHeight="1" thickBot="1" x14ac:dyDescent="0.45">
      <c r="D47" s="618" t="s">
        <v>83</v>
      </c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19"/>
      <c r="P47" s="619"/>
      <c r="Q47" s="619"/>
      <c r="R47" s="619"/>
      <c r="S47" s="619"/>
      <c r="T47" s="619"/>
      <c r="U47" s="620"/>
      <c r="V47" s="620"/>
      <c r="W47" s="619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19"/>
      <c r="AI47" s="619"/>
      <c r="AJ47" s="619"/>
      <c r="AK47" s="619"/>
      <c r="AL47" s="619"/>
      <c r="AM47" s="619"/>
      <c r="AN47" s="619"/>
      <c r="AO47" s="619"/>
      <c r="AP47" s="619"/>
      <c r="AQ47" s="619"/>
      <c r="AR47" s="619"/>
      <c r="AS47" s="619"/>
      <c r="AT47" s="619"/>
      <c r="AU47" s="619"/>
      <c r="AV47" s="619"/>
      <c r="AW47" s="619"/>
      <c r="AX47" s="619"/>
      <c r="AY47" s="619"/>
      <c r="AZ47" s="619"/>
      <c r="BA47" s="619"/>
      <c r="BB47" s="619"/>
      <c r="BC47" s="619"/>
      <c r="BD47" s="619"/>
      <c r="BE47" s="619"/>
      <c r="BF47" s="621"/>
      <c r="BH47" s="81"/>
      <c r="BI47" s="74"/>
      <c r="BJ47" s="74"/>
    </row>
    <row r="48" spans="1:62" s="73" customFormat="1" ht="22.8" x14ac:dyDescent="0.4">
      <c r="D48" s="480" t="s">
        <v>141</v>
      </c>
      <c r="E48" s="481"/>
      <c r="F48" s="482"/>
      <c r="G48" s="483" t="s">
        <v>191</v>
      </c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346">
        <v>1</v>
      </c>
      <c r="V48" s="346"/>
      <c r="W48" s="346"/>
      <c r="X48" s="346"/>
      <c r="Y48" s="346"/>
      <c r="Z48" s="346"/>
      <c r="AA48" s="346">
        <v>1</v>
      </c>
      <c r="AB48" s="346"/>
      <c r="AC48" s="346">
        <v>6</v>
      </c>
      <c r="AD48" s="346"/>
      <c r="AE48" s="346">
        <f t="shared" ref="AE48:AE49" si="4">AC48*30</f>
        <v>180</v>
      </c>
      <c r="AF48" s="346"/>
      <c r="AG48" s="333">
        <f t="shared" ref="AG48" si="5">AI48+AK48+AM48</f>
        <v>90</v>
      </c>
      <c r="AH48" s="343"/>
      <c r="AI48" s="346">
        <v>36</v>
      </c>
      <c r="AJ48" s="346"/>
      <c r="AK48" s="346">
        <v>18</v>
      </c>
      <c r="AL48" s="346"/>
      <c r="AM48" s="346">
        <v>36</v>
      </c>
      <c r="AN48" s="346"/>
      <c r="AO48" s="333">
        <f t="shared" ref="AO48:AO49" si="6">AE48-AG48</f>
        <v>90</v>
      </c>
      <c r="AP48" s="334"/>
      <c r="AQ48" s="346">
        <v>5</v>
      </c>
      <c r="AR48" s="346"/>
      <c r="AS48" s="346"/>
      <c r="AT48" s="346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  <c r="BF48" s="461"/>
      <c r="BH48" s="18"/>
      <c r="BI48" s="74"/>
      <c r="BJ48" s="74"/>
    </row>
    <row r="49" spans="1:256" s="73" customFormat="1" ht="45.6" customHeight="1" x14ac:dyDescent="0.4">
      <c r="D49" s="477" t="s">
        <v>136</v>
      </c>
      <c r="E49" s="478"/>
      <c r="F49" s="479"/>
      <c r="G49" s="319" t="s">
        <v>203</v>
      </c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46"/>
      <c r="V49" s="346"/>
      <c r="W49" s="346">
        <v>1</v>
      </c>
      <c r="X49" s="346"/>
      <c r="Y49" s="346"/>
      <c r="Z49" s="346"/>
      <c r="AA49" s="346"/>
      <c r="AB49" s="346"/>
      <c r="AC49" s="346">
        <v>1</v>
      </c>
      <c r="AD49" s="346"/>
      <c r="AE49" s="346">
        <f t="shared" si="4"/>
        <v>30</v>
      </c>
      <c r="AF49" s="346"/>
      <c r="AG49" s="333"/>
      <c r="AH49" s="343"/>
      <c r="AI49" s="346"/>
      <c r="AJ49" s="346"/>
      <c r="AK49" s="346"/>
      <c r="AL49" s="346"/>
      <c r="AM49" s="346"/>
      <c r="AN49" s="346"/>
      <c r="AO49" s="333">
        <f t="shared" si="6"/>
        <v>30</v>
      </c>
      <c r="AP49" s="334"/>
      <c r="AQ49" s="346"/>
      <c r="AR49" s="346"/>
      <c r="AS49" s="346"/>
      <c r="AT49" s="346"/>
      <c r="AU49" s="461"/>
      <c r="AV49" s="461"/>
      <c r="AW49" s="461"/>
      <c r="AX49" s="461"/>
      <c r="AY49" s="461"/>
      <c r="AZ49" s="461"/>
      <c r="BA49" s="461"/>
      <c r="BB49" s="461"/>
      <c r="BC49" s="461"/>
      <c r="BD49" s="461"/>
      <c r="BE49" s="461"/>
      <c r="BF49" s="461"/>
      <c r="BH49" s="18"/>
      <c r="BI49" s="74"/>
      <c r="BJ49" s="74"/>
      <c r="BK49" s="73" t="s">
        <v>124</v>
      </c>
    </row>
    <row r="50" spans="1:256" s="73" customFormat="1" ht="22.8" x14ac:dyDescent="0.4">
      <c r="D50" s="477" t="s">
        <v>146</v>
      </c>
      <c r="E50" s="478"/>
      <c r="F50" s="479"/>
      <c r="G50" s="465" t="s">
        <v>125</v>
      </c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7"/>
      <c r="U50" s="346">
        <v>1</v>
      </c>
      <c r="V50" s="346"/>
      <c r="W50" s="346"/>
      <c r="X50" s="346"/>
      <c r="Y50" s="346"/>
      <c r="Z50" s="346"/>
      <c r="AA50" s="346">
        <v>1</v>
      </c>
      <c r="AB50" s="346"/>
      <c r="AC50" s="346">
        <v>3.5</v>
      </c>
      <c r="AD50" s="346"/>
      <c r="AE50" s="333">
        <f t="shared" ref="AE50:AE52" si="7">AC50*30</f>
        <v>105</v>
      </c>
      <c r="AF50" s="334"/>
      <c r="AG50" s="333">
        <f t="shared" ref="AG50:AG51" si="8">AI50+AK50+AM50</f>
        <v>45</v>
      </c>
      <c r="AH50" s="343"/>
      <c r="AI50" s="333">
        <v>27</v>
      </c>
      <c r="AJ50" s="334"/>
      <c r="AK50" s="343">
        <v>18</v>
      </c>
      <c r="AL50" s="334"/>
      <c r="AM50" s="344"/>
      <c r="AN50" s="345"/>
      <c r="AO50" s="333">
        <f t="shared" ref="AO50:AO52" si="9">AE50-AG50</f>
        <v>60</v>
      </c>
      <c r="AP50" s="334"/>
      <c r="AQ50" s="335">
        <v>2.5</v>
      </c>
      <c r="AR50" s="336"/>
      <c r="AS50" s="336"/>
      <c r="AT50" s="337"/>
      <c r="AU50" s="335"/>
      <c r="AV50" s="336"/>
      <c r="AW50" s="336"/>
      <c r="AX50" s="337"/>
      <c r="AY50" s="335"/>
      <c r="AZ50" s="336"/>
      <c r="BA50" s="336"/>
      <c r="BB50" s="337"/>
      <c r="BC50" s="468"/>
      <c r="BD50" s="469"/>
      <c r="BE50" s="469"/>
      <c r="BF50" s="470"/>
      <c r="BH50" s="18"/>
      <c r="BI50" s="74"/>
      <c r="BJ50" s="74"/>
    </row>
    <row r="51" spans="1:256" s="73" customFormat="1" ht="60" customHeight="1" x14ac:dyDescent="0.4">
      <c r="D51" s="477" t="s">
        <v>137</v>
      </c>
      <c r="E51" s="478"/>
      <c r="F51" s="479"/>
      <c r="G51" s="319" t="s">
        <v>192</v>
      </c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35">
        <v>1</v>
      </c>
      <c r="V51" s="337"/>
      <c r="W51" s="335"/>
      <c r="X51" s="337"/>
      <c r="Y51" s="335"/>
      <c r="Z51" s="337"/>
      <c r="AA51" s="335">
        <v>1</v>
      </c>
      <c r="AB51" s="337"/>
      <c r="AC51" s="335">
        <v>11</v>
      </c>
      <c r="AD51" s="337"/>
      <c r="AE51" s="333">
        <f t="shared" si="7"/>
        <v>330</v>
      </c>
      <c r="AF51" s="334"/>
      <c r="AG51" s="333">
        <f t="shared" si="8"/>
        <v>144</v>
      </c>
      <c r="AH51" s="334"/>
      <c r="AI51" s="333">
        <v>18</v>
      </c>
      <c r="AJ51" s="334"/>
      <c r="AK51" s="333"/>
      <c r="AL51" s="334"/>
      <c r="AM51" s="333">
        <v>126</v>
      </c>
      <c r="AN51" s="334"/>
      <c r="AO51" s="333">
        <f t="shared" si="9"/>
        <v>186</v>
      </c>
      <c r="AP51" s="334"/>
      <c r="AQ51" s="335">
        <v>8</v>
      </c>
      <c r="AR51" s="336"/>
      <c r="AS51" s="336"/>
      <c r="AT51" s="337"/>
      <c r="AU51" s="335"/>
      <c r="AV51" s="336"/>
      <c r="AW51" s="336"/>
      <c r="AX51" s="337"/>
      <c r="AY51" s="335"/>
      <c r="AZ51" s="336"/>
      <c r="BA51" s="336"/>
      <c r="BB51" s="337"/>
      <c r="BC51" s="335"/>
      <c r="BD51" s="336"/>
      <c r="BE51" s="336"/>
      <c r="BF51" s="337"/>
      <c r="BH51" s="18"/>
      <c r="BI51" s="74"/>
      <c r="BJ51" s="74"/>
    </row>
    <row r="52" spans="1:256" s="73" customFormat="1" ht="70.8" customHeight="1" x14ac:dyDescent="0.4">
      <c r="D52" s="477" t="s">
        <v>138</v>
      </c>
      <c r="E52" s="478"/>
      <c r="F52" s="479"/>
      <c r="G52" s="319" t="s">
        <v>193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461"/>
      <c r="V52" s="461"/>
      <c r="W52" s="461">
        <v>2</v>
      </c>
      <c r="X52" s="461"/>
      <c r="Y52" s="461"/>
      <c r="Z52" s="461"/>
      <c r="AA52" s="461"/>
      <c r="AB52" s="461"/>
      <c r="AC52" s="461">
        <v>1</v>
      </c>
      <c r="AD52" s="461"/>
      <c r="AE52" s="333">
        <f t="shared" si="7"/>
        <v>30</v>
      </c>
      <c r="AF52" s="334"/>
      <c r="AG52" s="461"/>
      <c r="AH52" s="461"/>
      <c r="AI52" s="461"/>
      <c r="AJ52" s="461"/>
      <c r="AK52" s="461"/>
      <c r="AL52" s="461"/>
      <c r="AM52" s="461"/>
      <c r="AN52" s="461"/>
      <c r="AO52" s="333">
        <f t="shared" si="9"/>
        <v>30</v>
      </c>
      <c r="AP52" s="334"/>
      <c r="AQ52" s="461"/>
      <c r="AR52" s="461"/>
      <c r="AS52" s="461"/>
      <c r="AT52" s="461"/>
      <c r="AU52" s="461"/>
      <c r="AV52" s="461"/>
      <c r="AW52" s="461"/>
      <c r="AX52" s="461"/>
      <c r="AY52" s="461"/>
      <c r="AZ52" s="461"/>
      <c r="BA52" s="461"/>
      <c r="BB52" s="461"/>
      <c r="BC52" s="461"/>
      <c r="BD52" s="461"/>
      <c r="BE52" s="461"/>
      <c r="BF52" s="461"/>
      <c r="BH52" s="18"/>
      <c r="BI52" s="74"/>
      <c r="BJ52" s="74"/>
    </row>
    <row r="53" spans="1:256" s="73" customFormat="1" ht="27.6" customHeight="1" x14ac:dyDescent="0.4">
      <c r="D53" s="462" t="s">
        <v>104</v>
      </c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4"/>
      <c r="BH53" s="18"/>
      <c r="BI53" s="74"/>
      <c r="BJ53" s="74"/>
    </row>
    <row r="54" spans="1:256" s="73" customFormat="1" ht="46.8" customHeight="1" x14ac:dyDescent="0.4">
      <c r="D54" s="316" t="s">
        <v>139</v>
      </c>
      <c r="E54" s="317"/>
      <c r="F54" s="318"/>
      <c r="G54" s="465" t="s">
        <v>81</v>
      </c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7"/>
      <c r="U54" s="346"/>
      <c r="V54" s="346"/>
      <c r="W54" s="346">
        <v>1.2</v>
      </c>
      <c r="X54" s="346"/>
      <c r="Y54" s="346"/>
      <c r="Z54" s="346"/>
      <c r="AA54" s="346"/>
      <c r="AB54" s="346"/>
      <c r="AC54" s="346">
        <v>4</v>
      </c>
      <c r="AD54" s="346"/>
      <c r="AE54" s="333">
        <f t="shared" ref="AE54" si="10">AC54*30</f>
        <v>120</v>
      </c>
      <c r="AF54" s="334"/>
      <c r="AG54" s="333">
        <f t="shared" ref="AG54" si="11">AI54+AK54+AM54</f>
        <v>45</v>
      </c>
      <c r="AH54" s="343"/>
      <c r="AI54" s="333">
        <v>9</v>
      </c>
      <c r="AJ54" s="334"/>
      <c r="AK54" s="343"/>
      <c r="AL54" s="334"/>
      <c r="AM54" s="333">
        <v>36</v>
      </c>
      <c r="AN54" s="334"/>
      <c r="AO54" s="333">
        <f t="shared" ref="AO54" si="12">AE54-AG54</f>
        <v>75</v>
      </c>
      <c r="AP54" s="334"/>
      <c r="AQ54" s="335">
        <v>1.5</v>
      </c>
      <c r="AR54" s="336"/>
      <c r="AS54" s="336"/>
      <c r="AT54" s="337"/>
      <c r="AU54" s="335">
        <v>1</v>
      </c>
      <c r="AV54" s="336"/>
      <c r="AW54" s="336"/>
      <c r="AX54" s="337"/>
      <c r="AY54" s="335"/>
      <c r="AZ54" s="336"/>
      <c r="BA54" s="336"/>
      <c r="BB54" s="337"/>
      <c r="BC54" s="468"/>
      <c r="BD54" s="469"/>
      <c r="BE54" s="469"/>
      <c r="BF54" s="470"/>
      <c r="BH54" s="18"/>
      <c r="BI54" s="74"/>
      <c r="BJ54" s="74"/>
    </row>
    <row r="55" spans="1:256" s="73" customFormat="1" ht="43.2" customHeight="1" thickBot="1" x14ac:dyDescent="0.45">
      <c r="D55" s="316" t="s">
        <v>140</v>
      </c>
      <c r="E55" s="317"/>
      <c r="F55" s="318"/>
      <c r="G55" s="471" t="s">
        <v>200</v>
      </c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3"/>
      <c r="U55" s="474"/>
      <c r="V55" s="475"/>
      <c r="W55" s="476">
        <v>3</v>
      </c>
      <c r="X55" s="476"/>
      <c r="Y55" s="333"/>
      <c r="Z55" s="334"/>
      <c r="AA55" s="343"/>
      <c r="AB55" s="334"/>
      <c r="AC55" s="333">
        <v>14</v>
      </c>
      <c r="AD55" s="343"/>
      <c r="AE55" s="333">
        <f>AC55*30</f>
        <v>420</v>
      </c>
      <c r="AF55" s="334"/>
      <c r="AG55" s="333"/>
      <c r="AH55" s="343"/>
      <c r="AI55" s="333"/>
      <c r="AJ55" s="334"/>
      <c r="AK55" s="343"/>
      <c r="AL55" s="334"/>
      <c r="AM55" s="344"/>
      <c r="AN55" s="345"/>
      <c r="AO55" s="333">
        <f>AE55-AG55</f>
        <v>420</v>
      </c>
      <c r="AP55" s="334"/>
      <c r="AQ55" s="335"/>
      <c r="AR55" s="336"/>
      <c r="AS55" s="336"/>
      <c r="AT55" s="337"/>
      <c r="AU55" s="335"/>
      <c r="AV55" s="336"/>
      <c r="AW55" s="336"/>
      <c r="AX55" s="337"/>
      <c r="AY55" s="335"/>
      <c r="AZ55" s="336"/>
      <c r="BA55" s="336"/>
      <c r="BB55" s="337"/>
      <c r="BC55" s="335"/>
      <c r="BD55" s="336"/>
      <c r="BE55" s="336"/>
      <c r="BF55" s="337"/>
      <c r="BH55" s="15"/>
      <c r="BI55" s="74"/>
      <c r="BJ55" s="74"/>
    </row>
    <row r="56" spans="1:256" s="145" customFormat="1" ht="49.2" customHeight="1" thickBot="1" x14ac:dyDescent="0.45">
      <c r="A56" s="73"/>
      <c r="B56" s="73"/>
      <c r="C56" s="73"/>
      <c r="D56" s="316" t="s">
        <v>147</v>
      </c>
      <c r="E56" s="317"/>
      <c r="F56" s="318"/>
      <c r="G56" s="456" t="s">
        <v>56</v>
      </c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8"/>
      <c r="U56" s="459"/>
      <c r="V56" s="460"/>
      <c r="W56" s="324"/>
      <c r="X56" s="311"/>
      <c r="Y56" s="310"/>
      <c r="Z56" s="311"/>
      <c r="AA56" s="324"/>
      <c r="AB56" s="311"/>
      <c r="AC56" s="310">
        <v>16</v>
      </c>
      <c r="AD56" s="324"/>
      <c r="AE56" s="310">
        <f>AC56*30</f>
        <v>480</v>
      </c>
      <c r="AF56" s="311"/>
      <c r="AG56" s="310"/>
      <c r="AH56" s="324"/>
      <c r="AI56" s="310"/>
      <c r="AJ56" s="311"/>
      <c r="AK56" s="324"/>
      <c r="AL56" s="311"/>
      <c r="AM56" s="325"/>
      <c r="AN56" s="326"/>
      <c r="AO56" s="310">
        <f>AE56-AG56</f>
        <v>480</v>
      </c>
      <c r="AP56" s="311"/>
      <c r="AQ56" s="312"/>
      <c r="AR56" s="313"/>
      <c r="AS56" s="313"/>
      <c r="AT56" s="314"/>
      <c r="AU56" s="312"/>
      <c r="AV56" s="313"/>
      <c r="AW56" s="313"/>
      <c r="AX56" s="314"/>
      <c r="AY56" s="312"/>
      <c r="AZ56" s="313"/>
      <c r="BA56" s="313"/>
      <c r="BB56" s="314"/>
      <c r="BC56" s="312"/>
      <c r="BD56" s="313"/>
      <c r="BE56" s="313"/>
      <c r="BF56" s="314"/>
      <c r="BG56" s="73"/>
      <c r="BH56" s="15"/>
      <c r="BI56" s="74" t="s">
        <v>124</v>
      </c>
      <c r="BJ56" s="315"/>
      <c r="BK56" s="315"/>
      <c r="BL56" s="315"/>
      <c r="BM56" s="315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s="73" customFormat="1" ht="25.2" thickBot="1" x14ac:dyDescent="0.45">
      <c r="D57" s="455" t="s">
        <v>84</v>
      </c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315">
        <v>3</v>
      </c>
      <c r="V57" s="315"/>
      <c r="W57" s="315">
        <v>5</v>
      </c>
      <c r="X57" s="315"/>
      <c r="Y57" s="315"/>
      <c r="Z57" s="315"/>
      <c r="AA57" s="315">
        <v>3</v>
      </c>
      <c r="AB57" s="315"/>
      <c r="AC57" s="315">
        <f>AC48+AC49+AC50+AC51+AC52+AC54+AC55+AC56</f>
        <v>56.5</v>
      </c>
      <c r="AD57" s="315"/>
      <c r="AE57" s="315">
        <f>AE48+AE49+AE50+AE51+AE52+AE54+AE55+AE56</f>
        <v>1695</v>
      </c>
      <c r="AF57" s="315"/>
      <c r="AG57" s="315">
        <f>AG48+AG49+AG50+AG51+AG52+AG54+AG55+AG56</f>
        <v>324</v>
      </c>
      <c r="AH57" s="315"/>
      <c r="AI57" s="315">
        <f>AI48+AI49+AI50+AI51+AI52+AI54+AI55+AI56</f>
        <v>90</v>
      </c>
      <c r="AJ57" s="315"/>
      <c r="AK57" s="315">
        <f>AK48+AK49+AK50+AK51+AK52+AK54+AK55+AK56</f>
        <v>36</v>
      </c>
      <c r="AL57" s="315"/>
      <c r="AM57" s="315">
        <f>AM48+AM49+AM50+AM51+AM52+AM54+AM55+AM56</f>
        <v>198</v>
      </c>
      <c r="AN57" s="315"/>
      <c r="AO57" s="315">
        <f>AO48+AO49+AO50+AO51+AO52+AO54+AO55+AO56</f>
        <v>1371</v>
      </c>
      <c r="AP57" s="315"/>
      <c r="AQ57" s="315">
        <f>AQ48+AQ49+AQ50+AQ51+AQ52+AQ54+AQ55+AQ56</f>
        <v>17</v>
      </c>
      <c r="AR57" s="315"/>
      <c r="AS57" s="315"/>
      <c r="AT57" s="315"/>
      <c r="AU57" s="315">
        <f>AU48+AU49+AU50+AU51+AU52+AU54+AU55+AU56</f>
        <v>1</v>
      </c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155"/>
      <c r="BH57" s="15"/>
      <c r="BI57" s="74"/>
      <c r="BJ57" s="74"/>
    </row>
    <row r="58" spans="1:256" s="14" customFormat="1" ht="25.2" thickBot="1" x14ac:dyDescent="0.45">
      <c r="D58" s="452" t="s">
        <v>85</v>
      </c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4"/>
      <c r="U58" s="450">
        <f>U57+U46</f>
        <v>3</v>
      </c>
      <c r="V58" s="451"/>
      <c r="W58" s="450">
        <f>W57+W46</f>
        <v>9</v>
      </c>
      <c r="X58" s="451"/>
      <c r="Y58" s="450">
        <f>Y57+Y46</f>
        <v>1</v>
      </c>
      <c r="Z58" s="451"/>
      <c r="AA58" s="450">
        <f>AA57+AA46</f>
        <v>7</v>
      </c>
      <c r="AB58" s="451"/>
      <c r="AC58" s="450">
        <f>AC57+AC46</f>
        <v>67.5</v>
      </c>
      <c r="AD58" s="451"/>
      <c r="AE58" s="450">
        <f>AE57+AE46</f>
        <v>2025</v>
      </c>
      <c r="AF58" s="451"/>
      <c r="AG58" s="450">
        <f>AG57+AG46</f>
        <v>540</v>
      </c>
      <c r="AH58" s="451"/>
      <c r="AI58" s="450">
        <f>AI57+AI46</f>
        <v>162</v>
      </c>
      <c r="AJ58" s="451"/>
      <c r="AK58" s="450">
        <f>AK57+AK46</f>
        <v>180</v>
      </c>
      <c r="AL58" s="451"/>
      <c r="AM58" s="450">
        <f>AM57+AM46</f>
        <v>198</v>
      </c>
      <c r="AN58" s="451"/>
      <c r="AO58" s="450">
        <f>AO57+AO46</f>
        <v>1485</v>
      </c>
      <c r="AP58" s="451"/>
      <c r="AQ58" s="349">
        <f>AQ57+AQ46</f>
        <v>24</v>
      </c>
      <c r="AR58" s="351"/>
      <c r="AS58" s="351"/>
      <c r="AT58" s="350"/>
      <c r="AU58" s="349">
        <f>AU57+AU46</f>
        <v>6</v>
      </c>
      <c r="AV58" s="351"/>
      <c r="AW58" s="351"/>
      <c r="AX58" s="350"/>
      <c r="AY58" s="349"/>
      <c r="AZ58" s="351"/>
      <c r="BA58" s="351"/>
      <c r="BB58" s="350"/>
      <c r="BC58" s="349"/>
      <c r="BD58" s="351"/>
      <c r="BE58" s="351"/>
      <c r="BF58" s="350"/>
      <c r="BH58" s="148" t="s">
        <v>124</v>
      </c>
      <c r="BI58" s="147"/>
      <c r="BJ58" s="147"/>
    </row>
    <row r="59" spans="1:256" s="84" customFormat="1" ht="36.6" customHeight="1" thickBot="1" x14ac:dyDescent="0.45">
      <c r="D59" s="640" t="s">
        <v>86</v>
      </c>
      <c r="E59" s="641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1"/>
      <c r="R59" s="641"/>
      <c r="S59" s="641"/>
      <c r="T59" s="641"/>
      <c r="U59" s="641"/>
      <c r="V59" s="641"/>
      <c r="W59" s="641"/>
      <c r="X59" s="641"/>
      <c r="Y59" s="641"/>
      <c r="Z59" s="641"/>
      <c r="AA59" s="641"/>
      <c r="AB59" s="641"/>
      <c r="AC59" s="641"/>
      <c r="AD59" s="641"/>
      <c r="AE59" s="641"/>
      <c r="AF59" s="641"/>
      <c r="AG59" s="641"/>
      <c r="AH59" s="641"/>
      <c r="AI59" s="641"/>
      <c r="AJ59" s="641"/>
      <c r="AK59" s="641"/>
      <c r="AL59" s="641"/>
      <c r="AM59" s="641"/>
      <c r="AN59" s="641"/>
      <c r="AO59" s="641"/>
      <c r="AP59" s="641"/>
      <c r="AQ59" s="641"/>
      <c r="AR59" s="641"/>
      <c r="AS59" s="641"/>
      <c r="AT59" s="641"/>
      <c r="AU59" s="641"/>
      <c r="AV59" s="641"/>
      <c r="AW59" s="641"/>
      <c r="AX59" s="641"/>
      <c r="AY59" s="641"/>
      <c r="AZ59" s="641"/>
      <c r="BA59" s="641"/>
      <c r="BB59" s="641"/>
      <c r="BC59" s="641"/>
      <c r="BD59" s="641"/>
      <c r="BE59" s="641"/>
      <c r="BF59" s="642"/>
      <c r="BG59" s="35"/>
      <c r="BH59" s="82"/>
      <c r="BI59" s="83"/>
      <c r="BJ59" s="83"/>
    </row>
    <row r="60" spans="1:256" s="35" customFormat="1" ht="34.200000000000003" customHeight="1" thickBot="1" x14ac:dyDescent="0.45">
      <c r="D60" s="643" t="s">
        <v>87</v>
      </c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4"/>
      <c r="Q60" s="644"/>
      <c r="R60" s="644"/>
      <c r="S60" s="644"/>
      <c r="T60" s="644"/>
      <c r="U60" s="645"/>
      <c r="V60" s="645"/>
      <c r="W60" s="644"/>
      <c r="X60" s="644"/>
      <c r="Y60" s="644"/>
      <c r="Z60" s="644"/>
      <c r="AA60" s="644"/>
      <c r="AB60" s="644"/>
      <c r="AC60" s="644"/>
      <c r="AD60" s="644"/>
      <c r="AE60" s="644"/>
      <c r="AF60" s="644"/>
      <c r="AG60" s="644"/>
      <c r="AH60" s="644"/>
      <c r="AI60" s="644"/>
      <c r="AJ60" s="644"/>
      <c r="AK60" s="644"/>
      <c r="AL60" s="644"/>
      <c r="AM60" s="644"/>
      <c r="AN60" s="644"/>
      <c r="AO60" s="644"/>
      <c r="AP60" s="644"/>
      <c r="AQ60" s="644"/>
      <c r="AR60" s="644"/>
      <c r="AS60" s="644"/>
      <c r="AT60" s="644"/>
      <c r="AU60" s="644"/>
      <c r="AV60" s="644"/>
      <c r="AW60" s="644"/>
      <c r="AX60" s="644"/>
      <c r="AY60" s="644"/>
      <c r="AZ60" s="644"/>
      <c r="BA60" s="644"/>
      <c r="BB60" s="644"/>
      <c r="BC60" s="644"/>
      <c r="BD60" s="644"/>
      <c r="BE60" s="644"/>
      <c r="BF60" s="646"/>
      <c r="BH60" s="82"/>
      <c r="BI60" s="85"/>
      <c r="BJ60" s="85"/>
    </row>
    <row r="61" spans="1:256" s="145" customFormat="1" ht="37.200000000000003" customHeight="1" x14ac:dyDescent="0.4">
      <c r="D61" s="316" t="s">
        <v>150</v>
      </c>
      <c r="E61" s="317"/>
      <c r="F61" s="318"/>
      <c r="G61" s="647" t="s">
        <v>182</v>
      </c>
      <c r="H61" s="648"/>
      <c r="I61" s="648"/>
      <c r="J61" s="648"/>
      <c r="K61" s="648"/>
      <c r="L61" s="648"/>
      <c r="M61" s="648"/>
      <c r="N61" s="648"/>
      <c r="O61" s="648"/>
      <c r="P61" s="648"/>
      <c r="Q61" s="648"/>
      <c r="R61" s="648"/>
      <c r="S61" s="648"/>
      <c r="T61" s="649"/>
      <c r="U61" s="346"/>
      <c r="V61" s="346"/>
      <c r="W61" s="346">
        <v>2</v>
      </c>
      <c r="X61" s="346"/>
      <c r="Y61" s="346"/>
      <c r="Z61" s="346"/>
      <c r="AA61" s="346"/>
      <c r="AB61" s="346"/>
      <c r="AC61" s="346">
        <v>2.5</v>
      </c>
      <c r="AD61" s="346"/>
      <c r="AE61" s="333">
        <f t="shared" ref="AE61" si="13">AC61*30</f>
        <v>75</v>
      </c>
      <c r="AF61" s="334"/>
      <c r="AG61" s="333">
        <f t="shared" ref="AG61" si="14">AI61+AK61+AM61</f>
        <v>36</v>
      </c>
      <c r="AH61" s="343"/>
      <c r="AI61" s="333">
        <v>36</v>
      </c>
      <c r="AJ61" s="334"/>
      <c r="AK61" s="343"/>
      <c r="AL61" s="334"/>
      <c r="AM61" s="653"/>
      <c r="AN61" s="654"/>
      <c r="AO61" s="333">
        <f t="shared" ref="AO61" si="15">AE61-AG61</f>
        <v>39</v>
      </c>
      <c r="AP61" s="334"/>
      <c r="AQ61" s="335"/>
      <c r="AR61" s="336"/>
      <c r="AS61" s="336"/>
      <c r="AT61" s="337"/>
      <c r="AU61" s="335">
        <v>2</v>
      </c>
      <c r="AV61" s="336"/>
      <c r="AW61" s="336"/>
      <c r="AX61" s="337"/>
      <c r="AY61" s="335"/>
      <c r="AZ61" s="336"/>
      <c r="BA61" s="336"/>
      <c r="BB61" s="337"/>
      <c r="BC61" s="335"/>
      <c r="BD61" s="336"/>
      <c r="BE61" s="336"/>
      <c r="BF61" s="337"/>
      <c r="BH61" s="18"/>
      <c r="BI61" s="146"/>
      <c r="BJ61" s="146"/>
    </row>
    <row r="62" spans="1:256" s="145" customFormat="1" ht="42" hidden="1" customHeight="1" x14ac:dyDescent="0.4">
      <c r="D62" s="316" t="s">
        <v>150</v>
      </c>
      <c r="E62" s="317"/>
      <c r="F62" s="318"/>
      <c r="G62" s="650" t="s">
        <v>148</v>
      </c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T62" s="652"/>
      <c r="U62" s="346"/>
      <c r="V62" s="346"/>
      <c r="W62" s="346">
        <v>2</v>
      </c>
      <c r="X62" s="346"/>
      <c r="Y62" s="346"/>
      <c r="Z62" s="346"/>
      <c r="AA62" s="346"/>
      <c r="AB62" s="346"/>
      <c r="AC62" s="346">
        <v>2.5</v>
      </c>
      <c r="AD62" s="346"/>
      <c r="AE62" s="333">
        <f t="shared" ref="AE62:AE63" si="16">AC62*30</f>
        <v>75</v>
      </c>
      <c r="AF62" s="334"/>
      <c r="AG62" s="333">
        <f t="shared" ref="AG62:AG63" si="17">AI62+AK62+AM62</f>
        <v>36</v>
      </c>
      <c r="AH62" s="343"/>
      <c r="AI62" s="333">
        <v>36</v>
      </c>
      <c r="AJ62" s="334"/>
      <c r="AK62" s="343"/>
      <c r="AL62" s="334"/>
      <c r="AM62" s="653"/>
      <c r="AN62" s="654"/>
      <c r="AO62" s="333">
        <f t="shared" ref="AO62:AO63" si="18">AE62-AG62</f>
        <v>39</v>
      </c>
      <c r="AP62" s="334"/>
      <c r="AQ62" s="335"/>
      <c r="AR62" s="336"/>
      <c r="AS62" s="336"/>
      <c r="AT62" s="337"/>
      <c r="AU62" s="335">
        <v>2</v>
      </c>
      <c r="AV62" s="336"/>
      <c r="AW62" s="336"/>
      <c r="AX62" s="337"/>
      <c r="AY62" s="335"/>
      <c r="AZ62" s="336"/>
      <c r="BA62" s="336"/>
      <c r="BB62" s="337"/>
      <c r="BC62" s="335"/>
      <c r="BD62" s="336"/>
      <c r="BE62" s="336"/>
      <c r="BF62" s="337"/>
      <c r="BH62" s="18"/>
      <c r="BI62" s="146"/>
      <c r="BJ62" s="146"/>
    </row>
    <row r="63" spans="1:256" s="145" customFormat="1" ht="38.4" hidden="1" customHeight="1" x14ac:dyDescent="0.4">
      <c r="D63" s="316" t="s">
        <v>150</v>
      </c>
      <c r="E63" s="317"/>
      <c r="F63" s="318"/>
      <c r="G63" s="650" t="s">
        <v>149</v>
      </c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2"/>
      <c r="U63" s="346"/>
      <c r="V63" s="346"/>
      <c r="W63" s="346">
        <v>2</v>
      </c>
      <c r="X63" s="346"/>
      <c r="Y63" s="346"/>
      <c r="Z63" s="346"/>
      <c r="AA63" s="346"/>
      <c r="AB63" s="346"/>
      <c r="AC63" s="346">
        <v>2.5</v>
      </c>
      <c r="AD63" s="346"/>
      <c r="AE63" s="333">
        <f t="shared" si="16"/>
        <v>75</v>
      </c>
      <c r="AF63" s="334"/>
      <c r="AG63" s="333">
        <f t="shared" si="17"/>
        <v>36</v>
      </c>
      <c r="AH63" s="343"/>
      <c r="AI63" s="333">
        <v>36</v>
      </c>
      <c r="AJ63" s="334"/>
      <c r="AK63" s="343"/>
      <c r="AL63" s="334"/>
      <c r="AM63" s="653"/>
      <c r="AN63" s="654"/>
      <c r="AO63" s="333">
        <f t="shared" si="18"/>
        <v>39</v>
      </c>
      <c r="AP63" s="334"/>
      <c r="AQ63" s="335"/>
      <c r="AR63" s="336"/>
      <c r="AS63" s="336"/>
      <c r="AT63" s="337"/>
      <c r="AU63" s="335">
        <v>2</v>
      </c>
      <c r="AV63" s="336"/>
      <c r="AW63" s="336"/>
      <c r="AX63" s="337"/>
      <c r="AY63" s="335"/>
      <c r="AZ63" s="336"/>
      <c r="BA63" s="336"/>
      <c r="BB63" s="337"/>
      <c r="BC63" s="335"/>
      <c r="BD63" s="336"/>
      <c r="BE63" s="336"/>
      <c r="BF63" s="337"/>
      <c r="BH63" s="18"/>
      <c r="BI63" s="146"/>
      <c r="BJ63" s="146"/>
    </row>
    <row r="64" spans="1:256" s="145" customFormat="1" ht="31.8" customHeight="1" x14ac:dyDescent="0.4">
      <c r="D64" s="316" t="s">
        <v>152</v>
      </c>
      <c r="E64" s="317"/>
      <c r="F64" s="318"/>
      <c r="G64" s="647" t="s">
        <v>183</v>
      </c>
      <c r="H64" s="648"/>
      <c r="I64" s="648"/>
      <c r="J64" s="648"/>
      <c r="K64" s="648"/>
      <c r="L64" s="648"/>
      <c r="M64" s="648"/>
      <c r="N64" s="648"/>
      <c r="O64" s="648"/>
      <c r="P64" s="648"/>
      <c r="Q64" s="648"/>
      <c r="R64" s="648"/>
      <c r="S64" s="648"/>
      <c r="T64" s="649"/>
      <c r="U64" s="346">
        <v>2</v>
      </c>
      <c r="V64" s="346"/>
      <c r="W64" s="346"/>
      <c r="X64" s="346"/>
      <c r="Y64" s="346"/>
      <c r="Z64" s="346"/>
      <c r="AA64" s="346">
        <v>2</v>
      </c>
      <c r="AB64" s="346"/>
      <c r="AC64" s="346">
        <v>4</v>
      </c>
      <c r="AD64" s="346"/>
      <c r="AE64" s="333">
        <f t="shared" ref="AE64" si="19">AC64*30</f>
        <v>120</v>
      </c>
      <c r="AF64" s="334"/>
      <c r="AG64" s="333">
        <f t="shared" ref="AG64" si="20">AI64+AK64+AM64</f>
        <v>54</v>
      </c>
      <c r="AH64" s="343"/>
      <c r="AI64" s="333">
        <v>36</v>
      </c>
      <c r="AJ64" s="334"/>
      <c r="AK64" s="343">
        <v>18</v>
      </c>
      <c r="AL64" s="334"/>
      <c r="AM64" s="653"/>
      <c r="AN64" s="654"/>
      <c r="AO64" s="333">
        <f t="shared" ref="AO64" si="21">AE64-AG64</f>
        <v>66</v>
      </c>
      <c r="AP64" s="334"/>
      <c r="AQ64" s="335"/>
      <c r="AR64" s="336"/>
      <c r="AS64" s="336"/>
      <c r="AT64" s="337"/>
      <c r="AU64" s="335">
        <v>3</v>
      </c>
      <c r="AV64" s="336"/>
      <c r="AW64" s="336"/>
      <c r="AX64" s="337"/>
      <c r="AY64" s="335"/>
      <c r="AZ64" s="336"/>
      <c r="BA64" s="336"/>
      <c r="BB64" s="337"/>
      <c r="BC64" s="335"/>
      <c r="BD64" s="336"/>
      <c r="BE64" s="336"/>
      <c r="BF64" s="337"/>
      <c r="BH64" s="18"/>
      <c r="BI64" s="146"/>
      <c r="BJ64" s="146"/>
    </row>
    <row r="65" spans="4:65" s="145" customFormat="1" ht="37.799999999999997" hidden="1" customHeight="1" x14ac:dyDescent="0.4">
      <c r="D65" s="316" t="s">
        <v>152</v>
      </c>
      <c r="E65" s="317"/>
      <c r="F65" s="318"/>
      <c r="G65" s="650" t="s">
        <v>151</v>
      </c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2"/>
      <c r="U65" s="346">
        <v>2</v>
      </c>
      <c r="V65" s="346"/>
      <c r="W65" s="346"/>
      <c r="X65" s="346"/>
      <c r="Y65" s="346"/>
      <c r="Z65" s="346"/>
      <c r="AA65" s="346">
        <v>2</v>
      </c>
      <c r="AB65" s="346"/>
      <c r="AC65" s="346">
        <v>4</v>
      </c>
      <c r="AD65" s="346"/>
      <c r="AE65" s="333">
        <f t="shared" ref="AE65:AE66" si="22">AC65*30</f>
        <v>120</v>
      </c>
      <c r="AF65" s="334"/>
      <c r="AG65" s="333">
        <f t="shared" ref="AG65:AG66" si="23">AI65+AK65+AM65</f>
        <v>54</v>
      </c>
      <c r="AH65" s="343"/>
      <c r="AI65" s="333">
        <v>36</v>
      </c>
      <c r="AJ65" s="334"/>
      <c r="AK65" s="343">
        <v>18</v>
      </c>
      <c r="AL65" s="334"/>
      <c r="AM65" s="653"/>
      <c r="AN65" s="654"/>
      <c r="AO65" s="333">
        <f t="shared" ref="AO65:AO66" si="24">AE65-AG65</f>
        <v>66</v>
      </c>
      <c r="AP65" s="334"/>
      <c r="AQ65" s="335"/>
      <c r="AR65" s="336"/>
      <c r="AS65" s="336"/>
      <c r="AT65" s="337"/>
      <c r="AU65" s="335">
        <v>3</v>
      </c>
      <c r="AV65" s="336"/>
      <c r="AW65" s="336"/>
      <c r="AX65" s="337"/>
      <c r="AY65" s="335"/>
      <c r="AZ65" s="336"/>
      <c r="BA65" s="336"/>
      <c r="BB65" s="337"/>
      <c r="BC65" s="335"/>
      <c r="BD65" s="336"/>
      <c r="BE65" s="336"/>
      <c r="BF65" s="337"/>
      <c r="BH65" s="18"/>
      <c r="BI65" s="146"/>
      <c r="BJ65" s="146"/>
      <c r="BM65" s="145" t="s">
        <v>124</v>
      </c>
    </row>
    <row r="66" spans="4:65" s="145" customFormat="1" ht="39" hidden="1" customHeight="1" x14ac:dyDescent="0.4">
      <c r="D66" s="316" t="s">
        <v>152</v>
      </c>
      <c r="E66" s="317"/>
      <c r="F66" s="318"/>
      <c r="G66" s="650" t="s">
        <v>190</v>
      </c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2"/>
      <c r="U66" s="346">
        <v>2</v>
      </c>
      <c r="V66" s="346"/>
      <c r="W66" s="346"/>
      <c r="X66" s="346"/>
      <c r="Y66" s="346"/>
      <c r="Z66" s="346"/>
      <c r="AA66" s="346">
        <v>2</v>
      </c>
      <c r="AB66" s="346"/>
      <c r="AC66" s="346">
        <v>4</v>
      </c>
      <c r="AD66" s="346"/>
      <c r="AE66" s="333">
        <f t="shared" si="22"/>
        <v>120</v>
      </c>
      <c r="AF66" s="334"/>
      <c r="AG66" s="333">
        <f t="shared" si="23"/>
        <v>54</v>
      </c>
      <c r="AH66" s="343"/>
      <c r="AI66" s="333">
        <v>36</v>
      </c>
      <c r="AJ66" s="334"/>
      <c r="AK66" s="343">
        <v>18</v>
      </c>
      <c r="AL66" s="334"/>
      <c r="AM66" s="333"/>
      <c r="AN66" s="334"/>
      <c r="AO66" s="333">
        <f t="shared" si="24"/>
        <v>66</v>
      </c>
      <c r="AP66" s="334"/>
      <c r="AQ66" s="335"/>
      <c r="AR66" s="336"/>
      <c r="AS66" s="336"/>
      <c r="AT66" s="337"/>
      <c r="AU66" s="335">
        <v>3</v>
      </c>
      <c r="AV66" s="336"/>
      <c r="AW66" s="336"/>
      <c r="AX66" s="337"/>
      <c r="AY66" s="335"/>
      <c r="AZ66" s="336"/>
      <c r="BA66" s="336"/>
      <c r="BB66" s="337"/>
      <c r="BC66" s="335"/>
      <c r="BD66" s="336"/>
      <c r="BE66" s="336"/>
      <c r="BF66" s="337"/>
      <c r="BH66" s="18"/>
      <c r="BI66" s="146"/>
      <c r="BJ66" s="146"/>
    </row>
    <row r="67" spans="4:65" s="145" customFormat="1" ht="34.799999999999997" customHeight="1" x14ac:dyDescent="0.4">
      <c r="D67" s="316" t="s">
        <v>153</v>
      </c>
      <c r="E67" s="317"/>
      <c r="F67" s="318"/>
      <c r="G67" s="647" t="s">
        <v>184</v>
      </c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649"/>
      <c r="U67" s="346"/>
      <c r="V67" s="346"/>
      <c r="W67" s="346">
        <v>2</v>
      </c>
      <c r="X67" s="346"/>
      <c r="Y67" s="346">
        <v>2</v>
      </c>
      <c r="Z67" s="346"/>
      <c r="AA67" s="346">
        <v>2</v>
      </c>
      <c r="AB67" s="346"/>
      <c r="AC67" s="346">
        <v>6</v>
      </c>
      <c r="AD67" s="346"/>
      <c r="AE67" s="346">
        <f t="shared" ref="AE67" si="25">AC67*30</f>
        <v>180</v>
      </c>
      <c r="AF67" s="346"/>
      <c r="AG67" s="333">
        <f t="shared" ref="AG67:AG70" si="26">AI67+AK67+AM67</f>
        <v>90</v>
      </c>
      <c r="AH67" s="343"/>
      <c r="AI67" s="346">
        <v>36</v>
      </c>
      <c r="AJ67" s="346"/>
      <c r="AK67" s="346">
        <v>9</v>
      </c>
      <c r="AL67" s="346"/>
      <c r="AM67" s="346">
        <v>45</v>
      </c>
      <c r="AN67" s="346"/>
      <c r="AO67" s="333">
        <f t="shared" ref="AO67:AO70" si="27">AE67-AG67</f>
        <v>90</v>
      </c>
      <c r="AP67" s="334"/>
      <c r="AQ67" s="346"/>
      <c r="AR67" s="346"/>
      <c r="AS67" s="346"/>
      <c r="AT67" s="346"/>
      <c r="AU67" s="346">
        <v>5</v>
      </c>
      <c r="AV67" s="346"/>
      <c r="AW67" s="346"/>
      <c r="AX67" s="346"/>
      <c r="AY67" s="346"/>
      <c r="AZ67" s="346"/>
      <c r="BA67" s="346"/>
      <c r="BB67" s="346"/>
      <c r="BC67" s="346"/>
      <c r="BD67" s="346"/>
      <c r="BE67" s="346"/>
      <c r="BF67" s="346"/>
      <c r="BH67" s="18"/>
      <c r="BI67" s="146"/>
      <c r="BJ67" s="146" t="s">
        <v>124</v>
      </c>
    </row>
    <row r="68" spans="4:65" s="145" customFormat="1" ht="49.95" hidden="1" customHeight="1" x14ac:dyDescent="0.4">
      <c r="D68" s="316" t="s">
        <v>153</v>
      </c>
      <c r="E68" s="317"/>
      <c r="F68" s="318"/>
      <c r="G68" s="650" t="s">
        <v>127</v>
      </c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2"/>
      <c r="U68" s="346"/>
      <c r="V68" s="346"/>
      <c r="W68" s="346">
        <v>2</v>
      </c>
      <c r="X68" s="346"/>
      <c r="Y68" s="346">
        <v>2</v>
      </c>
      <c r="Z68" s="346"/>
      <c r="AA68" s="346">
        <v>2</v>
      </c>
      <c r="AB68" s="346"/>
      <c r="AC68" s="346">
        <v>6</v>
      </c>
      <c r="AD68" s="346"/>
      <c r="AE68" s="346">
        <f t="shared" ref="AE68:AE70" si="28">AC68*30</f>
        <v>180</v>
      </c>
      <c r="AF68" s="346"/>
      <c r="AG68" s="333">
        <f t="shared" si="26"/>
        <v>90</v>
      </c>
      <c r="AH68" s="343"/>
      <c r="AI68" s="346">
        <v>36</v>
      </c>
      <c r="AJ68" s="346"/>
      <c r="AK68" s="346">
        <v>9</v>
      </c>
      <c r="AL68" s="346"/>
      <c r="AM68" s="346">
        <v>45</v>
      </c>
      <c r="AN68" s="346"/>
      <c r="AO68" s="333">
        <f t="shared" si="27"/>
        <v>90</v>
      </c>
      <c r="AP68" s="334"/>
      <c r="AQ68" s="346"/>
      <c r="AR68" s="346"/>
      <c r="AS68" s="346"/>
      <c r="AT68" s="346"/>
      <c r="AU68" s="346">
        <v>5</v>
      </c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H68" s="18"/>
      <c r="BI68" s="146"/>
      <c r="BJ68" s="146"/>
      <c r="BL68" s="145" t="s">
        <v>124</v>
      </c>
    </row>
    <row r="69" spans="4:65" s="145" customFormat="1" ht="49.95" hidden="1" customHeight="1" x14ac:dyDescent="0.4">
      <c r="D69" s="316" t="s">
        <v>153</v>
      </c>
      <c r="E69" s="317"/>
      <c r="F69" s="318"/>
      <c r="G69" s="650" t="s">
        <v>128</v>
      </c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2"/>
      <c r="U69" s="346"/>
      <c r="V69" s="346"/>
      <c r="W69" s="346">
        <v>2</v>
      </c>
      <c r="X69" s="346"/>
      <c r="Y69" s="346">
        <v>2</v>
      </c>
      <c r="Z69" s="346"/>
      <c r="AA69" s="346">
        <v>2</v>
      </c>
      <c r="AB69" s="346"/>
      <c r="AC69" s="346">
        <v>6</v>
      </c>
      <c r="AD69" s="346"/>
      <c r="AE69" s="346">
        <f t="shared" si="28"/>
        <v>180</v>
      </c>
      <c r="AF69" s="346"/>
      <c r="AG69" s="333">
        <f t="shared" si="26"/>
        <v>90</v>
      </c>
      <c r="AH69" s="343"/>
      <c r="AI69" s="346">
        <v>36</v>
      </c>
      <c r="AJ69" s="346"/>
      <c r="AK69" s="346">
        <v>9</v>
      </c>
      <c r="AL69" s="346"/>
      <c r="AM69" s="346">
        <v>45</v>
      </c>
      <c r="AN69" s="346"/>
      <c r="AO69" s="333">
        <f t="shared" si="27"/>
        <v>90</v>
      </c>
      <c r="AP69" s="334"/>
      <c r="AQ69" s="346"/>
      <c r="AR69" s="346"/>
      <c r="AS69" s="346"/>
      <c r="AT69" s="346"/>
      <c r="AU69" s="346">
        <v>5</v>
      </c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H69" s="18"/>
      <c r="BI69" s="146"/>
      <c r="BJ69" s="146"/>
      <c r="BK69" s="145" t="s">
        <v>124</v>
      </c>
    </row>
    <row r="70" spans="4:65" s="145" customFormat="1" ht="30" customHeight="1" x14ac:dyDescent="0.4">
      <c r="D70" s="316" t="s">
        <v>154</v>
      </c>
      <c r="E70" s="317"/>
      <c r="F70" s="318"/>
      <c r="G70" s="647" t="s">
        <v>185</v>
      </c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8"/>
      <c r="T70" s="649"/>
      <c r="U70" s="346">
        <v>2</v>
      </c>
      <c r="V70" s="346"/>
      <c r="W70" s="346"/>
      <c r="X70" s="346"/>
      <c r="Y70" s="346"/>
      <c r="Z70" s="346"/>
      <c r="AA70" s="346">
        <v>2</v>
      </c>
      <c r="AB70" s="346"/>
      <c r="AC70" s="346">
        <v>4</v>
      </c>
      <c r="AD70" s="346"/>
      <c r="AE70" s="333">
        <f t="shared" si="28"/>
        <v>120</v>
      </c>
      <c r="AF70" s="334"/>
      <c r="AG70" s="333">
        <f t="shared" si="26"/>
        <v>54</v>
      </c>
      <c r="AH70" s="343"/>
      <c r="AI70" s="333">
        <v>36</v>
      </c>
      <c r="AJ70" s="334"/>
      <c r="AK70" s="343">
        <v>18</v>
      </c>
      <c r="AL70" s="334"/>
      <c r="AM70" s="653"/>
      <c r="AN70" s="654"/>
      <c r="AO70" s="333">
        <f t="shared" si="27"/>
        <v>66</v>
      </c>
      <c r="AP70" s="334"/>
      <c r="AQ70" s="346"/>
      <c r="AR70" s="346"/>
      <c r="AS70" s="346"/>
      <c r="AT70" s="346"/>
      <c r="AU70" s="346">
        <v>3</v>
      </c>
      <c r="AV70" s="346"/>
      <c r="AW70" s="346"/>
      <c r="AX70" s="346"/>
      <c r="AY70" s="346"/>
      <c r="AZ70" s="346"/>
      <c r="BA70" s="346"/>
      <c r="BB70" s="346"/>
      <c r="BC70" s="346"/>
      <c r="BD70" s="346"/>
      <c r="BE70" s="346"/>
      <c r="BF70" s="346"/>
      <c r="BH70" s="18"/>
      <c r="BI70" s="146"/>
      <c r="BJ70" s="146"/>
    </row>
    <row r="71" spans="4:65" s="145" customFormat="1" ht="49.95" hidden="1" customHeight="1" x14ac:dyDescent="0.4">
      <c r="D71" s="316" t="s">
        <v>154</v>
      </c>
      <c r="E71" s="317"/>
      <c r="F71" s="318"/>
      <c r="G71" s="650" t="s">
        <v>129</v>
      </c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2"/>
      <c r="U71" s="346">
        <v>2</v>
      </c>
      <c r="V71" s="346"/>
      <c r="W71" s="346"/>
      <c r="X71" s="346"/>
      <c r="Y71" s="346"/>
      <c r="Z71" s="346"/>
      <c r="AA71" s="346">
        <v>2</v>
      </c>
      <c r="AB71" s="346"/>
      <c r="AC71" s="346">
        <v>4</v>
      </c>
      <c r="AD71" s="346"/>
      <c r="AE71" s="333">
        <f t="shared" ref="AE71:AE73" si="29">AC71*30</f>
        <v>120</v>
      </c>
      <c r="AF71" s="334"/>
      <c r="AG71" s="333">
        <f t="shared" ref="AG71:AG73" si="30">AI71+AK71+AM71</f>
        <v>54</v>
      </c>
      <c r="AH71" s="343"/>
      <c r="AI71" s="333">
        <v>36</v>
      </c>
      <c r="AJ71" s="334"/>
      <c r="AK71" s="343">
        <v>18</v>
      </c>
      <c r="AL71" s="334"/>
      <c r="AM71" s="653"/>
      <c r="AN71" s="654"/>
      <c r="AO71" s="333">
        <f t="shared" ref="AO71:AO73" si="31">AE71-AG71</f>
        <v>66</v>
      </c>
      <c r="AP71" s="334"/>
      <c r="AQ71" s="335"/>
      <c r="AR71" s="336"/>
      <c r="AS71" s="336"/>
      <c r="AT71" s="337"/>
      <c r="AU71" s="335">
        <v>3</v>
      </c>
      <c r="AV71" s="336"/>
      <c r="AW71" s="336"/>
      <c r="AX71" s="337"/>
      <c r="AY71" s="335"/>
      <c r="AZ71" s="336"/>
      <c r="BA71" s="336"/>
      <c r="BB71" s="337"/>
      <c r="BC71" s="335"/>
      <c r="BD71" s="336"/>
      <c r="BE71" s="336"/>
      <c r="BF71" s="337"/>
      <c r="BH71" s="18"/>
      <c r="BI71" s="146"/>
      <c r="BJ71" s="146"/>
    </row>
    <row r="72" spans="4:65" s="145" customFormat="1" ht="49.95" hidden="1" customHeight="1" x14ac:dyDescent="0.4">
      <c r="D72" s="316" t="s">
        <v>154</v>
      </c>
      <c r="E72" s="317"/>
      <c r="F72" s="318"/>
      <c r="G72" s="650" t="s">
        <v>130</v>
      </c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2"/>
      <c r="U72" s="346">
        <v>2</v>
      </c>
      <c r="V72" s="346"/>
      <c r="W72" s="346"/>
      <c r="X72" s="346"/>
      <c r="Y72" s="346"/>
      <c r="Z72" s="346"/>
      <c r="AA72" s="346">
        <v>2</v>
      </c>
      <c r="AB72" s="346"/>
      <c r="AC72" s="346">
        <v>4</v>
      </c>
      <c r="AD72" s="346"/>
      <c r="AE72" s="333">
        <f t="shared" si="29"/>
        <v>120</v>
      </c>
      <c r="AF72" s="334"/>
      <c r="AG72" s="333">
        <f t="shared" si="30"/>
        <v>54</v>
      </c>
      <c r="AH72" s="343"/>
      <c r="AI72" s="333">
        <v>36</v>
      </c>
      <c r="AJ72" s="334"/>
      <c r="AK72" s="343">
        <v>18</v>
      </c>
      <c r="AL72" s="334"/>
      <c r="AM72" s="333"/>
      <c r="AN72" s="334"/>
      <c r="AO72" s="333">
        <f t="shared" si="31"/>
        <v>66</v>
      </c>
      <c r="AP72" s="334"/>
      <c r="AQ72" s="335"/>
      <c r="AR72" s="336"/>
      <c r="AS72" s="336"/>
      <c r="AT72" s="337"/>
      <c r="AU72" s="335">
        <v>3</v>
      </c>
      <c r="AV72" s="336"/>
      <c r="AW72" s="336"/>
      <c r="AX72" s="337"/>
      <c r="AY72" s="335"/>
      <c r="AZ72" s="336"/>
      <c r="BA72" s="336"/>
      <c r="BB72" s="337"/>
      <c r="BC72" s="335"/>
      <c r="BD72" s="336"/>
      <c r="BE72" s="336"/>
      <c r="BF72" s="337"/>
      <c r="BH72" s="18"/>
      <c r="BI72" s="146"/>
      <c r="BJ72" s="146"/>
    </row>
    <row r="73" spans="4:65" s="145" customFormat="1" ht="28.8" customHeight="1" x14ac:dyDescent="0.4">
      <c r="D73" s="316" t="s">
        <v>155</v>
      </c>
      <c r="E73" s="317"/>
      <c r="F73" s="318"/>
      <c r="G73" s="647" t="s">
        <v>186</v>
      </c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8"/>
      <c r="S73" s="648"/>
      <c r="T73" s="649"/>
      <c r="U73" s="346">
        <v>2</v>
      </c>
      <c r="V73" s="346"/>
      <c r="W73" s="346"/>
      <c r="X73" s="346"/>
      <c r="Y73" s="346"/>
      <c r="Z73" s="346"/>
      <c r="AA73" s="346">
        <v>2</v>
      </c>
      <c r="AB73" s="346"/>
      <c r="AC73" s="346">
        <v>4</v>
      </c>
      <c r="AD73" s="346"/>
      <c r="AE73" s="333">
        <f t="shared" si="29"/>
        <v>120</v>
      </c>
      <c r="AF73" s="334"/>
      <c r="AG73" s="333">
        <f t="shared" si="30"/>
        <v>54</v>
      </c>
      <c r="AH73" s="343"/>
      <c r="AI73" s="346">
        <v>36</v>
      </c>
      <c r="AJ73" s="346"/>
      <c r="AK73" s="346">
        <v>18</v>
      </c>
      <c r="AL73" s="346"/>
      <c r="AM73" s="346"/>
      <c r="AN73" s="346"/>
      <c r="AO73" s="333">
        <f t="shared" si="31"/>
        <v>66</v>
      </c>
      <c r="AP73" s="334"/>
      <c r="AQ73" s="346"/>
      <c r="AR73" s="346"/>
      <c r="AS73" s="346"/>
      <c r="AT73" s="346"/>
      <c r="AU73" s="346">
        <v>3</v>
      </c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  <c r="BF73" s="346"/>
    </row>
    <row r="74" spans="4:65" s="145" customFormat="1" ht="49.95" hidden="1" customHeight="1" x14ac:dyDescent="0.4">
      <c r="D74" s="316" t="s">
        <v>155</v>
      </c>
      <c r="E74" s="317"/>
      <c r="F74" s="318"/>
      <c r="G74" s="650" t="s">
        <v>133</v>
      </c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 s="651"/>
      <c r="T74" s="652"/>
      <c r="U74" s="346">
        <v>2</v>
      </c>
      <c r="V74" s="346"/>
      <c r="W74" s="346"/>
      <c r="X74" s="346"/>
      <c r="Y74" s="346"/>
      <c r="Z74" s="346"/>
      <c r="AA74" s="346">
        <v>2</v>
      </c>
      <c r="AB74" s="346"/>
      <c r="AC74" s="346">
        <v>4</v>
      </c>
      <c r="AD74" s="346"/>
      <c r="AE74" s="333">
        <f t="shared" ref="AE74:AE75" si="32">AC74*30</f>
        <v>120</v>
      </c>
      <c r="AF74" s="334"/>
      <c r="AG74" s="333">
        <f t="shared" ref="AG74:AG75" si="33">AI74+AK74+AM74</f>
        <v>54</v>
      </c>
      <c r="AH74" s="343"/>
      <c r="AI74" s="333">
        <v>36</v>
      </c>
      <c r="AJ74" s="334"/>
      <c r="AK74" s="343">
        <v>18</v>
      </c>
      <c r="AL74" s="334"/>
      <c r="AM74" s="653"/>
      <c r="AN74" s="654"/>
      <c r="AO74" s="333">
        <f t="shared" ref="AO74:AO75" si="34">AE74-AG74</f>
        <v>66</v>
      </c>
      <c r="AP74" s="334"/>
      <c r="AQ74" s="335"/>
      <c r="AR74" s="336"/>
      <c r="AS74" s="336"/>
      <c r="AT74" s="337"/>
      <c r="AU74" s="335">
        <v>3</v>
      </c>
      <c r="AV74" s="336"/>
      <c r="AW74" s="336"/>
      <c r="AX74" s="337"/>
      <c r="AY74" s="335"/>
      <c r="AZ74" s="336"/>
      <c r="BA74" s="336"/>
      <c r="BB74" s="337"/>
      <c r="BC74" s="335"/>
      <c r="BD74" s="336"/>
      <c r="BE74" s="336"/>
      <c r="BF74" s="337"/>
      <c r="BH74" s="18"/>
      <c r="BI74" s="146"/>
      <c r="BJ74" s="146"/>
      <c r="BL74" s="145" t="s">
        <v>124</v>
      </c>
    </row>
    <row r="75" spans="4:65" s="145" customFormat="1" ht="49.95" hidden="1" customHeight="1" x14ac:dyDescent="0.4">
      <c r="D75" s="316" t="s">
        <v>155</v>
      </c>
      <c r="E75" s="317"/>
      <c r="F75" s="318"/>
      <c r="G75" s="650" t="s">
        <v>126</v>
      </c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2"/>
      <c r="U75" s="346">
        <v>2</v>
      </c>
      <c r="V75" s="346"/>
      <c r="W75" s="346"/>
      <c r="X75" s="346"/>
      <c r="Y75" s="346"/>
      <c r="Z75" s="346"/>
      <c r="AA75" s="346">
        <v>2</v>
      </c>
      <c r="AB75" s="346"/>
      <c r="AC75" s="346">
        <v>4</v>
      </c>
      <c r="AD75" s="346"/>
      <c r="AE75" s="333">
        <f t="shared" si="32"/>
        <v>120</v>
      </c>
      <c r="AF75" s="334"/>
      <c r="AG75" s="333">
        <f t="shared" si="33"/>
        <v>54</v>
      </c>
      <c r="AH75" s="343"/>
      <c r="AI75" s="333">
        <v>36</v>
      </c>
      <c r="AJ75" s="334"/>
      <c r="AK75" s="343">
        <v>18</v>
      </c>
      <c r="AL75" s="334"/>
      <c r="AM75" s="333"/>
      <c r="AN75" s="334"/>
      <c r="AO75" s="333">
        <f t="shared" si="34"/>
        <v>66</v>
      </c>
      <c r="AP75" s="334"/>
      <c r="AQ75" s="335"/>
      <c r="AR75" s="336"/>
      <c r="AS75" s="336"/>
      <c r="AT75" s="337"/>
      <c r="AU75" s="335">
        <v>3</v>
      </c>
      <c r="AV75" s="336"/>
      <c r="AW75" s="336"/>
      <c r="AX75" s="337"/>
      <c r="AY75" s="335"/>
      <c r="AZ75" s="336"/>
      <c r="BA75" s="336"/>
      <c r="BB75" s="337"/>
      <c r="BC75" s="335"/>
      <c r="BD75" s="336"/>
      <c r="BE75" s="336"/>
      <c r="BF75" s="337"/>
      <c r="BH75" s="18"/>
      <c r="BI75" s="146"/>
      <c r="BJ75" s="146"/>
      <c r="BL75" s="145" t="s">
        <v>124</v>
      </c>
    </row>
    <row r="76" spans="4:65" s="145" customFormat="1" ht="28.8" customHeight="1" thickBot="1" x14ac:dyDescent="0.45">
      <c r="D76" s="316" t="s">
        <v>156</v>
      </c>
      <c r="E76" s="317"/>
      <c r="F76" s="318"/>
      <c r="G76" s="647" t="s">
        <v>187</v>
      </c>
      <c r="H76" s="648"/>
      <c r="I76" s="648"/>
      <c r="J76" s="648"/>
      <c r="K76" s="648"/>
      <c r="L76" s="648"/>
      <c r="M76" s="648"/>
      <c r="N76" s="648"/>
      <c r="O76" s="648"/>
      <c r="P76" s="648"/>
      <c r="Q76" s="648"/>
      <c r="R76" s="648"/>
      <c r="S76" s="648"/>
      <c r="T76" s="649"/>
      <c r="U76" s="346"/>
      <c r="V76" s="346"/>
      <c r="W76" s="346">
        <v>2</v>
      </c>
      <c r="X76" s="346"/>
      <c r="Y76" s="346"/>
      <c r="Z76" s="346"/>
      <c r="AA76" s="346">
        <v>2</v>
      </c>
      <c r="AB76" s="346"/>
      <c r="AC76" s="346">
        <v>2</v>
      </c>
      <c r="AD76" s="346"/>
      <c r="AE76" s="346">
        <f t="shared" ref="AE76" si="35">AC76*30</f>
        <v>60</v>
      </c>
      <c r="AF76" s="346"/>
      <c r="AG76" s="333">
        <f t="shared" ref="AG76" si="36">AI76+AK76+AM76</f>
        <v>36</v>
      </c>
      <c r="AH76" s="343"/>
      <c r="AI76" s="333">
        <v>18</v>
      </c>
      <c r="AJ76" s="334"/>
      <c r="AK76" s="343">
        <v>18</v>
      </c>
      <c r="AL76" s="334"/>
      <c r="AM76" s="333"/>
      <c r="AN76" s="334"/>
      <c r="AO76" s="333">
        <f t="shared" ref="AO76" si="37">AE76-AG76</f>
        <v>24</v>
      </c>
      <c r="AP76" s="334"/>
      <c r="AQ76" s="335"/>
      <c r="AR76" s="336"/>
      <c r="AS76" s="336"/>
      <c r="AT76" s="337"/>
      <c r="AU76" s="335">
        <v>2</v>
      </c>
      <c r="AV76" s="336"/>
      <c r="AW76" s="336"/>
      <c r="AX76" s="337"/>
      <c r="AY76" s="335"/>
      <c r="AZ76" s="336"/>
      <c r="BA76" s="336"/>
      <c r="BB76" s="337"/>
      <c r="BC76" s="335"/>
      <c r="BD76" s="336"/>
      <c r="BE76" s="336"/>
      <c r="BF76" s="337"/>
      <c r="BM76" s="145" t="s">
        <v>124</v>
      </c>
    </row>
    <row r="77" spans="4:65" s="145" customFormat="1" ht="49.95" hidden="1" customHeight="1" x14ac:dyDescent="0.4">
      <c r="D77" s="316" t="s">
        <v>156</v>
      </c>
      <c r="E77" s="317"/>
      <c r="F77" s="318"/>
      <c r="G77" s="650" t="s">
        <v>131</v>
      </c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2"/>
      <c r="U77" s="346"/>
      <c r="V77" s="346"/>
      <c r="W77" s="346">
        <v>2</v>
      </c>
      <c r="X77" s="346"/>
      <c r="Y77" s="346"/>
      <c r="Z77" s="346"/>
      <c r="AA77" s="346">
        <v>2</v>
      </c>
      <c r="AB77" s="346"/>
      <c r="AC77" s="346">
        <v>2</v>
      </c>
      <c r="AD77" s="346"/>
      <c r="AE77" s="333">
        <f t="shared" ref="AE77:AE78" si="38">AC77*30</f>
        <v>60</v>
      </c>
      <c r="AF77" s="334"/>
      <c r="AG77" s="333">
        <f t="shared" ref="AG77:AG78" si="39">AI77+AK77+AM77</f>
        <v>36</v>
      </c>
      <c r="AH77" s="343"/>
      <c r="AI77" s="333">
        <v>18</v>
      </c>
      <c r="AJ77" s="334"/>
      <c r="AK77" s="343">
        <v>18</v>
      </c>
      <c r="AL77" s="334"/>
      <c r="AM77" s="333"/>
      <c r="AN77" s="334"/>
      <c r="AO77" s="333">
        <f t="shared" ref="AO77:AO78" si="40">AE77-AG77</f>
        <v>24</v>
      </c>
      <c r="AP77" s="334"/>
      <c r="AQ77" s="335"/>
      <c r="AR77" s="336"/>
      <c r="AS77" s="336"/>
      <c r="AT77" s="337"/>
      <c r="AU77" s="335">
        <v>2</v>
      </c>
      <c r="AV77" s="336"/>
      <c r="AW77" s="336"/>
      <c r="AX77" s="337"/>
      <c r="AY77" s="335"/>
      <c r="AZ77" s="336"/>
      <c r="BA77" s="336"/>
      <c r="BB77" s="337"/>
      <c r="BC77" s="335"/>
      <c r="BD77" s="336"/>
      <c r="BE77" s="336"/>
      <c r="BF77" s="337"/>
      <c r="BH77" s="18"/>
      <c r="BI77" s="146"/>
      <c r="BJ77" s="146"/>
      <c r="BL77" s="145" t="s">
        <v>124</v>
      </c>
    </row>
    <row r="78" spans="4:65" s="145" customFormat="1" ht="49.95" hidden="1" customHeight="1" x14ac:dyDescent="0.4">
      <c r="D78" s="316" t="s">
        <v>156</v>
      </c>
      <c r="E78" s="317"/>
      <c r="F78" s="318"/>
      <c r="G78" s="650" t="s">
        <v>132</v>
      </c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2"/>
      <c r="U78" s="346"/>
      <c r="V78" s="346"/>
      <c r="W78" s="346">
        <v>2</v>
      </c>
      <c r="X78" s="346"/>
      <c r="Y78" s="346"/>
      <c r="Z78" s="346"/>
      <c r="AA78" s="346">
        <v>1</v>
      </c>
      <c r="AB78" s="346"/>
      <c r="AC78" s="346">
        <v>2</v>
      </c>
      <c r="AD78" s="346"/>
      <c r="AE78" s="333">
        <f t="shared" si="38"/>
        <v>60</v>
      </c>
      <c r="AF78" s="334"/>
      <c r="AG78" s="333">
        <f t="shared" si="39"/>
        <v>36</v>
      </c>
      <c r="AH78" s="343"/>
      <c r="AI78" s="333">
        <v>18</v>
      </c>
      <c r="AJ78" s="334"/>
      <c r="AK78" s="343">
        <v>18</v>
      </c>
      <c r="AL78" s="334"/>
      <c r="AM78" s="333"/>
      <c r="AN78" s="334"/>
      <c r="AO78" s="333">
        <f t="shared" si="40"/>
        <v>24</v>
      </c>
      <c r="AP78" s="334"/>
      <c r="AQ78" s="335"/>
      <c r="AR78" s="336"/>
      <c r="AS78" s="336"/>
      <c r="AT78" s="337"/>
      <c r="AU78" s="335">
        <v>2</v>
      </c>
      <c r="AV78" s="336"/>
      <c r="AW78" s="336"/>
      <c r="AX78" s="337"/>
      <c r="AY78" s="335"/>
      <c r="AZ78" s="336"/>
      <c r="BA78" s="336"/>
      <c r="BB78" s="337"/>
      <c r="BC78" s="335"/>
      <c r="BD78" s="336"/>
      <c r="BE78" s="336"/>
      <c r="BF78" s="337"/>
      <c r="BH78" s="18"/>
      <c r="BI78" s="146"/>
      <c r="BJ78" s="146"/>
      <c r="BL78" s="145" t="s">
        <v>124</v>
      </c>
    </row>
    <row r="79" spans="4:65" s="35" customFormat="1" ht="40.950000000000003" hidden="1" customHeight="1" x14ac:dyDescent="0.4">
      <c r="D79" s="316" t="s">
        <v>159</v>
      </c>
      <c r="E79" s="317"/>
      <c r="F79" s="318"/>
      <c r="G79" s="691" t="s">
        <v>158</v>
      </c>
      <c r="H79" s="691"/>
      <c r="I79" s="691"/>
      <c r="J79" s="691"/>
      <c r="K79" s="691"/>
      <c r="L79" s="691"/>
      <c r="M79" s="691"/>
      <c r="N79" s="691"/>
      <c r="O79" s="691"/>
      <c r="P79" s="691"/>
      <c r="Q79" s="691"/>
      <c r="R79" s="691"/>
      <c r="S79" s="691"/>
      <c r="T79" s="691"/>
      <c r="U79" s="692"/>
      <c r="V79" s="692"/>
      <c r="W79" s="692">
        <v>3</v>
      </c>
      <c r="X79" s="692"/>
      <c r="Y79" s="692"/>
      <c r="Z79" s="692"/>
      <c r="AA79" s="692"/>
      <c r="AB79" s="692"/>
      <c r="AC79" s="692">
        <v>7.5</v>
      </c>
      <c r="AD79" s="692"/>
      <c r="AE79" s="692">
        <f t="shared" ref="AE79:AE80" si="41">AC79*30</f>
        <v>225</v>
      </c>
      <c r="AF79" s="692"/>
      <c r="AG79" s="693">
        <f t="shared" ref="AG79:AG80" si="42">AI79+AK79+AM79</f>
        <v>108</v>
      </c>
      <c r="AH79" s="694"/>
      <c r="AI79" s="693"/>
      <c r="AJ79" s="696"/>
      <c r="AK79" s="694"/>
      <c r="AL79" s="696"/>
      <c r="AM79" s="693">
        <v>108</v>
      </c>
      <c r="AN79" s="696"/>
      <c r="AO79" s="693">
        <f t="shared" ref="AO79:AO80" si="43">AE79-AG79</f>
        <v>117</v>
      </c>
      <c r="AP79" s="696"/>
      <c r="AQ79" s="692"/>
      <c r="AR79" s="692"/>
      <c r="AS79" s="692"/>
      <c r="AT79" s="692"/>
      <c r="AU79" s="695"/>
      <c r="AV79" s="695"/>
      <c r="AW79" s="695"/>
      <c r="AX79" s="695"/>
      <c r="AY79" s="695"/>
      <c r="AZ79" s="695"/>
      <c r="BA79" s="695"/>
      <c r="BB79" s="695"/>
      <c r="BC79" s="695"/>
      <c r="BD79" s="695"/>
      <c r="BE79" s="695"/>
      <c r="BF79" s="695"/>
      <c r="BH79" s="86"/>
      <c r="BI79" s="85"/>
      <c r="BJ79" s="85"/>
      <c r="BL79" s="35" t="s">
        <v>124</v>
      </c>
    </row>
    <row r="80" spans="4:65" s="35" customFormat="1" ht="49.2" hidden="1" customHeight="1" thickBot="1" x14ac:dyDescent="0.45">
      <c r="D80" s="316" t="s">
        <v>159</v>
      </c>
      <c r="E80" s="317"/>
      <c r="F80" s="318"/>
      <c r="G80" s="691" t="s">
        <v>157</v>
      </c>
      <c r="H80" s="691"/>
      <c r="I80" s="691"/>
      <c r="J80" s="691"/>
      <c r="K80" s="691"/>
      <c r="L80" s="691"/>
      <c r="M80" s="691"/>
      <c r="N80" s="691"/>
      <c r="O80" s="691"/>
      <c r="P80" s="691"/>
      <c r="Q80" s="691"/>
      <c r="R80" s="691"/>
      <c r="S80" s="691"/>
      <c r="T80" s="691"/>
      <c r="U80" s="692"/>
      <c r="V80" s="692"/>
      <c r="W80" s="692">
        <v>3</v>
      </c>
      <c r="X80" s="692"/>
      <c r="Y80" s="692"/>
      <c r="Z80" s="692"/>
      <c r="AA80" s="692"/>
      <c r="AB80" s="692"/>
      <c r="AC80" s="692">
        <v>7.5</v>
      </c>
      <c r="AD80" s="692"/>
      <c r="AE80" s="692">
        <f t="shared" si="41"/>
        <v>225</v>
      </c>
      <c r="AF80" s="692"/>
      <c r="AG80" s="693">
        <f t="shared" si="42"/>
        <v>108</v>
      </c>
      <c r="AH80" s="694"/>
      <c r="AI80" s="693"/>
      <c r="AJ80" s="696"/>
      <c r="AK80" s="694"/>
      <c r="AL80" s="696"/>
      <c r="AM80" s="693">
        <v>108</v>
      </c>
      <c r="AN80" s="696"/>
      <c r="AO80" s="693">
        <f t="shared" si="43"/>
        <v>117</v>
      </c>
      <c r="AP80" s="696"/>
      <c r="AQ80" s="692"/>
      <c r="AR80" s="692"/>
      <c r="AS80" s="692"/>
      <c r="AT80" s="692"/>
      <c r="AU80" s="695"/>
      <c r="AV80" s="695"/>
      <c r="AW80" s="695"/>
      <c r="AX80" s="695"/>
      <c r="AY80" s="695"/>
      <c r="AZ80" s="695"/>
      <c r="BA80" s="695"/>
      <c r="BB80" s="695"/>
      <c r="BC80" s="695"/>
      <c r="BD80" s="695"/>
      <c r="BE80" s="695"/>
      <c r="BF80" s="695"/>
      <c r="BH80" s="86"/>
      <c r="BI80" s="85"/>
      <c r="BJ80" s="85"/>
      <c r="BL80" s="35" t="s">
        <v>124</v>
      </c>
    </row>
    <row r="81" spans="1:64" s="14" customFormat="1" ht="24.6" customHeight="1" thickBot="1" x14ac:dyDescent="0.45">
      <c r="D81" s="655" t="s">
        <v>88</v>
      </c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  <c r="S81" s="656"/>
      <c r="T81" s="657"/>
      <c r="U81" s="349">
        <v>3</v>
      </c>
      <c r="V81" s="350"/>
      <c r="W81" s="349">
        <v>3</v>
      </c>
      <c r="X81" s="350"/>
      <c r="Y81" s="349">
        <v>1</v>
      </c>
      <c r="Z81" s="350"/>
      <c r="AA81" s="349">
        <v>5</v>
      </c>
      <c r="AB81" s="350"/>
      <c r="AC81" s="349">
        <f>AC61+AC64+AC67+AC70+AC73+AC76</f>
        <v>22.5</v>
      </c>
      <c r="AD81" s="350"/>
      <c r="AE81" s="349">
        <f>AE61+AE64+AE67+AE70+AE73+AE76</f>
        <v>675</v>
      </c>
      <c r="AF81" s="350"/>
      <c r="AG81" s="349">
        <f>AG61+AG64+AG67+AG70+AG73+AG76</f>
        <v>324</v>
      </c>
      <c r="AH81" s="350"/>
      <c r="AI81" s="349">
        <f>AI61+AI64+AI67+AI70+AI73+AI76</f>
        <v>198</v>
      </c>
      <c r="AJ81" s="350"/>
      <c r="AK81" s="349">
        <f>AK61+AK64+AK67+AK70+AK73+AK76</f>
        <v>81</v>
      </c>
      <c r="AL81" s="350"/>
      <c r="AM81" s="349">
        <f>AM61+AM64+AM67+AM70+AM73+AM76</f>
        <v>45</v>
      </c>
      <c r="AN81" s="350"/>
      <c r="AO81" s="349">
        <f>AO61+AO64+AO67+AO70+AO73+AO76</f>
        <v>351</v>
      </c>
      <c r="AP81" s="350"/>
      <c r="AQ81" s="349"/>
      <c r="AR81" s="351"/>
      <c r="AS81" s="351"/>
      <c r="AT81" s="350"/>
      <c r="AU81" s="349">
        <f>AU61+AU64+AU67+AU70+AU73+AU76</f>
        <v>18</v>
      </c>
      <c r="AV81" s="351"/>
      <c r="AW81" s="351"/>
      <c r="AX81" s="350"/>
      <c r="AY81" s="349"/>
      <c r="AZ81" s="351"/>
      <c r="BA81" s="351"/>
      <c r="BB81" s="350"/>
      <c r="BC81" s="349"/>
      <c r="BD81" s="351"/>
      <c r="BE81" s="351"/>
      <c r="BF81" s="350"/>
      <c r="BH81" s="18"/>
      <c r="BI81" s="147"/>
      <c r="BJ81" s="147"/>
    </row>
    <row r="82" spans="1:64" s="14" customFormat="1" ht="27" customHeight="1" thickBot="1" x14ac:dyDescent="0.45">
      <c r="D82" s="452" t="s">
        <v>89</v>
      </c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4"/>
      <c r="U82" s="658">
        <f>U81</f>
        <v>3</v>
      </c>
      <c r="V82" s="451"/>
      <c r="W82" s="658">
        <f>W81</f>
        <v>3</v>
      </c>
      <c r="X82" s="451"/>
      <c r="Y82" s="658">
        <f>Y81</f>
        <v>1</v>
      </c>
      <c r="Z82" s="451"/>
      <c r="AA82" s="658">
        <f>AA81</f>
        <v>5</v>
      </c>
      <c r="AB82" s="451"/>
      <c r="AC82" s="658">
        <f>AC81</f>
        <v>22.5</v>
      </c>
      <c r="AD82" s="451"/>
      <c r="AE82" s="658">
        <f>AE81</f>
        <v>675</v>
      </c>
      <c r="AF82" s="451"/>
      <c r="AG82" s="658">
        <f>AG81</f>
        <v>324</v>
      </c>
      <c r="AH82" s="451"/>
      <c r="AI82" s="658">
        <f>AI81</f>
        <v>198</v>
      </c>
      <c r="AJ82" s="451"/>
      <c r="AK82" s="658">
        <f>AK81</f>
        <v>81</v>
      </c>
      <c r="AL82" s="451"/>
      <c r="AM82" s="658">
        <f>AM81</f>
        <v>45</v>
      </c>
      <c r="AN82" s="451"/>
      <c r="AO82" s="658">
        <f>AO81</f>
        <v>351</v>
      </c>
      <c r="AP82" s="451"/>
      <c r="AQ82" s="688"/>
      <c r="AR82" s="689"/>
      <c r="AS82" s="689"/>
      <c r="AT82" s="690"/>
      <c r="AU82" s="688">
        <f>AU81</f>
        <v>18</v>
      </c>
      <c r="AV82" s="689"/>
      <c r="AW82" s="689"/>
      <c r="AX82" s="690"/>
      <c r="AY82" s="688"/>
      <c r="AZ82" s="689"/>
      <c r="BA82" s="689"/>
      <c r="BB82" s="690"/>
      <c r="BC82" s="688"/>
      <c r="BD82" s="689"/>
      <c r="BE82" s="689"/>
      <c r="BF82" s="690"/>
      <c r="BH82" s="147"/>
      <c r="BI82" s="147"/>
      <c r="BJ82" s="147"/>
      <c r="BK82" s="14" t="s">
        <v>124</v>
      </c>
      <c r="BL82" s="14" t="s">
        <v>124</v>
      </c>
    </row>
    <row r="83" spans="1:64" s="149" customFormat="1" ht="31.2" customHeight="1" thickBot="1" x14ac:dyDescent="0.45">
      <c r="D83" s="655" t="s">
        <v>90</v>
      </c>
      <c r="E83" s="670"/>
      <c r="F83" s="670"/>
      <c r="G83" s="670"/>
      <c r="H83" s="670"/>
      <c r="I83" s="670"/>
      <c r="J83" s="670"/>
      <c r="K83" s="670"/>
      <c r="L83" s="670"/>
      <c r="M83" s="670"/>
      <c r="N83" s="670"/>
      <c r="O83" s="670"/>
      <c r="P83" s="670"/>
      <c r="Q83" s="670"/>
      <c r="R83" s="670"/>
      <c r="S83" s="670"/>
      <c r="T83" s="671"/>
      <c r="U83" s="663">
        <f>U58+U82</f>
        <v>6</v>
      </c>
      <c r="V83" s="663"/>
      <c r="W83" s="663">
        <f>W58+W82</f>
        <v>12</v>
      </c>
      <c r="X83" s="663"/>
      <c r="Y83" s="663">
        <f>Y58+Y82</f>
        <v>2</v>
      </c>
      <c r="Z83" s="663"/>
      <c r="AA83" s="663">
        <f>AA58+AA82</f>
        <v>12</v>
      </c>
      <c r="AB83" s="663"/>
      <c r="AC83" s="663">
        <f>AC58+AC82</f>
        <v>90</v>
      </c>
      <c r="AD83" s="663"/>
      <c r="AE83" s="663">
        <f>AE58+AE82</f>
        <v>2700</v>
      </c>
      <c r="AF83" s="663"/>
      <c r="AG83" s="663">
        <f>AG58+AG82</f>
        <v>864</v>
      </c>
      <c r="AH83" s="663"/>
      <c r="AI83" s="663">
        <f>AI58+AI82</f>
        <v>360</v>
      </c>
      <c r="AJ83" s="663"/>
      <c r="AK83" s="663">
        <f>AK58+AK82</f>
        <v>261</v>
      </c>
      <c r="AL83" s="663"/>
      <c r="AM83" s="663">
        <f>AM58+AM82</f>
        <v>243</v>
      </c>
      <c r="AN83" s="663"/>
      <c r="AO83" s="663">
        <f>AO58+AO82</f>
        <v>1836</v>
      </c>
      <c r="AP83" s="663"/>
      <c r="AQ83" s="664">
        <f>AQ82+AQ58</f>
        <v>24</v>
      </c>
      <c r="AR83" s="665"/>
      <c r="AS83" s="665"/>
      <c r="AT83" s="666"/>
      <c r="AU83" s="664">
        <f>AU82+AU58</f>
        <v>24</v>
      </c>
      <c r="AV83" s="665"/>
      <c r="AW83" s="665"/>
      <c r="AX83" s="666"/>
      <c r="AY83" s="664"/>
      <c r="AZ83" s="665"/>
      <c r="BA83" s="665"/>
      <c r="BB83" s="666"/>
      <c r="BC83" s="664"/>
      <c r="BD83" s="665"/>
      <c r="BE83" s="665"/>
      <c r="BF83" s="666"/>
      <c r="BH83" s="150"/>
      <c r="BI83" s="150"/>
      <c r="BJ83" s="150"/>
    </row>
    <row r="84" spans="1:64" s="10" customFormat="1" ht="31.2" customHeight="1" thickBot="1" x14ac:dyDescent="0.3">
      <c r="H84" s="116"/>
      <c r="I84" s="116"/>
      <c r="J84" s="151"/>
      <c r="K84" s="152"/>
      <c r="L84" s="152"/>
      <c r="M84" s="152"/>
      <c r="N84" s="152"/>
      <c r="O84" s="152"/>
      <c r="P84" s="152"/>
      <c r="Q84" s="152"/>
      <c r="R84" s="152"/>
      <c r="S84" s="152"/>
      <c r="T84" s="153"/>
      <c r="U84" s="660" t="s">
        <v>91</v>
      </c>
      <c r="V84" s="661"/>
      <c r="W84" s="661"/>
      <c r="X84" s="661"/>
      <c r="Y84" s="661"/>
      <c r="Z84" s="661"/>
      <c r="AA84" s="661"/>
      <c r="AB84" s="661"/>
      <c r="AC84" s="661"/>
      <c r="AD84" s="661"/>
      <c r="AE84" s="661"/>
      <c r="AF84" s="661"/>
      <c r="AG84" s="661"/>
      <c r="AH84" s="661"/>
      <c r="AI84" s="661"/>
      <c r="AJ84" s="661"/>
      <c r="AK84" s="661"/>
      <c r="AL84" s="661"/>
      <c r="AM84" s="661"/>
      <c r="AN84" s="661"/>
      <c r="AO84" s="661"/>
      <c r="AP84" s="662"/>
      <c r="AQ84" s="664">
        <v>3</v>
      </c>
      <c r="AR84" s="665"/>
      <c r="AS84" s="665"/>
      <c r="AT84" s="666"/>
      <c r="AU84" s="664">
        <v>3</v>
      </c>
      <c r="AV84" s="665"/>
      <c r="AW84" s="665"/>
      <c r="AX84" s="666"/>
      <c r="AY84" s="686"/>
      <c r="AZ84" s="665"/>
      <c r="BA84" s="665"/>
      <c r="BB84" s="687"/>
      <c r="BC84" s="664"/>
      <c r="BD84" s="665"/>
      <c r="BE84" s="665"/>
      <c r="BF84" s="666"/>
      <c r="BH84" s="119"/>
      <c r="BI84" s="119"/>
      <c r="BJ84" s="119"/>
    </row>
    <row r="85" spans="1:64" s="10" customFormat="1" ht="33.6" customHeight="1" thickBot="1" x14ac:dyDescent="0.3">
      <c r="C85" s="154"/>
      <c r="D85" s="116"/>
      <c r="E85" s="659"/>
      <c r="F85" s="659"/>
      <c r="G85" s="116"/>
      <c r="I85" s="116"/>
      <c r="J85" s="151"/>
      <c r="K85" s="152"/>
      <c r="L85" s="152"/>
      <c r="M85" s="152"/>
      <c r="N85" s="152"/>
      <c r="O85" s="152"/>
      <c r="P85" s="152"/>
      <c r="Q85" s="152"/>
      <c r="R85" s="152"/>
      <c r="S85" s="152"/>
      <c r="T85" s="153"/>
      <c r="U85" s="667" t="s">
        <v>92</v>
      </c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9"/>
      <c r="AQ85" s="664">
        <v>4</v>
      </c>
      <c r="AR85" s="665"/>
      <c r="AS85" s="665"/>
      <c r="AT85" s="666"/>
      <c r="AU85" s="664">
        <v>7</v>
      </c>
      <c r="AV85" s="665"/>
      <c r="AW85" s="665"/>
      <c r="AX85" s="666"/>
      <c r="AY85" s="664">
        <v>1</v>
      </c>
      <c r="AZ85" s="665"/>
      <c r="BA85" s="665"/>
      <c r="BB85" s="666"/>
      <c r="BC85" s="664"/>
      <c r="BD85" s="665"/>
      <c r="BE85" s="665"/>
      <c r="BF85" s="666"/>
      <c r="BH85" s="119"/>
      <c r="BI85" s="119"/>
      <c r="BJ85" s="119"/>
    </row>
    <row r="86" spans="1:64" s="10" customFormat="1" ht="28.2" customHeight="1" thickBot="1" x14ac:dyDescent="0.3">
      <c r="C86" s="154"/>
      <c r="D86" s="116"/>
      <c r="E86" s="659"/>
      <c r="F86" s="659"/>
      <c r="G86" s="116"/>
      <c r="I86" s="116"/>
      <c r="J86" s="151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660" t="s">
        <v>105</v>
      </c>
      <c r="V86" s="661"/>
      <c r="W86" s="661"/>
      <c r="X86" s="661"/>
      <c r="Y86" s="661"/>
      <c r="Z86" s="661"/>
      <c r="AA86" s="661"/>
      <c r="AB86" s="661"/>
      <c r="AC86" s="661"/>
      <c r="AD86" s="661"/>
      <c r="AE86" s="661"/>
      <c r="AF86" s="661"/>
      <c r="AG86" s="661"/>
      <c r="AH86" s="661"/>
      <c r="AI86" s="661"/>
      <c r="AJ86" s="661"/>
      <c r="AK86" s="661"/>
      <c r="AL86" s="661"/>
      <c r="AM86" s="661"/>
      <c r="AN86" s="661"/>
      <c r="AO86" s="661"/>
      <c r="AP86" s="662"/>
      <c r="AQ86" s="664"/>
      <c r="AR86" s="665"/>
      <c r="AS86" s="665"/>
      <c r="AT86" s="666"/>
      <c r="AU86" s="664"/>
      <c r="AV86" s="665"/>
      <c r="AW86" s="665"/>
      <c r="AX86" s="666"/>
      <c r="AY86" s="664"/>
      <c r="AZ86" s="665"/>
      <c r="BA86" s="665"/>
      <c r="BB86" s="666"/>
      <c r="BC86" s="664"/>
      <c r="BD86" s="665"/>
      <c r="BE86" s="665"/>
      <c r="BF86" s="666"/>
      <c r="BH86" s="119"/>
      <c r="BI86" s="119"/>
      <c r="BJ86" s="119"/>
    </row>
    <row r="87" spans="1:64" s="61" customFormat="1" ht="31.2" customHeight="1" thickBot="1" x14ac:dyDescent="0.3">
      <c r="C87" s="114"/>
      <c r="D87" s="116"/>
      <c r="E87" s="659"/>
      <c r="F87" s="659"/>
      <c r="G87" s="116"/>
      <c r="I87" s="116"/>
      <c r="J87" s="151"/>
      <c r="K87" s="152"/>
      <c r="L87" s="152"/>
      <c r="M87" s="152"/>
      <c r="N87" s="152"/>
      <c r="O87" s="152"/>
      <c r="P87" s="152"/>
      <c r="Q87" s="152"/>
      <c r="R87" s="152"/>
      <c r="S87" s="152"/>
      <c r="T87" s="153"/>
      <c r="U87" s="676" t="s">
        <v>106</v>
      </c>
      <c r="V87" s="677"/>
      <c r="W87" s="677"/>
      <c r="X87" s="677"/>
      <c r="Y87" s="677"/>
      <c r="Z87" s="677"/>
      <c r="AA87" s="677"/>
      <c r="AB87" s="677"/>
      <c r="AC87" s="677"/>
      <c r="AD87" s="677"/>
      <c r="AE87" s="677"/>
      <c r="AF87" s="677"/>
      <c r="AG87" s="677"/>
      <c r="AH87" s="677"/>
      <c r="AI87" s="677"/>
      <c r="AJ87" s="677"/>
      <c r="AK87" s="677"/>
      <c r="AL87" s="677"/>
      <c r="AM87" s="677"/>
      <c r="AN87" s="677"/>
      <c r="AO87" s="677"/>
      <c r="AP87" s="678"/>
      <c r="AQ87" s="664">
        <v>1</v>
      </c>
      <c r="AR87" s="665"/>
      <c r="AS87" s="665"/>
      <c r="AT87" s="666"/>
      <c r="AU87" s="664">
        <v>1</v>
      </c>
      <c r="AV87" s="665"/>
      <c r="AW87" s="665"/>
      <c r="AX87" s="666"/>
      <c r="AY87" s="664"/>
      <c r="AZ87" s="665"/>
      <c r="BA87" s="665"/>
      <c r="BB87" s="666"/>
      <c r="BC87" s="664"/>
      <c r="BD87" s="665"/>
      <c r="BE87" s="665"/>
      <c r="BF87" s="666"/>
      <c r="BG87" s="119"/>
      <c r="BH87" s="119"/>
      <c r="BI87" s="119"/>
      <c r="BJ87" s="119"/>
    </row>
    <row r="88" spans="1:64" s="61" customFormat="1" ht="25.5" customHeight="1" x14ac:dyDescent="0.4">
      <c r="C88" s="114"/>
      <c r="D88" s="116"/>
      <c r="E88" s="659"/>
      <c r="F88" s="659"/>
      <c r="G88" s="116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18"/>
      <c r="V88" s="118"/>
      <c r="W88" s="121"/>
      <c r="X88" s="121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19"/>
      <c r="BH88" s="119"/>
      <c r="BI88" s="119"/>
      <c r="BJ88" s="119"/>
    </row>
    <row r="89" spans="1:64" s="79" customFormat="1" ht="33.6" customHeight="1" x14ac:dyDescent="0.4">
      <c r="G89" s="243"/>
      <c r="H89" s="243"/>
      <c r="I89" s="243"/>
      <c r="J89" s="244" t="s">
        <v>93</v>
      </c>
      <c r="K89" s="244"/>
      <c r="L89" s="244"/>
      <c r="M89" s="244"/>
      <c r="N89" s="244"/>
      <c r="O89" s="244"/>
      <c r="P89" s="244"/>
      <c r="Q89" s="244"/>
      <c r="R89" s="244"/>
      <c r="S89" s="245"/>
      <c r="T89" s="245"/>
      <c r="U89" s="245"/>
      <c r="V89" s="246"/>
      <c r="W89" s="247"/>
      <c r="X89" s="248"/>
      <c r="Y89" s="248"/>
      <c r="Z89" s="249" t="s">
        <v>94</v>
      </c>
      <c r="AA89" s="674" t="s">
        <v>121</v>
      </c>
      <c r="AB89" s="674"/>
      <c r="AC89" s="674"/>
      <c r="AD89" s="674"/>
      <c r="AE89" s="674"/>
      <c r="AF89" s="674"/>
      <c r="AG89" s="249" t="s">
        <v>94</v>
      </c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243"/>
    </row>
    <row r="90" spans="1:64" s="79" customFormat="1" ht="33.6" customHeight="1" x14ac:dyDescent="0.4">
      <c r="D90" s="250"/>
      <c r="E90" s="251"/>
      <c r="F90" s="251"/>
      <c r="G90" s="252"/>
      <c r="H90" s="252"/>
      <c r="I90" s="252"/>
      <c r="J90" s="253"/>
      <c r="K90" s="253"/>
      <c r="L90" s="254"/>
      <c r="M90" s="255"/>
      <c r="N90" s="255"/>
      <c r="O90" s="255"/>
      <c r="P90" s="256"/>
      <c r="Q90" s="679"/>
      <c r="R90" s="679"/>
      <c r="S90" s="679"/>
      <c r="T90" s="679"/>
      <c r="U90" s="257"/>
      <c r="V90" s="255"/>
      <c r="W90" s="255"/>
      <c r="X90" s="255"/>
      <c r="Y90" s="255"/>
      <c r="Z90" s="680"/>
      <c r="AA90" s="680"/>
      <c r="AB90" s="680"/>
      <c r="AC90" s="680"/>
      <c r="AD90" s="680"/>
      <c r="AE90" s="680"/>
      <c r="AF90" s="680"/>
      <c r="AG90" s="258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9"/>
      <c r="BH90" s="259"/>
      <c r="BI90" s="259"/>
      <c r="BJ90" s="259"/>
    </row>
    <row r="91" spans="1:64" s="79" customFormat="1" ht="33.6" customHeight="1" x14ac:dyDescent="0.4">
      <c r="D91" s="260"/>
      <c r="E91" s="261"/>
      <c r="F91" s="261"/>
      <c r="G91" s="250"/>
      <c r="H91" s="251"/>
      <c r="I91" s="251"/>
      <c r="J91" s="244" t="s">
        <v>95</v>
      </c>
      <c r="K91" s="244"/>
      <c r="L91" s="244"/>
      <c r="M91" s="244"/>
      <c r="N91" s="244"/>
      <c r="O91" s="244"/>
      <c r="P91" s="244"/>
      <c r="Q91" s="244"/>
      <c r="R91" s="244"/>
      <c r="S91" s="245"/>
      <c r="T91" s="245"/>
      <c r="U91" s="245"/>
      <c r="V91" s="246"/>
      <c r="W91" s="247"/>
      <c r="X91" s="248"/>
      <c r="Y91" s="248"/>
      <c r="Z91" s="249" t="s">
        <v>94</v>
      </c>
      <c r="AA91" s="674" t="s">
        <v>122</v>
      </c>
      <c r="AB91" s="674"/>
      <c r="AC91" s="674"/>
      <c r="AD91" s="674"/>
      <c r="AE91" s="674"/>
      <c r="AF91" s="674"/>
      <c r="AG91" s="249" t="s">
        <v>94</v>
      </c>
      <c r="AH91" s="262"/>
      <c r="AI91" s="263"/>
      <c r="AJ91" s="263"/>
      <c r="AK91" s="675" t="s">
        <v>96</v>
      </c>
      <c r="AL91" s="675"/>
      <c r="AM91" s="675"/>
      <c r="AN91" s="675"/>
      <c r="AO91" s="675"/>
      <c r="AP91" s="675"/>
      <c r="AQ91" s="675"/>
      <c r="AR91" s="675"/>
      <c r="AS91" s="675"/>
      <c r="AT91" s="675"/>
      <c r="AU91" s="675"/>
      <c r="AV91" s="264"/>
      <c r="AW91" s="264"/>
      <c r="AX91" s="264"/>
      <c r="AY91" s="245"/>
      <c r="AZ91" s="265"/>
      <c r="BA91" s="266" t="s">
        <v>123</v>
      </c>
      <c r="BB91" s="246"/>
      <c r="BD91" s="267"/>
      <c r="BE91" s="267"/>
      <c r="BF91" s="267"/>
      <c r="BG91" s="267"/>
      <c r="BH91" s="268"/>
      <c r="BI91" s="248"/>
      <c r="BJ91" s="269"/>
    </row>
    <row r="92" spans="1:64" s="79" customFormat="1" ht="33.6" customHeight="1" x14ac:dyDescent="0.4">
      <c r="D92" s="260"/>
      <c r="E92" s="261"/>
      <c r="F92" s="261"/>
      <c r="G92" s="250"/>
      <c r="H92" s="251"/>
      <c r="I92" s="251"/>
      <c r="J92" s="244"/>
      <c r="K92" s="244"/>
      <c r="L92" s="244"/>
      <c r="M92" s="244"/>
      <c r="N92" s="244"/>
      <c r="O92" s="244"/>
      <c r="P92" s="244"/>
      <c r="Q92" s="244"/>
      <c r="R92" s="244"/>
      <c r="S92" s="265"/>
      <c r="T92" s="265"/>
      <c r="U92" s="265"/>
      <c r="V92" s="270"/>
      <c r="W92" s="248"/>
      <c r="X92" s="248"/>
      <c r="Y92" s="248"/>
      <c r="Z92" s="268"/>
      <c r="AA92" s="271"/>
      <c r="AB92" s="271"/>
      <c r="AC92" s="271"/>
      <c r="AD92" s="271"/>
      <c r="AE92" s="271"/>
      <c r="AF92" s="271"/>
      <c r="AG92" s="268"/>
      <c r="AH92" s="262"/>
      <c r="AI92" s="263"/>
      <c r="AJ92" s="263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3"/>
      <c r="AW92" s="273"/>
      <c r="AX92" s="273"/>
      <c r="AY92" s="265"/>
      <c r="AZ92" s="265"/>
      <c r="BA92" s="274"/>
      <c r="BB92" s="270"/>
      <c r="BD92" s="275"/>
      <c r="BE92" s="275"/>
      <c r="BF92" s="275"/>
      <c r="BG92" s="275"/>
      <c r="BH92" s="268"/>
      <c r="BI92" s="248"/>
      <c r="BJ92" s="269"/>
    </row>
    <row r="93" spans="1:64" s="10" customFormat="1" ht="19.5" customHeight="1" x14ac:dyDescent="0.4">
      <c r="A93" s="64"/>
      <c r="B93" s="65"/>
      <c r="C93" s="66"/>
      <c r="D93" s="276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484"/>
      <c r="V93" s="484"/>
      <c r="W93" s="484"/>
      <c r="X93" s="484"/>
      <c r="Y93" s="484"/>
      <c r="Z93" s="484"/>
      <c r="AA93" s="484"/>
      <c r="AB93" s="484"/>
      <c r="AC93" s="484"/>
      <c r="AD93" s="484"/>
      <c r="AG93" s="277"/>
      <c r="AH93" s="277"/>
      <c r="AI93" s="277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672"/>
      <c r="AX93" s="672"/>
      <c r="AY93" s="672"/>
      <c r="AZ93" s="672"/>
      <c r="BA93" s="672"/>
      <c r="BB93" s="673"/>
      <c r="BC93" s="673"/>
      <c r="BD93" s="673"/>
      <c r="BE93" s="673"/>
      <c r="BF93" s="673"/>
      <c r="BG93" s="673"/>
    </row>
    <row r="94" spans="1:64" s="10" customFormat="1" ht="19.5" customHeight="1" x14ac:dyDescent="0.4">
      <c r="A94" s="64"/>
      <c r="B94" s="65"/>
      <c r="C94" s="67"/>
      <c r="D94" s="276"/>
      <c r="E94" s="484"/>
      <c r="F94" s="484"/>
      <c r="G94" s="484"/>
      <c r="H94" s="484"/>
      <c r="I94" s="484"/>
      <c r="J94" s="484"/>
      <c r="K94" s="484"/>
      <c r="L94" s="484"/>
      <c r="M94" s="484"/>
      <c r="N94" s="484"/>
      <c r="O94" s="484"/>
      <c r="P94" s="484"/>
      <c r="Q94" s="484"/>
      <c r="R94" s="484"/>
      <c r="S94" s="484"/>
      <c r="T94" s="484"/>
      <c r="U94" s="484"/>
      <c r="V94" s="484"/>
      <c r="W94" s="484"/>
      <c r="AG94" s="279"/>
      <c r="AH94" s="279"/>
      <c r="AI94" s="279"/>
      <c r="AJ94" s="279"/>
      <c r="AK94" s="280"/>
      <c r="AL94" s="281"/>
      <c r="AM94" s="281"/>
      <c r="AN94" s="281"/>
      <c r="AO94" s="281"/>
      <c r="AP94" s="282"/>
      <c r="AQ94" s="283"/>
      <c r="AR94" s="68"/>
      <c r="AS94" s="68"/>
      <c r="AT94" s="68"/>
      <c r="AU94" s="284"/>
      <c r="AV94" s="284"/>
      <c r="AW94" s="284"/>
      <c r="AX94" s="284"/>
      <c r="AY94" s="284"/>
      <c r="AZ94" s="284"/>
      <c r="BA94" s="68"/>
      <c r="BB94" s="68"/>
      <c r="BC94" s="69"/>
      <c r="BD94" s="68"/>
      <c r="BE94" s="70"/>
      <c r="BF94" s="68"/>
      <c r="BG94" s="68"/>
      <c r="BH94" s="68"/>
      <c r="BI94" s="68"/>
      <c r="BJ94" s="285"/>
    </row>
    <row r="95" spans="1:64" s="10" customFormat="1" ht="22.5" customHeight="1" x14ac:dyDescent="0.35">
      <c r="A95" s="64"/>
      <c r="B95" s="65"/>
      <c r="C95" s="67"/>
      <c r="D95" s="286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279"/>
      <c r="AH95" s="279"/>
      <c r="AI95" s="279"/>
      <c r="AJ95" s="279"/>
      <c r="AK95" s="280"/>
      <c r="AL95" s="286"/>
      <c r="AM95" s="286"/>
      <c r="AN95" s="286"/>
      <c r="AO95" s="286"/>
      <c r="AP95" s="286"/>
      <c r="AQ95" s="286"/>
      <c r="AR95" s="286"/>
      <c r="AS95" s="286"/>
      <c r="AT95" s="286"/>
      <c r="AU95" s="284"/>
      <c r="AV95" s="284"/>
      <c r="AW95" s="284"/>
      <c r="AX95" s="287"/>
      <c r="AY95" s="288"/>
      <c r="AZ95" s="288"/>
      <c r="BA95" s="289"/>
      <c r="BB95" s="290"/>
      <c r="BC95" s="291"/>
      <c r="BD95" s="288"/>
      <c r="BE95" s="290"/>
      <c r="BF95" s="291"/>
      <c r="BG95" s="292"/>
      <c r="BH95" s="293"/>
      <c r="BI95" s="291"/>
      <c r="BJ95" s="292"/>
    </row>
    <row r="96" spans="1:64" s="61" customFormat="1" ht="20.100000000000001" customHeight="1" x14ac:dyDescent="0.25">
      <c r="D96" s="123"/>
      <c r="E96" s="124"/>
      <c r="F96" s="125"/>
      <c r="G96" s="125"/>
      <c r="H96" s="125"/>
      <c r="I96" s="125"/>
      <c r="J96" s="125"/>
      <c r="K96" s="125"/>
      <c r="L96" s="125"/>
      <c r="M96" s="125"/>
      <c r="N96" s="69"/>
      <c r="O96" s="125"/>
      <c r="P96" s="125"/>
      <c r="Q96" s="69"/>
      <c r="R96" s="125"/>
      <c r="S96" s="126"/>
      <c r="T96" s="70"/>
      <c r="U96" s="68"/>
      <c r="V96" s="127"/>
      <c r="W96" s="127"/>
      <c r="X96" s="127"/>
      <c r="Y96" s="294"/>
      <c r="Z96" s="68"/>
      <c r="AA96" s="70"/>
      <c r="AB96" s="295"/>
      <c r="AC96" s="124"/>
      <c r="AD96" s="124"/>
      <c r="AE96" s="124"/>
      <c r="AF96" s="124"/>
      <c r="AG96" s="124"/>
      <c r="AH96" s="124"/>
      <c r="AI96" s="124"/>
      <c r="AJ96" s="124"/>
      <c r="AK96" s="124"/>
      <c r="AL96" s="123"/>
      <c r="AM96" s="124"/>
      <c r="AN96" s="125"/>
      <c r="AO96" s="296"/>
      <c r="AP96" s="296"/>
      <c r="AQ96" s="125"/>
      <c r="AR96" s="68"/>
      <c r="AS96" s="68"/>
      <c r="AT96" s="68"/>
      <c r="AU96" s="284"/>
      <c r="AV96" s="684"/>
      <c r="AW96" s="684"/>
      <c r="AX96" s="684"/>
      <c r="AY96" s="684"/>
      <c r="AZ96" s="69"/>
      <c r="BA96" s="288"/>
      <c r="BB96" s="288"/>
      <c r="BC96" s="68"/>
      <c r="BD96" s="68"/>
      <c r="BE96" s="297"/>
      <c r="BF96" s="297"/>
      <c r="BG96" s="68"/>
      <c r="BH96" s="68"/>
      <c r="BI96" s="68"/>
      <c r="BJ96" s="63"/>
    </row>
    <row r="97" spans="1:62" s="61" customFormat="1" ht="18" customHeight="1" x14ac:dyDescent="0.25"/>
    <row r="98" spans="1:62" s="10" customFormat="1" ht="16.5" customHeight="1" x14ac:dyDescent="0.3">
      <c r="A98" s="64"/>
      <c r="B98" s="65"/>
      <c r="C98" s="66"/>
      <c r="D98" s="128"/>
      <c r="E98" s="129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Y98" s="62"/>
      <c r="AO98" s="683"/>
      <c r="AP98" s="683"/>
      <c r="AQ98" s="683"/>
      <c r="AR98" s="683"/>
      <c r="AS98" s="683"/>
      <c r="AT98" s="683"/>
      <c r="AU98" s="683"/>
      <c r="AV98" s="683"/>
      <c r="AW98" s="683"/>
      <c r="AX98" s="683"/>
      <c r="AY98" s="683"/>
      <c r="AZ98" s="683"/>
      <c r="BA98" s="683"/>
      <c r="BB98" s="683"/>
      <c r="BC98" s="683"/>
      <c r="BD98" s="683"/>
      <c r="BE98" s="683"/>
      <c r="BF98" s="683"/>
      <c r="BG98" s="683"/>
      <c r="BH98" s="683"/>
      <c r="BI98" s="683"/>
      <c r="BJ98" s="683"/>
    </row>
    <row r="99" spans="1:62" s="10" customFormat="1" ht="15" customHeight="1" x14ac:dyDescent="0.3">
      <c r="A99" s="64"/>
      <c r="B99" s="65"/>
      <c r="C99" s="67"/>
      <c r="D99" s="67"/>
      <c r="E99" s="67"/>
      <c r="F99" s="67"/>
      <c r="G99" s="67"/>
      <c r="H99" s="67"/>
      <c r="I99" s="67"/>
      <c r="J99" s="109"/>
      <c r="K99" s="109"/>
      <c r="L99" s="109"/>
      <c r="M99" s="109"/>
      <c r="N99" s="131"/>
      <c r="O99" s="30"/>
      <c r="P99" s="30"/>
      <c r="Q99" s="30"/>
      <c r="R99" s="132"/>
      <c r="S99" s="132"/>
      <c r="T99" s="133"/>
      <c r="Y99" s="62"/>
      <c r="AO99" s="166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</row>
    <row r="100" spans="1:62" s="10" customFormat="1" ht="16.5" customHeight="1" x14ac:dyDescent="0.3">
      <c r="A100" s="64"/>
      <c r="B100" s="65"/>
      <c r="C100" s="67"/>
      <c r="D100" s="67"/>
      <c r="E100" s="67"/>
      <c r="F100" s="109"/>
      <c r="G100" s="109"/>
      <c r="H100" s="109"/>
      <c r="I100" s="109"/>
      <c r="J100" s="109"/>
      <c r="K100" s="109"/>
      <c r="L100" s="110"/>
      <c r="M100" s="109"/>
      <c r="N100" s="109"/>
      <c r="O100" s="110"/>
      <c r="P100" s="109"/>
      <c r="R100" s="62"/>
      <c r="S100" s="134"/>
      <c r="T100" s="3"/>
      <c r="U100" s="134"/>
      <c r="V100" s="681"/>
      <c r="W100" s="682"/>
      <c r="X100" s="682"/>
      <c r="Y100" s="682"/>
      <c r="Z100" s="682"/>
      <c r="AA100" s="135"/>
      <c r="AB100" s="131"/>
      <c r="AC100" s="135"/>
      <c r="AD100" s="135"/>
      <c r="AE100" s="135"/>
      <c r="AF100" s="135"/>
      <c r="AG100" s="135"/>
      <c r="AH100" s="135"/>
      <c r="AI100" s="298"/>
      <c r="AJ100" s="299"/>
      <c r="AK100" s="299"/>
      <c r="AL100" s="299"/>
      <c r="AM100" s="299"/>
      <c r="AN100" s="300"/>
      <c r="AO100" s="301"/>
      <c r="AS100" s="685"/>
      <c r="AT100" s="685"/>
      <c r="AU100" s="685"/>
      <c r="AV100" s="685"/>
      <c r="AW100" s="685"/>
      <c r="AX100" s="685"/>
      <c r="AY100" s="302"/>
      <c r="AZ100" s="302"/>
      <c r="BA100" s="303"/>
      <c r="BB100" s="303"/>
      <c r="BC100" s="304"/>
      <c r="BD100" s="111"/>
      <c r="BE100" s="111"/>
      <c r="BF100" s="111"/>
      <c r="BG100" s="111"/>
      <c r="BH100" s="112"/>
      <c r="BI100" s="113"/>
    </row>
    <row r="101" spans="1:62" s="10" customFormat="1" ht="16.5" customHeight="1" x14ac:dyDescent="0.3">
      <c r="A101" s="64"/>
      <c r="B101" s="65"/>
      <c r="C101" s="67"/>
      <c r="D101" s="67"/>
      <c r="E101" s="67"/>
      <c r="F101" s="109"/>
      <c r="G101" s="109"/>
      <c r="H101" s="109"/>
      <c r="I101" s="109"/>
      <c r="J101" s="109"/>
      <c r="K101" s="109"/>
      <c r="L101" s="110"/>
      <c r="M101" s="109"/>
      <c r="N101" s="109"/>
      <c r="O101" s="110"/>
      <c r="P101" s="109"/>
      <c r="R101" s="62"/>
      <c r="S101" s="134"/>
      <c r="T101" s="3"/>
      <c r="U101" s="134"/>
      <c r="V101" s="134"/>
      <c r="W101" s="136"/>
      <c r="Y101" s="62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298"/>
      <c r="AJ101" s="299"/>
      <c r="AK101" s="299"/>
      <c r="AL101" s="299"/>
      <c r="AM101" s="299"/>
      <c r="AN101" s="300"/>
      <c r="AO101" s="301"/>
      <c r="AS101" s="685"/>
      <c r="AT101" s="685"/>
      <c r="AU101" s="685"/>
      <c r="AV101" s="685"/>
      <c r="AW101" s="685"/>
      <c r="AX101" s="685"/>
      <c r="BA101" s="110"/>
      <c r="BC101" s="62"/>
      <c r="BH101" s="137"/>
      <c r="BI101" s="137"/>
    </row>
    <row r="102" spans="1:62" s="10" customFormat="1" ht="15" customHeight="1" x14ac:dyDescent="0.3">
      <c r="A102" s="64"/>
      <c r="B102" s="65"/>
      <c r="C102" s="67"/>
      <c r="D102" s="67"/>
      <c r="E102" s="67"/>
      <c r="F102" s="67"/>
      <c r="G102" s="67"/>
      <c r="H102" s="67"/>
      <c r="I102" s="67"/>
      <c r="J102" s="109"/>
      <c r="K102" s="109"/>
      <c r="L102" s="109"/>
      <c r="M102" s="109"/>
      <c r="N102" s="131"/>
      <c r="O102" s="30"/>
      <c r="P102" s="30"/>
      <c r="Q102" s="30"/>
      <c r="R102" s="132"/>
      <c r="S102" s="132"/>
      <c r="T102" s="133"/>
      <c r="U102" s="134"/>
      <c r="V102" s="134"/>
      <c r="W102" s="136"/>
      <c r="Y102" s="62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298"/>
      <c r="AJ102" s="299"/>
      <c r="AK102" s="299"/>
      <c r="AL102" s="299"/>
      <c r="AM102" s="299"/>
      <c r="AN102" s="300"/>
      <c r="AO102" s="301"/>
      <c r="AS102" s="305"/>
      <c r="AT102" s="305"/>
      <c r="AU102" s="305"/>
      <c r="AV102" s="305"/>
      <c r="AW102" s="305"/>
      <c r="AX102" s="305"/>
      <c r="BA102" s="110"/>
      <c r="BC102" s="62"/>
      <c r="BH102" s="137"/>
      <c r="BI102" s="137"/>
    </row>
    <row r="103" spans="1:62" s="10" customFormat="1" ht="16.5" customHeight="1" x14ac:dyDescent="0.3">
      <c r="A103" s="64"/>
      <c r="B103" s="138"/>
      <c r="C103" s="67"/>
      <c r="D103" s="67"/>
      <c r="E103" s="67"/>
      <c r="F103" s="109"/>
      <c r="G103" s="109"/>
      <c r="H103" s="109"/>
      <c r="I103" s="109"/>
      <c r="J103" s="109"/>
      <c r="K103" s="109"/>
      <c r="L103" s="110"/>
      <c r="M103" s="109"/>
      <c r="N103" s="109"/>
      <c r="O103" s="110"/>
      <c r="P103" s="109"/>
      <c r="R103" s="62"/>
      <c r="T103" s="139"/>
      <c r="U103" s="134"/>
      <c r="V103" s="681"/>
      <c r="W103" s="682"/>
      <c r="X103" s="682"/>
      <c r="Y103" s="682"/>
      <c r="Z103" s="682"/>
      <c r="AA103" s="135"/>
      <c r="AB103" s="131"/>
      <c r="AC103" s="135"/>
      <c r="AD103" s="135"/>
      <c r="AE103" s="135"/>
      <c r="AF103" s="135"/>
      <c r="AG103" s="135"/>
      <c r="AH103" s="135"/>
      <c r="AI103" s="298"/>
      <c r="AJ103" s="299"/>
      <c r="AK103" s="299"/>
      <c r="AL103" s="299"/>
      <c r="AM103" s="299"/>
      <c r="AN103" s="300"/>
      <c r="AO103" s="301"/>
      <c r="AS103" s="138"/>
      <c r="AT103" s="67"/>
      <c r="AU103" s="67"/>
      <c r="AV103" s="67"/>
      <c r="AW103" s="67"/>
      <c r="AX103" s="67"/>
      <c r="BC103" s="304"/>
      <c r="BD103" s="111"/>
      <c r="BE103" s="111"/>
      <c r="BF103" s="14"/>
      <c r="BG103" s="111"/>
      <c r="BH103" s="112"/>
      <c r="BI103" s="113"/>
    </row>
    <row r="104" spans="1:62" s="10" customFormat="1" ht="15.75" customHeight="1" x14ac:dyDescent="0.25">
      <c r="A104" s="64"/>
      <c r="B104" s="140"/>
      <c r="C104" s="141"/>
      <c r="D104" s="67"/>
      <c r="E104" s="67"/>
      <c r="F104" s="109"/>
      <c r="G104" s="109"/>
      <c r="H104" s="109"/>
      <c r="I104" s="109"/>
      <c r="J104" s="109"/>
      <c r="K104" s="109"/>
      <c r="L104" s="110"/>
      <c r="M104" s="109"/>
      <c r="N104" s="109"/>
      <c r="O104" s="110"/>
      <c r="P104" s="109"/>
      <c r="R104" s="62"/>
      <c r="T104" s="139"/>
      <c r="U104" s="134"/>
      <c r="V104" s="134"/>
      <c r="W104" s="136"/>
      <c r="Y104" s="62"/>
      <c r="Z104" s="306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0"/>
      <c r="AK104" s="141"/>
      <c r="AL104" s="109"/>
      <c r="AM104" s="64"/>
      <c r="AN104" s="64"/>
      <c r="AO104" s="109"/>
      <c r="AS104" s="61"/>
      <c r="AT104" s="307"/>
      <c r="AU104" s="61"/>
      <c r="AV104" s="61"/>
      <c r="AW104" s="308"/>
      <c r="AX104" s="61"/>
      <c r="AY104" s="61"/>
      <c r="AZ104" s="61"/>
      <c r="BA104" s="110"/>
      <c r="BB104" s="110"/>
      <c r="BC104" s="142"/>
      <c r="BH104" s="142"/>
      <c r="BI104" s="142"/>
    </row>
    <row r="105" spans="1:62" ht="15.6" x14ac:dyDescent="0.3">
      <c r="D105" s="67"/>
      <c r="E105" s="67"/>
      <c r="F105" s="67"/>
      <c r="G105" s="67"/>
      <c r="H105" s="67"/>
      <c r="I105" s="67"/>
      <c r="J105" s="109"/>
      <c r="K105" s="109"/>
      <c r="L105" s="109"/>
      <c r="M105" s="109"/>
      <c r="N105" s="131"/>
      <c r="O105" s="30"/>
      <c r="P105" s="30"/>
      <c r="Q105" s="30"/>
      <c r="R105" s="132"/>
      <c r="S105" s="132"/>
      <c r="T105" s="133"/>
      <c r="U105" s="28"/>
      <c r="V105" s="28"/>
      <c r="W105" s="28"/>
      <c r="X105" s="28"/>
      <c r="AV105" s="61"/>
      <c r="AW105" s="309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</row>
    <row r="106" spans="1:62" ht="17.399999999999999" x14ac:dyDescent="0.3">
      <c r="D106" s="109"/>
      <c r="E106" s="109"/>
      <c r="F106" s="109"/>
      <c r="G106" s="109"/>
      <c r="H106" s="109"/>
      <c r="I106" s="109"/>
      <c r="J106" s="109"/>
      <c r="K106" s="109"/>
      <c r="L106" s="110"/>
      <c r="M106" s="109"/>
      <c r="N106" s="109"/>
      <c r="O106" s="110"/>
      <c r="P106" s="109"/>
      <c r="Q106" s="143"/>
      <c r="R106" s="62"/>
      <c r="S106" s="10"/>
      <c r="T106" s="134"/>
      <c r="Y106" s="28"/>
      <c r="Z106" s="28"/>
      <c r="AA106" s="28"/>
      <c r="AB106" s="28"/>
      <c r="AC106" s="28"/>
      <c r="AD106" s="28"/>
      <c r="AP106" s="144"/>
      <c r="AW106" s="61"/>
      <c r="AX106" s="61"/>
      <c r="AY106" s="61"/>
      <c r="AZ106" s="61"/>
      <c r="BA106" s="61"/>
      <c r="BB106" s="61"/>
      <c r="BC106" s="61"/>
      <c r="BD106" s="61"/>
      <c r="BE106" s="61"/>
      <c r="BF106" s="308"/>
      <c r="BG106" s="61"/>
      <c r="BH106" s="61"/>
      <c r="BI106" s="61"/>
      <c r="BJ106" s="61"/>
    </row>
    <row r="107" spans="1:62" ht="17.399999999999999" x14ac:dyDescent="0.3">
      <c r="M107" s="28"/>
      <c r="N107" s="28"/>
      <c r="O107" s="28"/>
      <c r="P107" s="28"/>
      <c r="Q107" s="29"/>
      <c r="R107" s="2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W107" s="14"/>
      <c r="AZ107" s="14"/>
      <c r="BC107" s="132"/>
      <c r="BF107" s="132"/>
      <c r="BG107" s="132"/>
      <c r="BH107" s="132"/>
      <c r="BI107" s="132"/>
    </row>
    <row r="108" spans="1:62" x14ac:dyDescent="0.25">
      <c r="M108" s="28"/>
      <c r="N108" s="28"/>
      <c r="U108" s="28"/>
      <c r="V108" s="28"/>
      <c r="W108" s="28"/>
      <c r="X108" s="28"/>
    </row>
    <row r="109" spans="1:62" ht="17.399999999999999" x14ac:dyDescent="0.3">
      <c r="O109" s="28"/>
      <c r="P109" s="28"/>
      <c r="Q109" s="14"/>
      <c r="R109" s="14"/>
      <c r="S109" s="28"/>
      <c r="T109" s="28"/>
      <c r="AW109" s="144"/>
      <c r="AY109" s="29"/>
    </row>
    <row r="110" spans="1:62" ht="17.399999999999999" x14ac:dyDescent="0.3">
      <c r="M110" s="144"/>
      <c r="N110" s="144"/>
      <c r="O110" s="28"/>
      <c r="P110" s="28"/>
      <c r="Q110" s="29"/>
      <c r="R110" s="29"/>
      <c r="S110" s="28"/>
      <c r="T110" s="28"/>
      <c r="AY110" s="29"/>
      <c r="BF110" s="29"/>
    </row>
    <row r="111" spans="1:62" x14ac:dyDescent="0.25">
      <c r="M111" s="28"/>
      <c r="N111" s="28"/>
    </row>
    <row r="113" spans="50:51" x14ac:dyDescent="0.25">
      <c r="AX113" s="29"/>
      <c r="AY113" s="29"/>
    </row>
  </sheetData>
  <mergeCells count="822">
    <mergeCell ref="AM51:AN51"/>
    <mergeCell ref="AO51:AP51"/>
    <mergeCell ref="AQ51:AT51"/>
    <mergeCell ref="AU51:AX51"/>
    <mergeCell ref="AY51:BB51"/>
    <mergeCell ref="BC51:BF51"/>
    <mergeCell ref="AC50:AD50"/>
    <mergeCell ref="AE50:AF50"/>
    <mergeCell ref="AG50:AH50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AI51:AJ51"/>
    <mergeCell ref="AK51:AL51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BC80:BF80"/>
    <mergeCell ref="AI79:AJ79"/>
    <mergeCell ref="AK79:AL79"/>
    <mergeCell ref="AM79:AN79"/>
    <mergeCell ref="AO79:AP79"/>
    <mergeCell ref="AQ79:AT79"/>
    <mergeCell ref="AU79:AX79"/>
    <mergeCell ref="AY79:BB79"/>
    <mergeCell ref="BC79:BF79"/>
    <mergeCell ref="AI80:AJ80"/>
    <mergeCell ref="AK80:AL80"/>
    <mergeCell ref="AM80:AN80"/>
    <mergeCell ref="AO80:AP80"/>
    <mergeCell ref="AQ80:AT80"/>
    <mergeCell ref="AU80:AX80"/>
    <mergeCell ref="AY80:BB80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77:AJ77"/>
    <mergeCell ref="AK77:AL77"/>
    <mergeCell ref="AM77:AN77"/>
    <mergeCell ref="AO77:AP77"/>
    <mergeCell ref="AQ77:AT77"/>
    <mergeCell ref="AU77:AX77"/>
    <mergeCell ref="AY77:BB77"/>
    <mergeCell ref="BC77:BF77"/>
    <mergeCell ref="AI78:AJ78"/>
    <mergeCell ref="AK78:AL78"/>
    <mergeCell ref="AM78:AN78"/>
    <mergeCell ref="AO78:AP78"/>
    <mergeCell ref="AQ78:AT78"/>
    <mergeCell ref="AU78:AX78"/>
    <mergeCell ref="AY78:BB78"/>
    <mergeCell ref="BC78:BF78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6:AJ76"/>
    <mergeCell ref="AK76:AL76"/>
    <mergeCell ref="AM76:AN76"/>
    <mergeCell ref="AO76:AP76"/>
    <mergeCell ref="AQ76:AT76"/>
    <mergeCell ref="AU76:AX76"/>
    <mergeCell ref="AY76:BB76"/>
    <mergeCell ref="BC76:BF76"/>
    <mergeCell ref="D75:F75"/>
    <mergeCell ref="G75:T75"/>
    <mergeCell ref="U75:V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W75:X75"/>
    <mergeCell ref="Y75:Z75"/>
    <mergeCell ref="AA75:AB75"/>
    <mergeCell ref="AC75:AD75"/>
    <mergeCell ref="AE75:AF75"/>
    <mergeCell ref="AG75:AH75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K72:AL72"/>
    <mergeCell ref="AM72:AN72"/>
    <mergeCell ref="AO72:AP72"/>
    <mergeCell ref="AQ72:AT72"/>
    <mergeCell ref="AU72:AX72"/>
    <mergeCell ref="AY72:BB72"/>
    <mergeCell ref="BC72:BF72"/>
    <mergeCell ref="W71:X71"/>
    <mergeCell ref="Y71:Z71"/>
    <mergeCell ref="AA71:AB71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C68:AD68"/>
    <mergeCell ref="AE68:AF68"/>
    <mergeCell ref="AG68:AH68"/>
    <mergeCell ref="AY70:BB70"/>
    <mergeCell ref="AI68:AJ68"/>
    <mergeCell ref="AK68:AL68"/>
    <mergeCell ref="AM68:AN68"/>
    <mergeCell ref="AO68:AP68"/>
    <mergeCell ref="BC71:BF71"/>
    <mergeCell ref="AO71:AP71"/>
    <mergeCell ref="AQ71:AT71"/>
    <mergeCell ref="AU71:AX71"/>
    <mergeCell ref="AY71:BB71"/>
    <mergeCell ref="AC71:AD71"/>
    <mergeCell ref="AE71:AF71"/>
    <mergeCell ref="AG71:AH71"/>
    <mergeCell ref="AI71:AJ71"/>
    <mergeCell ref="AK71:AL71"/>
    <mergeCell ref="AM71:AN71"/>
    <mergeCell ref="BC70:BF70"/>
    <mergeCell ref="AQ68:AT68"/>
    <mergeCell ref="AU68:AX68"/>
    <mergeCell ref="AY68:BB68"/>
    <mergeCell ref="D68:F68"/>
    <mergeCell ref="G68:T68"/>
    <mergeCell ref="U68:V68"/>
    <mergeCell ref="W68:X68"/>
    <mergeCell ref="Y68:Z68"/>
    <mergeCell ref="AA68:AB68"/>
    <mergeCell ref="D65:F65"/>
    <mergeCell ref="G65:T65"/>
    <mergeCell ref="U65:V65"/>
    <mergeCell ref="W65:X65"/>
    <mergeCell ref="Y65:Z65"/>
    <mergeCell ref="AE81:AF81"/>
    <mergeCell ref="AG81:AH81"/>
    <mergeCell ref="AI81:AJ81"/>
    <mergeCell ref="AA65:AB65"/>
    <mergeCell ref="AC65:AD65"/>
    <mergeCell ref="AE65:AF65"/>
    <mergeCell ref="BC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AY86:BB86"/>
    <mergeCell ref="BC86:BF86"/>
    <mergeCell ref="AK83:AL83"/>
    <mergeCell ref="AM83:AN83"/>
    <mergeCell ref="AQ84:AT84"/>
    <mergeCell ref="AU84:AX84"/>
    <mergeCell ref="AY84:BB84"/>
    <mergeCell ref="AG82:AH82"/>
    <mergeCell ref="AI82:AJ82"/>
    <mergeCell ref="AK82:AL82"/>
    <mergeCell ref="AM82:AN82"/>
    <mergeCell ref="AO82:AP82"/>
    <mergeCell ref="AQ82:AT82"/>
    <mergeCell ref="AU82:AX82"/>
    <mergeCell ref="AY82:BB82"/>
    <mergeCell ref="BC82:BF82"/>
    <mergeCell ref="AC81:AD81"/>
    <mergeCell ref="BC39:BD39"/>
    <mergeCell ref="V103:Z103"/>
    <mergeCell ref="V100:Z100"/>
    <mergeCell ref="BC84:BF84"/>
    <mergeCell ref="AO98:BJ98"/>
    <mergeCell ref="AV96:AY96"/>
    <mergeCell ref="AQ86:AT86"/>
    <mergeCell ref="AS100:AX101"/>
    <mergeCell ref="BC85:BF85"/>
    <mergeCell ref="AQ83:AT83"/>
    <mergeCell ref="AU83:AX83"/>
    <mergeCell ref="AY83:BB83"/>
    <mergeCell ref="BC83:BF83"/>
    <mergeCell ref="AY85:BB85"/>
    <mergeCell ref="AE82:AF82"/>
    <mergeCell ref="AC82:AD82"/>
    <mergeCell ref="AQ73:AT73"/>
    <mergeCell ref="AU73:AX73"/>
    <mergeCell ref="AY73:BB73"/>
    <mergeCell ref="BC73:BF73"/>
    <mergeCell ref="AO81:AP81"/>
    <mergeCell ref="AU65:AX65"/>
    <mergeCell ref="AY65:BB65"/>
    <mergeCell ref="E88:F88"/>
    <mergeCell ref="AW93:BA93"/>
    <mergeCell ref="BB93:BG93"/>
    <mergeCell ref="AA91:AF91"/>
    <mergeCell ref="AK91:AU91"/>
    <mergeCell ref="E93:AD93"/>
    <mergeCell ref="AQ87:AT87"/>
    <mergeCell ref="AU87:AX87"/>
    <mergeCell ref="AY87:BB87"/>
    <mergeCell ref="BC87:BF87"/>
    <mergeCell ref="E87:F87"/>
    <mergeCell ref="U87:AP87"/>
    <mergeCell ref="AA89:AF89"/>
    <mergeCell ref="Q90:T90"/>
    <mergeCell ref="Z90:AF90"/>
    <mergeCell ref="E86:F86"/>
    <mergeCell ref="U86:AP86"/>
    <mergeCell ref="AE83:AF83"/>
    <mergeCell ref="AG83:AH83"/>
    <mergeCell ref="AI83:AJ83"/>
    <mergeCell ref="AQ85:AT85"/>
    <mergeCell ref="AU85:AX85"/>
    <mergeCell ref="E85:F85"/>
    <mergeCell ref="U85:AP85"/>
    <mergeCell ref="AO83:AP83"/>
    <mergeCell ref="U84:AP84"/>
    <mergeCell ref="AC83:AD83"/>
    <mergeCell ref="D83:T83"/>
    <mergeCell ref="U83:V83"/>
    <mergeCell ref="W83:X83"/>
    <mergeCell ref="Y83:Z83"/>
    <mergeCell ref="AA83:AB83"/>
    <mergeCell ref="AU86:AX86"/>
    <mergeCell ref="D81:T81"/>
    <mergeCell ref="U81:V81"/>
    <mergeCell ref="W81:X81"/>
    <mergeCell ref="Y81:Z81"/>
    <mergeCell ref="AA81:AB81"/>
    <mergeCell ref="D82:T82"/>
    <mergeCell ref="U82:V82"/>
    <mergeCell ref="W82:X82"/>
    <mergeCell ref="Y82:Z82"/>
    <mergeCell ref="AA82:AB82"/>
    <mergeCell ref="AQ81:AT81"/>
    <mergeCell ref="AU81:AX81"/>
    <mergeCell ref="AY81:BB81"/>
    <mergeCell ref="BC81:BF81"/>
    <mergeCell ref="AM73:AN73"/>
    <mergeCell ref="AO73:AP73"/>
    <mergeCell ref="AI74:AJ74"/>
    <mergeCell ref="AK74:AL74"/>
    <mergeCell ref="AM74:AN74"/>
    <mergeCell ref="AO74:AP74"/>
    <mergeCell ref="AQ74:AT74"/>
    <mergeCell ref="AU74:AX74"/>
    <mergeCell ref="AY74:BB74"/>
    <mergeCell ref="BC74:BF74"/>
    <mergeCell ref="AI75:AJ75"/>
    <mergeCell ref="AK75:AL75"/>
    <mergeCell ref="AM75:AN75"/>
    <mergeCell ref="AO75:AP75"/>
    <mergeCell ref="AK81:AL81"/>
    <mergeCell ref="AM81:AN81"/>
    <mergeCell ref="AQ75:AT75"/>
    <mergeCell ref="AU75:AX75"/>
    <mergeCell ref="AY75:BB75"/>
    <mergeCell ref="BC75:BF75"/>
    <mergeCell ref="AI73:AJ73"/>
    <mergeCell ref="AK73:AL73"/>
    <mergeCell ref="D70:F70"/>
    <mergeCell ref="G70:T70"/>
    <mergeCell ref="U70:V70"/>
    <mergeCell ref="W70:X70"/>
    <mergeCell ref="Y70:Z70"/>
    <mergeCell ref="AA70:AB70"/>
    <mergeCell ref="D71:F71"/>
    <mergeCell ref="G71:T71"/>
    <mergeCell ref="U71:V71"/>
    <mergeCell ref="D73:F73"/>
    <mergeCell ref="G73:T73"/>
    <mergeCell ref="U73:V73"/>
    <mergeCell ref="W73:X73"/>
    <mergeCell ref="Y73:Z73"/>
    <mergeCell ref="AC70:AD70"/>
    <mergeCell ref="AE70:AF70"/>
    <mergeCell ref="AG70:AH70"/>
    <mergeCell ref="AA73:AB73"/>
    <mergeCell ref="AC73:AD73"/>
    <mergeCell ref="AE73:AF73"/>
    <mergeCell ref="AG73:AH73"/>
    <mergeCell ref="D72:F72"/>
    <mergeCell ref="AG65:AH65"/>
    <mergeCell ref="AI65:AJ65"/>
    <mergeCell ref="AO70:AP70"/>
    <mergeCell ref="AQ70:AT70"/>
    <mergeCell ref="AQ67:AT67"/>
    <mergeCell ref="AU70:AX70"/>
    <mergeCell ref="AI70:AJ70"/>
    <mergeCell ref="AK70:AL70"/>
    <mergeCell ref="AM70:AN70"/>
    <mergeCell ref="AU67:AX67"/>
    <mergeCell ref="AQ65:AT65"/>
    <mergeCell ref="AK65:AL65"/>
    <mergeCell ref="AM65:AN65"/>
    <mergeCell ref="AO65:AP65"/>
    <mergeCell ref="AE67:AF67"/>
    <mergeCell ref="AG67:AH67"/>
    <mergeCell ref="AI67:AJ67"/>
    <mergeCell ref="AK67:AL67"/>
    <mergeCell ref="AE66:AF66"/>
    <mergeCell ref="AG66:AH66"/>
    <mergeCell ref="AI66:AJ66"/>
    <mergeCell ref="AK66:AL66"/>
    <mergeCell ref="AM66:AN66"/>
    <mergeCell ref="BC67:BF67"/>
    <mergeCell ref="AK64:AL64"/>
    <mergeCell ref="AM64:AN64"/>
    <mergeCell ref="AM67:AN67"/>
    <mergeCell ref="AO67:AP67"/>
    <mergeCell ref="BC64:BF64"/>
    <mergeCell ref="AY64:BB64"/>
    <mergeCell ref="AO66:AP66"/>
    <mergeCell ref="AQ66:AT66"/>
    <mergeCell ref="AU66:AX66"/>
    <mergeCell ref="AY66:BB66"/>
    <mergeCell ref="BC66:BF66"/>
    <mergeCell ref="BC65:BF65"/>
    <mergeCell ref="AY67:BB67"/>
    <mergeCell ref="AO61:AP61"/>
    <mergeCell ref="AQ61:AT61"/>
    <mergeCell ref="AY61:BB61"/>
    <mergeCell ref="D67:F67"/>
    <mergeCell ref="G67:T67"/>
    <mergeCell ref="U67:V67"/>
    <mergeCell ref="W67:X67"/>
    <mergeCell ref="AI64:AJ64"/>
    <mergeCell ref="AO64:AP64"/>
    <mergeCell ref="AQ64:AT64"/>
    <mergeCell ref="AU64:AX64"/>
    <mergeCell ref="Y67:Z67"/>
    <mergeCell ref="AC64:AD64"/>
    <mergeCell ref="AE64:AF64"/>
    <mergeCell ref="AG64:AH64"/>
    <mergeCell ref="AA67:AB67"/>
    <mergeCell ref="AC67:AD67"/>
    <mergeCell ref="D66:F66"/>
    <mergeCell ref="G66:T66"/>
    <mergeCell ref="U66:V66"/>
    <mergeCell ref="W66:X66"/>
    <mergeCell ref="Y66:Z66"/>
    <mergeCell ref="AA66:AB66"/>
    <mergeCell ref="AC66:AD66"/>
    <mergeCell ref="D64:F64"/>
    <mergeCell ref="G64:T64"/>
    <mergeCell ref="U64:V64"/>
    <mergeCell ref="W64:X64"/>
    <mergeCell ref="Y64:Z64"/>
    <mergeCell ref="AA64:AB64"/>
    <mergeCell ref="AI61:AJ61"/>
    <mergeCell ref="AK61:AL61"/>
    <mergeCell ref="AM61:AN61"/>
    <mergeCell ref="D62:F62"/>
    <mergeCell ref="G62:T62"/>
    <mergeCell ref="U62:V62"/>
    <mergeCell ref="AE62:AF62"/>
    <mergeCell ref="AG62:AH62"/>
    <mergeCell ref="AI62:AJ62"/>
    <mergeCell ref="AK62:AL62"/>
    <mergeCell ref="AM62:AN62"/>
    <mergeCell ref="BC61:BF61"/>
    <mergeCell ref="AG61:AH61"/>
    <mergeCell ref="AA63:AB63"/>
    <mergeCell ref="D59:BF59"/>
    <mergeCell ref="D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G63:T63"/>
    <mergeCell ref="U63:V63"/>
    <mergeCell ref="W63:X63"/>
    <mergeCell ref="Y63:Z63"/>
    <mergeCell ref="AI63:AJ63"/>
    <mergeCell ref="AK63:AL63"/>
    <mergeCell ref="AM63:AN63"/>
    <mergeCell ref="AU61:AX61"/>
    <mergeCell ref="AY63:BB63"/>
    <mergeCell ref="AO62:AP62"/>
    <mergeCell ref="AQ62:AT62"/>
    <mergeCell ref="U46:V46"/>
    <mergeCell ref="W46:X46"/>
    <mergeCell ref="D45:F45"/>
    <mergeCell ref="G45:T45"/>
    <mergeCell ref="U45:V45"/>
    <mergeCell ref="W45:X45"/>
    <mergeCell ref="Y45:Z45"/>
    <mergeCell ref="AA45:AB45"/>
    <mergeCell ref="D47:BF47"/>
    <mergeCell ref="AM45:AN45"/>
    <mergeCell ref="AO45:AP45"/>
    <mergeCell ref="AQ45:AT45"/>
    <mergeCell ref="AU45:AX45"/>
    <mergeCell ref="AY45:BB45"/>
    <mergeCell ref="BC45:BF45"/>
    <mergeCell ref="AC45:AD45"/>
    <mergeCell ref="AE45:AF45"/>
    <mergeCell ref="AG45:AH45"/>
    <mergeCell ref="AE43:AF43"/>
    <mergeCell ref="AA43:AB43"/>
    <mergeCell ref="AA42:AB42"/>
    <mergeCell ref="AC42:AD42"/>
    <mergeCell ref="AE42:AF42"/>
    <mergeCell ref="AG42:AH42"/>
    <mergeCell ref="AK43:AL43"/>
    <mergeCell ref="AI45:AJ45"/>
    <mergeCell ref="AK45:AL45"/>
    <mergeCell ref="AG43:AH43"/>
    <mergeCell ref="AI43:AJ43"/>
    <mergeCell ref="AI42:AJ42"/>
    <mergeCell ref="AK42:AL42"/>
    <mergeCell ref="D43:F43"/>
    <mergeCell ref="G43:T43"/>
    <mergeCell ref="U43:V43"/>
    <mergeCell ref="W43:X43"/>
    <mergeCell ref="Y43:Z43"/>
    <mergeCell ref="U39:V39"/>
    <mergeCell ref="W39:X39"/>
    <mergeCell ref="Y39:Z39"/>
    <mergeCell ref="AC43:AD43"/>
    <mergeCell ref="D39:F39"/>
    <mergeCell ref="G39:T39"/>
    <mergeCell ref="AC39:AD39"/>
    <mergeCell ref="AA39:AB39"/>
    <mergeCell ref="AE39:AF39"/>
    <mergeCell ref="AG39:AH39"/>
    <mergeCell ref="AU38:AX38"/>
    <mergeCell ref="AY38:BB38"/>
    <mergeCell ref="BC38:BF38"/>
    <mergeCell ref="AG34:AH38"/>
    <mergeCell ref="AM43:AN43"/>
    <mergeCell ref="AU43:AX43"/>
    <mergeCell ref="AO43:AP43"/>
    <mergeCell ref="AQ43:AT43"/>
    <mergeCell ref="D40:BF40"/>
    <mergeCell ref="U42:V42"/>
    <mergeCell ref="W42:X42"/>
    <mergeCell ref="Y42:Z42"/>
    <mergeCell ref="AM42:AN42"/>
    <mergeCell ref="BE39:BF39"/>
    <mergeCell ref="D41:BF41"/>
    <mergeCell ref="D42:F42"/>
    <mergeCell ref="G42:T42"/>
    <mergeCell ref="AQ39:AR39"/>
    <mergeCell ref="AS39:AT39"/>
    <mergeCell ref="AU39:AV39"/>
    <mergeCell ref="AW39:AX39"/>
    <mergeCell ref="BC43:BF43"/>
    <mergeCell ref="AU42:AX42"/>
    <mergeCell ref="AO42:AP42"/>
    <mergeCell ref="AQ42:AT42"/>
    <mergeCell ref="BC42:BF42"/>
    <mergeCell ref="AY43:BB43"/>
    <mergeCell ref="AY42:BB42"/>
    <mergeCell ref="AY34:BF34"/>
    <mergeCell ref="AI35:AJ38"/>
    <mergeCell ref="AK35:AL38"/>
    <mergeCell ref="AM35:AN38"/>
    <mergeCell ref="AQ35:BF35"/>
    <mergeCell ref="AO39:AP39"/>
    <mergeCell ref="AO33:AP38"/>
    <mergeCell ref="AY36:BB36"/>
    <mergeCell ref="AY39:AZ39"/>
    <mergeCell ref="BA39:BB39"/>
    <mergeCell ref="AI39:AJ39"/>
    <mergeCell ref="AK39:AL39"/>
    <mergeCell ref="AM39:AN39"/>
    <mergeCell ref="U33:V38"/>
    <mergeCell ref="W33:X38"/>
    <mergeCell ref="Y33:Z38"/>
    <mergeCell ref="AE33:AF38"/>
    <mergeCell ref="AG33:AN33"/>
    <mergeCell ref="D30:E30"/>
    <mergeCell ref="F30:G30"/>
    <mergeCell ref="W30:AB30"/>
    <mergeCell ref="AQ34:AX34"/>
    <mergeCell ref="AI34:AN34"/>
    <mergeCell ref="AE32:AP32"/>
    <mergeCell ref="D17:BD17"/>
    <mergeCell ref="AN18:AQ18"/>
    <mergeCell ref="AR18:AU18"/>
    <mergeCell ref="AV18:AZ18"/>
    <mergeCell ref="BA18:BD18"/>
    <mergeCell ref="D24:S24"/>
    <mergeCell ref="X24:AI24"/>
    <mergeCell ref="AL24:BE24"/>
    <mergeCell ref="D25:D26"/>
    <mergeCell ref="E25:F26"/>
    <mergeCell ref="G25:H26"/>
    <mergeCell ref="M25:O26"/>
    <mergeCell ref="P25:Q26"/>
    <mergeCell ref="R25:S26"/>
    <mergeCell ref="X25:AC26"/>
    <mergeCell ref="AD25:AF26"/>
    <mergeCell ref="AG25:AI26"/>
    <mergeCell ref="AL25:AS26"/>
    <mergeCell ref="AT25:BB26"/>
    <mergeCell ref="BC25:BD26"/>
    <mergeCell ref="I25:J26"/>
    <mergeCell ref="K25:L26"/>
    <mergeCell ref="Q13:AB13"/>
    <mergeCell ref="Q15:AB15"/>
    <mergeCell ref="X9:AQ9"/>
    <mergeCell ref="AC12:AK12"/>
    <mergeCell ref="P10:AH10"/>
    <mergeCell ref="AW5:BC5"/>
    <mergeCell ref="P6:T6"/>
    <mergeCell ref="AH6:AU6"/>
    <mergeCell ref="AH7:AU7"/>
    <mergeCell ref="U7:AB7"/>
    <mergeCell ref="P8:W8"/>
    <mergeCell ref="BC8:BI8"/>
    <mergeCell ref="BC62:BF62"/>
    <mergeCell ref="AC63:AD63"/>
    <mergeCell ref="AE63:AF63"/>
    <mergeCell ref="AG63:AH63"/>
    <mergeCell ref="AU62:AX62"/>
    <mergeCell ref="AY62:BB62"/>
    <mergeCell ref="E94:W94"/>
    <mergeCell ref="E95:AF95"/>
    <mergeCell ref="B8:L8"/>
    <mergeCell ref="B10:M10"/>
    <mergeCell ref="H12:M12"/>
    <mergeCell ref="X8:AU8"/>
    <mergeCell ref="AD15:AU15"/>
    <mergeCell ref="D63:F63"/>
    <mergeCell ref="AQ38:AT38"/>
    <mergeCell ref="AQ36:AT36"/>
    <mergeCell ref="AU36:AX36"/>
    <mergeCell ref="AQ46:AT46"/>
    <mergeCell ref="AQ37:BF37"/>
    <mergeCell ref="BC36:BF36"/>
    <mergeCell ref="AM30:AT30"/>
    <mergeCell ref="AU30:BC30"/>
    <mergeCell ref="AO63:AP63"/>
    <mergeCell ref="AQ63:AT63"/>
    <mergeCell ref="AU63:AX63"/>
    <mergeCell ref="BC63:BF63"/>
    <mergeCell ref="W62:X62"/>
    <mergeCell ref="Y62:Z62"/>
    <mergeCell ref="AA62:AB62"/>
    <mergeCell ref="AC62:AD62"/>
    <mergeCell ref="AI49:AJ49"/>
    <mergeCell ref="AK49:AL49"/>
    <mergeCell ref="AM49:AN49"/>
    <mergeCell ref="AO49:AP49"/>
    <mergeCell ref="AQ49:AT49"/>
    <mergeCell ref="AU49:AX49"/>
    <mergeCell ref="AY49:BB49"/>
    <mergeCell ref="BC49:BF49"/>
    <mergeCell ref="AY52:BB52"/>
    <mergeCell ref="BC52:BF52"/>
    <mergeCell ref="AI54:AJ54"/>
    <mergeCell ref="AK54:AL54"/>
    <mergeCell ref="AM54:AN54"/>
    <mergeCell ref="AI52:AJ52"/>
    <mergeCell ref="AK52:AL52"/>
    <mergeCell ref="AM52:AN52"/>
    <mergeCell ref="AO52:AP52"/>
    <mergeCell ref="AQ52:AT52"/>
    <mergeCell ref="D50:F50"/>
    <mergeCell ref="G50:T50"/>
    <mergeCell ref="U50:V50"/>
    <mergeCell ref="W50:X50"/>
    <mergeCell ref="Y50:Z50"/>
    <mergeCell ref="AA50:AB50"/>
    <mergeCell ref="AI48:AJ48"/>
    <mergeCell ref="AK48:AL48"/>
    <mergeCell ref="AM48:AN48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U52:AX52"/>
    <mergeCell ref="AK57:AL57"/>
    <mergeCell ref="AM57:AN57"/>
    <mergeCell ref="AO57:AP57"/>
    <mergeCell ref="AQ57:AT57"/>
    <mergeCell ref="AU57:AX57"/>
    <mergeCell ref="AY57:BB57"/>
    <mergeCell ref="BC57:BF57"/>
    <mergeCell ref="D53:BF53"/>
    <mergeCell ref="D54:F54"/>
    <mergeCell ref="G54:T54"/>
    <mergeCell ref="U54:V54"/>
    <mergeCell ref="W54:X54"/>
    <mergeCell ref="Y54:Z54"/>
    <mergeCell ref="AA54:AB54"/>
    <mergeCell ref="BC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D57:T57"/>
    <mergeCell ref="U57:V57"/>
    <mergeCell ref="W57:X57"/>
    <mergeCell ref="Y57:Z57"/>
    <mergeCell ref="AA57:AB57"/>
    <mergeCell ref="AC57:AD57"/>
    <mergeCell ref="AE57:AF57"/>
    <mergeCell ref="AG57:AH57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D56:F56"/>
    <mergeCell ref="AI57:AJ57"/>
    <mergeCell ref="AK58:AL58"/>
    <mergeCell ref="AM58:AN58"/>
    <mergeCell ref="AO58:AP58"/>
    <mergeCell ref="AQ58:AT58"/>
    <mergeCell ref="AU58:AX58"/>
    <mergeCell ref="AY58:BB58"/>
    <mergeCell ref="BC58:BF58"/>
    <mergeCell ref="D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C18:C19"/>
    <mergeCell ref="D18:D19"/>
    <mergeCell ref="E18:H18"/>
    <mergeCell ref="I18:M18"/>
    <mergeCell ref="N18:Q18"/>
    <mergeCell ref="R18:V18"/>
    <mergeCell ref="W18:Z18"/>
    <mergeCell ref="AE18:AH18"/>
    <mergeCell ref="AI18:AM18"/>
    <mergeCell ref="AG27:AI28"/>
    <mergeCell ref="AL27:AS28"/>
    <mergeCell ref="AT27:BB28"/>
    <mergeCell ref="BC27:BD28"/>
    <mergeCell ref="E28:F28"/>
    <mergeCell ref="G28:H28"/>
    <mergeCell ref="I28:J28"/>
    <mergeCell ref="K28:L28"/>
    <mergeCell ref="M28:O28"/>
    <mergeCell ref="P28:Q28"/>
    <mergeCell ref="R28:S28"/>
    <mergeCell ref="E27:F27"/>
    <mergeCell ref="G27:H27"/>
    <mergeCell ref="I27:J27"/>
    <mergeCell ref="K27:L27"/>
    <mergeCell ref="M27:O27"/>
    <mergeCell ref="P27:Q27"/>
    <mergeCell ref="R27:S27"/>
    <mergeCell ref="X27:AC28"/>
    <mergeCell ref="AD27:AF28"/>
    <mergeCell ref="BD29:BE29"/>
    <mergeCell ref="D46:T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U46:AX46"/>
    <mergeCell ref="AY46:BB46"/>
    <mergeCell ref="BC46:BF46"/>
    <mergeCell ref="AQ32:BF33"/>
    <mergeCell ref="AA33:AB38"/>
    <mergeCell ref="AC30:AE30"/>
    <mergeCell ref="AF30:AH30"/>
    <mergeCell ref="BD30:BE30"/>
    <mergeCell ref="D31:BF31"/>
    <mergeCell ref="D32:F38"/>
    <mergeCell ref="G32:T38"/>
    <mergeCell ref="U32:AB32"/>
    <mergeCell ref="AC32:AD38"/>
    <mergeCell ref="AK56:AL56"/>
    <mergeCell ref="AM56:AN56"/>
    <mergeCell ref="AO56:AP56"/>
    <mergeCell ref="AQ56:AT56"/>
    <mergeCell ref="AU56:AX56"/>
    <mergeCell ref="AY56:BB56"/>
    <mergeCell ref="D29:E29"/>
    <mergeCell ref="F29:G29"/>
    <mergeCell ref="W29:AB29"/>
    <mergeCell ref="AC29:AE29"/>
    <mergeCell ref="AF29:AH29"/>
    <mergeCell ref="AM29:AT29"/>
    <mergeCell ref="AU29:BC29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AC54:AD54"/>
    <mergeCell ref="AE54:AF54"/>
    <mergeCell ref="AG54:AH54"/>
    <mergeCell ref="AI56:AJ56"/>
    <mergeCell ref="BC56:BF56"/>
    <mergeCell ref="BJ56:BM56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T44"/>
    <mergeCell ref="AU44:AX44"/>
    <mergeCell ref="AY44:BB44"/>
    <mergeCell ref="BC44:BF44"/>
    <mergeCell ref="AO54:AP54"/>
    <mergeCell ref="AQ54:AT54"/>
    <mergeCell ref="AU54:AX54"/>
    <mergeCell ref="AY54:BB54"/>
  </mergeCells>
  <phoneticPr fontId="0" type="noConversion"/>
  <printOptions horizontalCentered="1"/>
  <pageMargins left="0.78740157480314965" right="0.23622047244094491" top="0.23622047244094491" bottom="0.23622047244094491" header="0.31496062992125984" footer="0.31496062992125984"/>
  <pageSetup paperSize="9" scale="47" fitToHeight="2" orientation="landscape" r:id="rId1"/>
  <headerFooter alignWithMargins="0"/>
  <rowBreaks count="1" manualBreakCount="1">
    <brk id="46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opLeftCell="A19" zoomScale="40" zoomScaleNormal="40" workbookViewId="0">
      <selection activeCell="AD25" sqref="AD25"/>
    </sheetView>
  </sheetViews>
  <sheetFormatPr defaultColWidth="10.109375" defaultRowHeight="13.2" x14ac:dyDescent="0.25"/>
  <cols>
    <col min="1" max="3" width="4.44140625" style="28" customWidth="1"/>
    <col min="4" max="5" width="6.6640625" style="28" customWidth="1"/>
    <col min="6" max="8" width="4.44140625" style="28" customWidth="1"/>
    <col min="9" max="9" width="5" style="28" customWidth="1"/>
    <col min="10" max="12" width="4.44140625" style="28" customWidth="1"/>
    <col min="13" max="14" width="4.44140625" style="31" customWidth="1"/>
    <col min="15" max="16" width="4.44140625" style="32" customWidth="1"/>
    <col min="17" max="19" width="4.44140625" style="33" customWidth="1"/>
    <col min="20" max="20" width="33.77734375" style="33" customWidth="1"/>
    <col min="21" max="24" width="4.44140625" style="33" customWidth="1"/>
    <col min="25" max="25" width="4.44140625" style="34" customWidth="1"/>
    <col min="26" max="26" width="8.33203125" style="34" customWidth="1"/>
    <col min="27" max="27" width="6.109375" style="28" customWidth="1"/>
    <col min="28" max="28" width="6" style="28" customWidth="1"/>
    <col min="29" max="29" width="5" style="28" customWidth="1"/>
    <col min="30" max="30" width="6.109375" style="28" customWidth="1"/>
    <col min="31" max="16384" width="10.109375" style="28"/>
  </cols>
  <sheetData>
    <row r="1" spans="1:33" s="79" customFormat="1" ht="33.6" customHeight="1" thickBot="1" x14ac:dyDescent="0.45">
      <c r="D1" s="709" t="s">
        <v>179</v>
      </c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1"/>
      <c r="V1" s="711"/>
      <c r="W1" s="711"/>
      <c r="X1" s="711"/>
      <c r="Y1" s="711"/>
      <c r="Z1" s="712"/>
      <c r="AB1" s="108" t="s">
        <v>124</v>
      </c>
      <c r="AC1" s="80"/>
      <c r="AD1" s="80" t="s">
        <v>124</v>
      </c>
    </row>
    <row r="2" spans="1:33" s="23" customFormat="1" ht="32.4" customHeight="1" thickBot="1" x14ac:dyDescent="0.35">
      <c r="D2" s="713" t="s">
        <v>116</v>
      </c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5"/>
      <c r="AA2" s="14"/>
      <c r="AB2" s="71"/>
      <c r="AC2" s="72"/>
      <c r="AD2" s="72"/>
    </row>
    <row r="3" spans="1:33" s="10" customFormat="1" ht="42" customHeight="1" thickBot="1" x14ac:dyDescent="0.3">
      <c r="B3" s="11"/>
      <c r="D3" s="618" t="s">
        <v>180</v>
      </c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20"/>
      <c r="V3" s="620"/>
      <c r="W3" s="619"/>
      <c r="X3" s="619"/>
      <c r="Y3" s="619"/>
      <c r="Z3" s="621"/>
      <c r="AB3" s="12"/>
      <c r="AC3" s="13"/>
      <c r="AD3" s="13"/>
    </row>
    <row r="4" spans="1:33" s="16" customFormat="1" ht="33" customHeight="1" x14ac:dyDescent="0.25">
      <c r="A4" s="36"/>
      <c r="B4" s="36"/>
      <c r="C4" s="36"/>
      <c r="D4" s="364" t="s">
        <v>59</v>
      </c>
      <c r="E4" s="365"/>
      <c r="F4" s="366"/>
      <c r="G4" s="373" t="s">
        <v>99</v>
      </c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5"/>
      <c r="U4" s="382" t="s">
        <v>60</v>
      </c>
      <c r="V4" s="383"/>
      <c r="W4" s="383"/>
      <c r="X4" s="383"/>
      <c r="Y4" s="385" t="s">
        <v>61</v>
      </c>
      <c r="Z4" s="386"/>
      <c r="AA4" s="59"/>
      <c r="AB4" s="59"/>
      <c r="AC4" s="59"/>
      <c r="AD4" s="36"/>
    </row>
    <row r="5" spans="1:33" s="16" customFormat="1" ht="22.5" customHeight="1" x14ac:dyDescent="0.25">
      <c r="A5" s="36"/>
      <c r="B5" s="36"/>
      <c r="C5" s="36"/>
      <c r="D5" s="367"/>
      <c r="E5" s="368"/>
      <c r="F5" s="369"/>
      <c r="G5" s="376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8"/>
      <c r="U5" s="567" t="s">
        <v>64</v>
      </c>
      <c r="V5" s="568"/>
      <c r="W5" s="567" t="s">
        <v>65</v>
      </c>
      <c r="X5" s="568"/>
      <c r="Y5" s="387"/>
      <c r="Z5" s="388"/>
      <c r="AA5" s="44"/>
      <c r="AB5" s="44"/>
      <c r="AC5" s="44"/>
      <c r="AD5" s="36"/>
    </row>
    <row r="6" spans="1:33" s="16" customFormat="1" ht="19.5" customHeight="1" x14ac:dyDescent="0.25">
      <c r="A6" s="36"/>
      <c r="B6" s="36"/>
      <c r="C6" s="36"/>
      <c r="D6" s="367"/>
      <c r="E6" s="368"/>
      <c r="F6" s="369"/>
      <c r="G6" s="376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8"/>
      <c r="U6" s="567"/>
      <c r="V6" s="568"/>
      <c r="W6" s="567"/>
      <c r="X6" s="568"/>
      <c r="Y6" s="387"/>
      <c r="Z6" s="388"/>
      <c r="AA6" s="162"/>
      <c r="AB6" s="162"/>
      <c r="AC6" s="162"/>
      <c r="AD6" s="36"/>
    </row>
    <row r="7" spans="1:33" s="16" customFormat="1" ht="24" customHeight="1" x14ac:dyDescent="0.25">
      <c r="A7" s="36"/>
      <c r="B7" s="36"/>
      <c r="C7" s="36"/>
      <c r="D7" s="367"/>
      <c r="E7" s="368"/>
      <c r="F7" s="369"/>
      <c r="G7" s="376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8"/>
      <c r="U7" s="567"/>
      <c r="V7" s="568"/>
      <c r="W7" s="567"/>
      <c r="X7" s="568"/>
      <c r="Y7" s="387"/>
      <c r="Z7" s="388"/>
      <c r="AA7" s="162"/>
      <c r="AB7" s="162"/>
      <c r="AC7" s="162"/>
      <c r="AD7" s="36"/>
    </row>
    <row r="8" spans="1:33" s="16" customFormat="1" ht="24" customHeight="1" x14ac:dyDescent="0.25">
      <c r="A8" s="36"/>
      <c r="B8" s="36"/>
      <c r="C8" s="36"/>
      <c r="D8" s="367"/>
      <c r="E8" s="368"/>
      <c r="F8" s="369"/>
      <c r="G8" s="376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8"/>
      <c r="U8" s="567"/>
      <c r="V8" s="568"/>
      <c r="W8" s="567"/>
      <c r="X8" s="568"/>
      <c r="Y8" s="387"/>
      <c r="Z8" s="388"/>
      <c r="AC8" s="162"/>
      <c r="AD8" s="36"/>
    </row>
    <row r="9" spans="1:33" s="16" customFormat="1" ht="24" customHeight="1" x14ac:dyDescent="0.25">
      <c r="A9" s="36"/>
      <c r="B9" s="36"/>
      <c r="C9" s="36"/>
      <c r="D9" s="367"/>
      <c r="E9" s="368"/>
      <c r="F9" s="369"/>
      <c r="G9" s="376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8"/>
      <c r="U9" s="567"/>
      <c r="V9" s="568"/>
      <c r="W9" s="567"/>
      <c r="X9" s="568"/>
      <c r="Y9" s="387"/>
      <c r="Z9" s="388"/>
      <c r="AC9" s="162"/>
      <c r="AD9" s="36"/>
    </row>
    <row r="10" spans="1:33" s="16" customFormat="1" ht="28.5" customHeight="1" thickBot="1" x14ac:dyDescent="0.3">
      <c r="A10" s="36"/>
      <c r="B10" s="36"/>
      <c r="C10" s="36"/>
      <c r="D10" s="370"/>
      <c r="E10" s="371"/>
      <c r="F10" s="372"/>
      <c r="G10" s="379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1"/>
      <c r="U10" s="569"/>
      <c r="V10" s="570"/>
      <c r="W10" s="569"/>
      <c r="X10" s="570"/>
      <c r="Y10" s="389"/>
      <c r="Z10" s="390"/>
      <c r="AC10" s="162"/>
      <c r="AD10" s="36"/>
    </row>
    <row r="11" spans="1:33" s="84" customFormat="1" ht="56.4" customHeight="1" x14ac:dyDescent="0.4">
      <c r="D11" s="697" t="s">
        <v>150</v>
      </c>
      <c r="E11" s="698"/>
      <c r="F11" s="699"/>
      <c r="G11" s="706" t="s">
        <v>182</v>
      </c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8"/>
      <c r="U11" s="692"/>
      <c r="V11" s="692"/>
      <c r="W11" s="692">
        <v>2</v>
      </c>
      <c r="X11" s="692"/>
      <c r="Y11" s="692">
        <v>2.5</v>
      </c>
      <c r="Z11" s="692"/>
      <c r="AB11" s="86"/>
      <c r="AC11" s="83"/>
      <c r="AD11" s="83"/>
    </row>
    <row r="12" spans="1:33" s="35" customFormat="1" ht="42" customHeight="1" x14ac:dyDescent="0.4">
      <c r="D12" s="697" t="s">
        <v>150</v>
      </c>
      <c r="E12" s="698"/>
      <c r="F12" s="699"/>
      <c r="G12" s="700" t="s">
        <v>148</v>
      </c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2"/>
      <c r="U12" s="692"/>
      <c r="V12" s="692"/>
      <c r="W12" s="692">
        <v>2</v>
      </c>
      <c r="X12" s="692"/>
      <c r="Y12" s="692">
        <v>2.5</v>
      </c>
      <c r="Z12" s="692"/>
      <c r="AB12" s="86"/>
      <c r="AC12" s="85"/>
      <c r="AD12" s="85"/>
    </row>
    <row r="13" spans="1:33" s="35" customFormat="1" ht="38.4" customHeight="1" x14ac:dyDescent="0.4">
      <c r="D13" s="697" t="s">
        <v>150</v>
      </c>
      <c r="E13" s="698"/>
      <c r="F13" s="699"/>
      <c r="G13" s="700" t="s">
        <v>149</v>
      </c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2"/>
      <c r="U13" s="692"/>
      <c r="V13" s="692"/>
      <c r="W13" s="692">
        <v>2</v>
      </c>
      <c r="X13" s="692"/>
      <c r="Y13" s="692">
        <v>2.5</v>
      </c>
      <c r="Z13" s="692"/>
      <c r="AB13" s="86"/>
      <c r="AC13" s="85"/>
      <c r="AD13" s="85"/>
    </row>
    <row r="14" spans="1:33" s="35" customFormat="1" ht="38.4" customHeight="1" x14ac:dyDescent="0.4">
      <c r="D14" s="697" t="s">
        <v>150</v>
      </c>
      <c r="E14" s="698"/>
      <c r="F14" s="699"/>
      <c r="G14" s="700" t="s">
        <v>204</v>
      </c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2"/>
      <c r="U14" s="692"/>
      <c r="V14" s="692"/>
      <c r="W14" s="692">
        <v>2</v>
      </c>
      <c r="X14" s="692"/>
      <c r="Y14" s="692">
        <v>2.5</v>
      </c>
      <c r="Z14" s="692"/>
      <c r="AB14" s="86"/>
      <c r="AC14" s="85"/>
      <c r="AD14" s="85"/>
    </row>
    <row r="15" spans="1:33" s="35" customFormat="1" ht="54.75" customHeight="1" x14ac:dyDescent="0.4">
      <c r="D15" s="697" t="s">
        <v>152</v>
      </c>
      <c r="E15" s="698"/>
      <c r="F15" s="699"/>
      <c r="G15" s="706" t="s">
        <v>183</v>
      </c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8"/>
      <c r="U15" s="692">
        <v>2</v>
      </c>
      <c r="V15" s="692"/>
      <c r="W15" s="692"/>
      <c r="X15" s="692"/>
      <c r="Y15" s="692">
        <v>4</v>
      </c>
      <c r="Z15" s="692"/>
      <c r="AB15" s="86"/>
      <c r="AC15" s="85"/>
      <c r="AD15" s="85"/>
    </row>
    <row r="16" spans="1:33" s="35" customFormat="1" ht="37.799999999999997" customHeight="1" x14ac:dyDescent="0.4">
      <c r="D16" s="697" t="s">
        <v>152</v>
      </c>
      <c r="E16" s="698"/>
      <c r="F16" s="699"/>
      <c r="G16" s="700" t="s">
        <v>151</v>
      </c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2"/>
      <c r="U16" s="692">
        <v>2</v>
      </c>
      <c r="V16" s="692"/>
      <c r="W16" s="692"/>
      <c r="X16" s="692"/>
      <c r="Y16" s="692">
        <v>4</v>
      </c>
      <c r="Z16" s="692"/>
      <c r="AB16" s="86"/>
      <c r="AC16" s="85"/>
      <c r="AD16" s="85"/>
      <c r="AG16" s="35" t="s">
        <v>124</v>
      </c>
    </row>
    <row r="17" spans="4:33" s="35" customFormat="1" ht="39" customHeight="1" x14ac:dyDescent="0.4">
      <c r="D17" s="697" t="s">
        <v>152</v>
      </c>
      <c r="E17" s="698"/>
      <c r="F17" s="699"/>
      <c r="G17" s="700" t="s">
        <v>190</v>
      </c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2"/>
      <c r="U17" s="692">
        <v>2</v>
      </c>
      <c r="V17" s="692"/>
      <c r="W17" s="692"/>
      <c r="X17" s="692"/>
      <c r="Y17" s="692">
        <v>4</v>
      </c>
      <c r="Z17" s="692"/>
      <c r="AB17" s="86"/>
      <c r="AC17" s="85"/>
      <c r="AD17" s="85"/>
    </row>
    <row r="18" spans="4:33" s="35" customFormat="1" ht="58.8" customHeight="1" x14ac:dyDescent="0.4">
      <c r="D18" s="697" t="s">
        <v>152</v>
      </c>
      <c r="E18" s="698"/>
      <c r="F18" s="699"/>
      <c r="G18" s="700" t="s">
        <v>205</v>
      </c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2"/>
      <c r="U18" s="692">
        <v>2</v>
      </c>
      <c r="V18" s="692"/>
      <c r="W18" s="692"/>
      <c r="X18" s="692"/>
      <c r="Y18" s="692">
        <v>4</v>
      </c>
      <c r="Z18" s="692"/>
      <c r="AB18" s="86"/>
      <c r="AC18" s="85"/>
      <c r="AD18" s="85"/>
    </row>
    <row r="19" spans="4:33" s="35" customFormat="1" ht="52.8" customHeight="1" x14ac:dyDescent="0.4">
      <c r="D19" s="697" t="s">
        <v>153</v>
      </c>
      <c r="E19" s="698"/>
      <c r="F19" s="699"/>
      <c r="G19" s="706" t="s">
        <v>184</v>
      </c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8"/>
      <c r="U19" s="692"/>
      <c r="V19" s="692"/>
      <c r="W19" s="692">
        <v>2</v>
      </c>
      <c r="X19" s="692"/>
      <c r="Y19" s="692">
        <v>6</v>
      </c>
      <c r="Z19" s="692"/>
      <c r="AB19" s="86"/>
      <c r="AC19" s="85"/>
      <c r="AD19" s="85" t="s">
        <v>124</v>
      </c>
    </row>
    <row r="20" spans="4:33" s="35" customFormat="1" ht="49.95" customHeight="1" x14ac:dyDescent="0.4">
      <c r="D20" s="697" t="s">
        <v>153</v>
      </c>
      <c r="E20" s="698"/>
      <c r="F20" s="699"/>
      <c r="G20" s="700" t="s">
        <v>127</v>
      </c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2"/>
      <c r="U20" s="692"/>
      <c r="V20" s="692"/>
      <c r="W20" s="692">
        <v>2</v>
      </c>
      <c r="X20" s="692"/>
      <c r="Y20" s="692">
        <v>6</v>
      </c>
      <c r="Z20" s="692"/>
      <c r="AB20" s="86"/>
      <c r="AC20" s="85"/>
      <c r="AD20" s="85"/>
      <c r="AF20" s="35" t="s">
        <v>124</v>
      </c>
    </row>
    <row r="21" spans="4:33" s="35" customFormat="1" ht="49.95" customHeight="1" x14ac:dyDescent="0.4">
      <c r="D21" s="697" t="s">
        <v>153</v>
      </c>
      <c r="E21" s="698"/>
      <c r="F21" s="699"/>
      <c r="G21" s="700" t="s">
        <v>128</v>
      </c>
      <c r="H21" s="701"/>
      <c r="I21" s="701"/>
      <c r="J21" s="701"/>
      <c r="K21" s="701"/>
      <c r="L21" s="701"/>
      <c r="M21" s="701"/>
      <c r="N21" s="701"/>
      <c r="O21" s="701"/>
      <c r="P21" s="701"/>
      <c r="Q21" s="701"/>
      <c r="R21" s="701"/>
      <c r="S21" s="701"/>
      <c r="T21" s="702"/>
      <c r="U21" s="692"/>
      <c r="V21" s="692"/>
      <c r="W21" s="692">
        <v>2</v>
      </c>
      <c r="X21" s="692"/>
      <c r="Y21" s="692">
        <v>6</v>
      </c>
      <c r="Z21" s="692"/>
      <c r="AB21" s="86"/>
      <c r="AC21" s="85"/>
      <c r="AD21" s="85"/>
      <c r="AE21" s="35" t="s">
        <v>124</v>
      </c>
    </row>
    <row r="22" spans="4:33" s="35" customFormat="1" ht="49.95" customHeight="1" x14ac:dyDescent="0.4">
      <c r="D22" s="697" t="s">
        <v>153</v>
      </c>
      <c r="E22" s="698"/>
      <c r="F22" s="699"/>
      <c r="G22" s="700" t="s">
        <v>206</v>
      </c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2"/>
      <c r="U22" s="692"/>
      <c r="V22" s="692"/>
      <c r="W22" s="692">
        <v>2</v>
      </c>
      <c r="X22" s="692"/>
      <c r="Y22" s="692">
        <v>6</v>
      </c>
      <c r="Z22" s="692"/>
      <c r="AB22" s="86"/>
      <c r="AC22" s="85"/>
      <c r="AD22" s="85"/>
      <c r="AE22" s="35" t="s">
        <v>124</v>
      </c>
    </row>
    <row r="23" spans="4:33" s="35" customFormat="1" ht="42" customHeight="1" x14ac:dyDescent="0.4">
      <c r="D23" s="697" t="s">
        <v>154</v>
      </c>
      <c r="E23" s="698"/>
      <c r="F23" s="699"/>
      <c r="G23" s="706" t="s">
        <v>185</v>
      </c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8"/>
      <c r="U23" s="692">
        <v>2</v>
      </c>
      <c r="V23" s="692"/>
      <c r="W23" s="692"/>
      <c r="X23" s="692"/>
      <c r="Y23" s="692">
        <v>4</v>
      </c>
      <c r="Z23" s="692"/>
      <c r="AB23" s="86"/>
      <c r="AC23" s="85"/>
      <c r="AD23" s="85"/>
    </row>
    <row r="24" spans="4:33" s="35" customFormat="1" ht="49.95" customHeight="1" x14ac:dyDescent="0.4">
      <c r="D24" s="697" t="s">
        <v>154</v>
      </c>
      <c r="E24" s="698"/>
      <c r="F24" s="699"/>
      <c r="G24" s="700" t="s">
        <v>129</v>
      </c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2"/>
      <c r="U24" s="692">
        <v>2</v>
      </c>
      <c r="V24" s="692"/>
      <c r="W24" s="692"/>
      <c r="X24" s="692"/>
      <c r="Y24" s="692">
        <v>4</v>
      </c>
      <c r="Z24" s="692"/>
      <c r="AB24" s="86"/>
      <c r="AC24" s="85"/>
      <c r="AD24" s="85"/>
    </row>
    <row r="25" spans="4:33" s="35" customFormat="1" ht="49.95" customHeight="1" x14ac:dyDescent="0.4">
      <c r="D25" s="697" t="s">
        <v>154</v>
      </c>
      <c r="E25" s="698"/>
      <c r="F25" s="699"/>
      <c r="G25" s="700" t="s">
        <v>130</v>
      </c>
      <c r="H25" s="701"/>
      <c r="I25" s="701"/>
      <c r="J25" s="701"/>
      <c r="K25" s="701"/>
      <c r="L25" s="701"/>
      <c r="M25" s="701"/>
      <c r="N25" s="701"/>
      <c r="O25" s="701"/>
      <c r="P25" s="701"/>
      <c r="Q25" s="701"/>
      <c r="R25" s="701"/>
      <c r="S25" s="701"/>
      <c r="T25" s="702"/>
      <c r="U25" s="692">
        <v>2</v>
      </c>
      <c r="V25" s="692"/>
      <c r="W25" s="692"/>
      <c r="X25" s="692"/>
      <c r="Y25" s="692">
        <v>4</v>
      </c>
      <c r="Z25" s="692"/>
      <c r="AB25" s="86"/>
      <c r="AC25" s="85"/>
      <c r="AD25" s="85"/>
    </row>
    <row r="26" spans="4:33" s="35" customFormat="1" ht="49.95" customHeight="1" x14ac:dyDescent="0.4">
      <c r="D26" s="697" t="s">
        <v>154</v>
      </c>
      <c r="E26" s="698"/>
      <c r="F26" s="699"/>
      <c r="G26" s="700" t="s">
        <v>207</v>
      </c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2"/>
      <c r="U26" s="692">
        <v>2</v>
      </c>
      <c r="V26" s="692"/>
      <c r="W26" s="692"/>
      <c r="X26" s="692"/>
      <c r="Y26" s="692">
        <v>4</v>
      </c>
      <c r="Z26" s="692"/>
      <c r="AB26" s="86"/>
      <c r="AC26" s="85"/>
      <c r="AD26" s="85"/>
    </row>
    <row r="27" spans="4:33" s="35" customFormat="1" ht="42" customHeight="1" x14ac:dyDescent="0.4">
      <c r="D27" s="697" t="s">
        <v>155</v>
      </c>
      <c r="E27" s="698"/>
      <c r="F27" s="699"/>
      <c r="G27" s="706" t="s">
        <v>186</v>
      </c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707"/>
      <c r="T27" s="708"/>
      <c r="U27" s="692">
        <v>2</v>
      </c>
      <c r="V27" s="692"/>
      <c r="W27" s="692"/>
      <c r="X27" s="692"/>
      <c r="Y27" s="692">
        <v>4</v>
      </c>
      <c r="Z27" s="692"/>
    </row>
    <row r="28" spans="4:33" s="35" customFormat="1" ht="49.95" customHeight="1" x14ac:dyDescent="0.4">
      <c r="D28" s="697" t="s">
        <v>155</v>
      </c>
      <c r="E28" s="698"/>
      <c r="F28" s="699"/>
      <c r="G28" s="700" t="s">
        <v>133</v>
      </c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2"/>
      <c r="U28" s="692">
        <v>2</v>
      </c>
      <c r="V28" s="692"/>
      <c r="W28" s="692"/>
      <c r="X28" s="692"/>
      <c r="Y28" s="692">
        <v>4</v>
      </c>
      <c r="Z28" s="692"/>
      <c r="AB28" s="86"/>
      <c r="AC28" s="85"/>
      <c r="AD28" s="85"/>
      <c r="AF28" s="35" t="s">
        <v>124</v>
      </c>
    </row>
    <row r="29" spans="4:33" s="35" customFormat="1" ht="49.95" customHeight="1" x14ac:dyDescent="0.4">
      <c r="D29" s="697" t="s">
        <v>155</v>
      </c>
      <c r="E29" s="698"/>
      <c r="F29" s="699"/>
      <c r="G29" s="700" t="s">
        <v>126</v>
      </c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2"/>
      <c r="U29" s="692">
        <v>2</v>
      </c>
      <c r="V29" s="692"/>
      <c r="W29" s="692"/>
      <c r="X29" s="692"/>
      <c r="Y29" s="692">
        <v>4</v>
      </c>
      <c r="Z29" s="692"/>
      <c r="AB29" s="86"/>
      <c r="AC29" s="85"/>
      <c r="AD29" s="85"/>
      <c r="AF29" s="35" t="s">
        <v>124</v>
      </c>
    </row>
    <row r="30" spans="4:33" s="35" customFormat="1" ht="49.95" customHeight="1" x14ac:dyDescent="0.4">
      <c r="D30" s="697" t="s">
        <v>155</v>
      </c>
      <c r="E30" s="698"/>
      <c r="F30" s="699"/>
      <c r="G30" s="700" t="s">
        <v>208</v>
      </c>
      <c r="H30" s="701"/>
      <c r="I30" s="701"/>
      <c r="J30" s="701"/>
      <c r="K30" s="701"/>
      <c r="L30" s="701"/>
      <c r="M30" s="701"/>
      <c r="N30" s="701"/>
      <c r="O30" s="701"/>
      <c r="P30" s="701"/>
      <c r="Q30" s="701"/>
      <c r="R30" s="701"/>
      <c r="S30" s="701"/>
      <c r="T30" s="702"/>
      <c r="U30" s="692">
        <v>2</v>
      </c>
      <c r="V30" s="692"/>
      <c r="W30" s="692"/>
      <c r="X30" s="692"/>
      <c r="Y30" s="692">
        <v>4</v>
      </c>
      <c r="Z30" s="692"/>
      <c r="AB30" s="86"/>
      <c r="AC30" s="85"/>
      <c r="AD30" s="85"/>
      <c r="AF30" s="35" t="s">
        <v>124</v>
      </c>
    </row>
    <row r="31" spans="4:33" s="35" customFormat="1" ht="49.8" customHeight="1" x14ac:dyDescent="0.4">
      <c r="D31" s="697" t="s">
        <v>156</v>
      </c>
      <c r="E31" s="698"/>
      <c r="F31" s="699"/>
      <c r="G31" s="706" t="s">
        <v>187</v>
      </c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8"/>
      <c r="U31" s="692"/>
      <c r="V31" s="692"/>
      <c r="W31" s="692">
        <v>2</v>
      </c>
      <c r="X31" s="692"/>
      <c r="Y31" s="692">
        <v>2</v>
      </c>
      <c r="Z31" s="692"/>
      <c r="AG31" s="35" t="s">
        <v>124</v>
      </c>
    </row>
    <row r="32" spans="4:33" s="35" customFormat="1" ht="49.95" customHeight="1" x14ac:dyDescent="0.4">
      <c r="D32" s="697" t="s">
        <v>156</v>
      </c>
      <c r="E32" s="698"/>
      <c r="F32" s="699"/>
      <c r="G32" s="700" t="s">
        <v>131</v>
      </c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2"/>
      <c r="U32" s="692"/>
      <c r="V32" s="692"/>
      <c r="W32" s="692">
        <v>2</v>
      </c>
      <c r="X32" s="692"/>
      <c r="Y32" s="692">
        <v>2</v>
      </c>
      <c r="Z32" s="692"/>
      <c r="AB32" s="86"/>
      <c r="AC32" s="85"/>
      <c r="AD32" s="85"/>
      <c r="AF32" s="35" t="s">
        <v>124</v>
      </c>
    </row>
    <row r="33" spans="1:32" s="35" customFormat="1" ht="49.95" customHeight="1" x14ac:dyDescent="0.4">
      <c r="D33" s="717" t="s">
        <v>156</v>
      </c>
      <c r="E33" s="718"/>
      <c r="F33" s="719"/>
      <c r="G33" s="720" t="s">
        <v>132</v>
      </c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2"/>
      <c r="U33" s="692"/>
      <c r="V33" s="692"/>
      <c r="W33" s="692">
        <v>2</v>
      </c>
      <c r="X33" s="692"/>
      <c r="Y33" s="692">
        <v>2</v>
      </c>
      <c r="Z33" s="692"/>
      <c r="AB33" s="86"/>
      <c r="AC33" s="85"/>
      <c r="AD33" s="85"/>
      <c r="AF33" s="35" t="s">
        <v>124</v>
      </c>
    </row>
    <row r="34" spans="1:32" s="35" customFormat="1" ht="49.95" customHeight="1" x14ac:dyDescent="0.4">
      <c r="D34" s="703" t="s">
        <v>156</v>
      </c>
      <c r="E34" s="704"/>
      <c r="F34" s="705"/>
      <c r="G34" s="700" t="s">
        <v>209</v>
      </c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2"/>
      <c r="U34" s="695"/>
      <c r="V34" s="695"/>
      <c r="W34" s="695">
        <v>2</v>
      </c>
      <c r="X34" s="695"/>
      <c r="Y34" s="695">
        <v>2</v>
      </c>
      <c r="Z34" s="695"/>
      <c r="AB34" s="86"/>
      <c r="AC34" s="85"/>
      <c r="AD34" s="85"/>
      <c r="AF34" s="35" t="s">
        <v>124</v>
      </c>
    </row>
    <row r="35" spans="1:32" s="61" customFormat="1" ht="25.5" customHeight="1" x14ac:dyDescent="0.25">
      <c r="C35" s="114"/>
      <c r="D35" s="115"/>
      <c r="E35" s="659"/>
      <c r="F35" s="659"/>
      <c r="G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9"/>
      <c r="AB35" s="119" t="s">
        <v>124</v>
      </c>
      <c r="AC35" s="119"/>
      <c r="AD35" s="119"/>
    </row>
    <row r="36" spans="1:32" ht="32.4" customHeight="1" x14ac:dyDescent="0.4">
      <c r="D36" s="716" t="s">
        <v>181</v>
      </c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111"/>
      <c r="AB36" s="112"/>
      <c r="AC36" s="113"/>
      <c r="AD36" s="10"/>
    </row>
    <row r="37" spans="1:32" s="61" customFormat="1" ht="25.5" customHeight="1" x14ac:dyDescent="0.4">
      <c r="C37" s="114"/>
      <c r="D37" s="116"/>
      <c r="E37" s="659"/>
      <c r="F37" s="659"/>
      <c r="G37" s="116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18"/>
      <c r="V37" s="118"/>
      <c r="W37" s="121"/>
      <c r="X37" s="121"/>
      <c r="Y37" s="118"/>
      <c r="Z37" s="118"/>
      <c r="AA37" s="119"/>
      <c r="AB37" s="119"/>
      <c r="AC37" s="119"/>
      <c r="AD37" s="119"/>
    </row>
    <row r="38" spans="1:32" s="61" customFormat="1" ht="20.100000000000001" customHeight="1" x14ac:dyDescent="0.25">
      <c r="D38" s="123"/>
      <c r="E38" s="124"/>
      <c r="F38" s="125"/>
      <c r="G38" s="125"/>
      <c r="H38" s="125"/>
      <c r="I38" s="125"/>
      <c r="J38" s="125"/>
      <c r="K38" s="125"/>
      <c r="L38" s="125"/>
      <c r="M38" s="125"/>
      <c r="N38" s="69"/>
      <c r="O38" s="125"/>
      <c r="P38" s="125"/>
      <c r="Q38" s="69"/>
      <c r="R38" s="125"/>
      <c r="S38" s="126"/>
      <c r="T38" s="70"/>
      <c r="U38" s="68"/>
      <c r="V38" s="127"/>
      <c r="W38" s="127"/>
      <c r="X38" s="127"/>
      <c r="Y38" s="124"/>
      <c r="Z38" s="124"/>
      <c r="AA38" s="68"/>
      <c r="AB38" s="68"/>
      <c r="AC38" s="68"/>
      <c r="AD38" s="63"/>
    </row>
    <row r="39" spans="1:32" s="61" customFormat="1" ht="18" customHeight="1" x14ac:dyDescent="0.25"/>
    <row r="40" spans="1:32" s="10" customFormat="1" ht="16.5" customHeight="1" x14ac:dyDescent="0.3">
      <c r="A40" s="64"/>
      <c r="B40" s="65"/>
      <c r="C40" s="66"/>
      <c r="D40" s="128"/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AA40" s="683"/>
      <c r="AB40" s="683"/>
      <c r="AC40" s="683"/>
      <c r="AD40" s="683"/>
    </row>
    <row r="41" spans="1:32" s="10" customFormat="1" ht="15" customHeight="1" x14ac:dyDescent="0.3">
      <c r="A41" s="64"/>
      <c r="B41" s="65"/>
      <c r="C41" s="67"/>
      <c r="D41" s="67"/>
      <c r="E41" s="67"/>
      <c r="F41" s="67"/>
      <c r="G41" s="67"/>
      <c r="H41" s="67"/>
      <c r="I41" s="67"/>
      <c r="J41" s="109"/>
      <c r="K41" s="109"/>
      <c r="L41" s="109"/>
      <c r="M41" s="109"/>
      <c r="N41" s="131"/>
      <c r="O41" s="30"/>
      <c r="P41" s="30"/>
      <c r="Q41" s="30"/>
      <c r="R41" s="132"/>
      <c r="S41" s="132"/>
      <c r="T41" s="133"/>
      <c r="AA41" s="114"/>
      <c r="AB41" s="114"/>
      <c r="AC41" s="114"/>
      <c r="AD41" s="114"/>
    </row>
    <row r="42" spans="1:32" s="10" customFormat="1" ht="16.5" customHeight="1" x14ac:dyDescent="0.3">
      <c r="A42" s="64"/>
      <c r="B42" s="65"/>
      <c r="C42" s="67"/>
      <c r="D42" s="67"/>
      <c r="E42" s="67"/>
      <c r="F42" s="109"/>
      <c r="G42" s="109"/>
      <c r="H42" s="109"/>
      <c r="I42" s="109"/>
      <c r="J42" s="109"/>
      <c r="K42" s="109"/>
      <c r="L42" s="110"/>
      <c r="M42" s="109"/>
      <c r="N42" s="109"/>
      <c r="O42" s="110"/>
      <c r="P42" s="109"/>
      <c r="R42" s="62"/>
      <c r="S42" s="134"/>
      <c r="T42" s="3"/>
      <c r="U42" s="134"/>
      <c r="V42" s="681"/>
      <c r="W42" s="682"/>
      <c r="X42" s="682"/>
      <c r="Y42" s="135"/>
      <c r="Z42" s="135"/>
      <c r="AA42" s="111"/>
      <c r="AB42" s="112"/>
      <c r="AC42" s="113"/>
    </row>
    <row r="43" spans="1:32" s="10" customFormat="1" ht="16.5" customHeight="1" x14ac:dyDescent="0.3">
      <c r="A43" s="64"/>
      <c r="B43" s="65"/>
      <c r="C43" s="67"/>
      <c r="D43" s="67"/>
      <c r="E43" s="67"/>
      <c r="F43" s="109"/>
      <c r="G43" s="109"/>
      <c r="H43" s="109"/>
      <c r="I43" s="109"/>
      <c r="J43" s="109"/>
      <c r="K43" s="109"/>
      <c r="L43" s="110"/>
      <c r="M43" s="109"/>
      <c r="N43" s="109"/>
      <c r="O43" s="110"/>
      <c r="P43" s="109"/>
      <c r="R43" s="62"/>
      <c r="S43" s="134"/>
      <c r="T43" s="3"/>
      <c r="U43" s="134"/>
      <c r="V43" s="134"/>
      <c r="W43" s="136"/>
      <c r="Y43" s="135"/>
      <c r="Z43" s="135"/>
      <c r="AB43" s="137"/>
      <c r="AC43" s="137"/>
    </row>
    <row r="44" spans="1:32" s="10" customFormat="1" ht="15" customHeight="1" x14ac:dyDescent="0.3">
      <c r="A44" s="64"/>
      <c r="B44" s="65"/>
      <c r="C44" s="67"/>
      <c r="D44" s="67"/>
      <c r="E44" s="67"/>
      <c r="F44" s="67"/>
      <c r="G44" s="67"/>
      <c r="H44" s="67"/>
      <c r="I44" s="67"/>
      <c r="J44" s="109"/>
      <c r="K44" s="109"/>
      <c r="L44" s="109"/>
      <c r="M44" s="109"/>
      <c r="N44" s="131"/>
      <c r="O44" s="30"/>
      <c r="P44" s="30"/>
      <c r="Q44" s="30"/>
      <c r="R44" s="132"/>
      <c r="S44" s="132"/>
      <c r="T44" s="133"/>
      <c r="U44" s="134"/>
      <c r="V44" s="134"/>
      <c r="W44" s="136"/>
      <c r="Y44" s="135"/>
      <c r="Z44" s="135"/>
      <c r="AB44" s="137"/>
      <c r="AC44" s="137"/>
    </row>
    <row r="45" spans="1:32" s="10" customFormat="1" ht="16.5" customHeight="1" x14ac:dyDescent="0.3">
      <c r="A45" s="64"/>
      <c r="B45" s="138"/>
      <c r="C45" s="67"/>
      <c r="D45" s="67"/>
      <c r="E45" s="67"/>
      <c r="F45" s="109"/>
      <c r="G45" s="109"/>
      <c r="H45" s="109"/>
      <c r="I45" s="109"/>
      <c r="J45" s="109"/>
      <c r="K45" s="109"/>
      <c r="L45" s="110"/>
      <c r="M45" s="109"/>
      <c r="N45" s="109"/>
      <c r="O45" s="110"/>
      <c r="P45" s="109"/>
      <c r="R45" s="62"/>
      <c r="T45" s="139"/>
      <c r="U45" s="134"/>
      <c r="V45" s="681"/>
      <c r="W45" s="682"/>
      <c r="X45" s="682"/>
      <c r="Y45" s="135"/>
      <c r="Z45" s="135"/>
      <c r="AA45" s="111"/>
      <c r="AB45" s="112"/>
      <c r="AC45" s="113"/>
    </row>
    <row r="46" spans="1:32" s="10" customFormat="1" ht="15.75" customHeight="1" x14ac:dyDescent="0.25">
      <c r="A46" s="64"/>
      <c r="B46" s="140"/>
      <c r="C46" s="141"/>
      <c r="D46" s="67"/>
      <c r="E46" s="67"/>
      <c r="F46" s="109"/>
      <c r="G46" s="109"/>
      <c r="H46" s="109"/>
      <c r="I46" s="109"/>
      <c r="J46" s="109"/>
      <c r="K46" s="109"/>
      <c r="L46" s="110"/>
      <c r="M46" s="109"/>
      <c r="N46" s="109"/>
      <c r="O46" s="110"/>
      <c r="P46" s="109"/>
      <c r="R46" s="62"/>
      <c r="T46" s="139"/>
      <c r="U46" s="134"/>
      <c r="V46" s="134"/>
      <c r="W46" s="136"/>
      <c r="Y46" s="141"/>
      <c r="Z46" s="141"/>
      <c r="AB46" s="142"/>
      <c r="AC46" s="142"/>
    </row>
    <row r="47" spans="1:32" ht="15" x14ac:dyDescent="0.25">
      <c r="D47" s="67"/>
      <c r="E47" s="67"/>
      <c r="F47" s="67"/>
      <c r="G47" s="67"/>
      <c r="H47" s="67"/>
      <c r="I47" s="67"/>
      <c r="J47" s="109"/>
      <c r="K47" s="109"/>
      <c r="L47" s="109"/>
      <c r="M47" s="109"/>
      <c r="N47" s="131"/>
      <c r="O47" s="30"/>
      <c r="P47" s="30"/>
      <c r="Q47" s="30"/>
      <c r="R47" s="132"/>
      <c r="S47" s="132"/>
      <c r="T47" s="133"/>
      <c r="U47" s="28"/>
      <c r="V47" s="28"/>
      <c r="W47" s="28"/>
      <c r="X47" s="28"/>
      <c r="AA47" s="61"/>
      <c r="AB47" s="61"/>
      <c r="AC47" s="61"/>
      <c r="AD47" s="61"/>
    </row>
    <row r="48" spans="1:32" ht="15" x14ac:dyDescent="0.25">
      <c r="D48" s="109"/>
      <c r="E48" s="109"/>
      <c r="F48" s="109"/>
      <c r="G48" s="109"/>
      <c r="H48" s="109"/>
      <c r="I48" s="109"/>
      <c r="J48" s="109"/>
      <c r="K48" s="109"/>
      <c r="L48" s="110"/>
      <c r="M48" s="109"/>
      <c r="N48" s="109"/>
      <c r="O48" s="110"/>
      <c r="P48" s="109"/>
      <c r="Q48" s="143"/>
      <c r="R48" s="62"/>
      <c r="S48" s="10"/>
      <c r="T48" s="134"/>
      <c r="Y48" s="28"/>
      <c r="Z48" s="28"/>
      <c r="AA48" s="61"/>
      <c r="AB48" s="61"/>
      <c r="AC48" s="61"/>
      <c r="AD48" s="61"/>
    </row>
    <row r="49" spans="13:29" x14ac:dyDescent="0.25">
      <c r="M49" s="28"/>
      <c r="N49" s="28"/>
      <c r="O49" s="28"/>
      <c r="P49" s="28"/>
      <c r="Q49" s="29"/>
      <c r="R49" s="29"/>
      <c r="S49" s="28"/>
      <c r="T49" s="28"/>
      <c r="U49" s="28"/>
      <c r="V49" s="28"/>
      <c r="W49" s="28"/>
      <c r="X49" s="28"/>
      <c r="Y49" s="28"/>
      <c r="Z49" s="28"/>
      <c r="AA49" s="132"/>
      <c r="AB49" s="132"/>
      <c r="AC49" s="132"/>
    </row>
    <row r="50" spans="13:29" x14ac:dyDescent="0.25">
      <c r="M50" s="28"/>
      <c r="N50" s="28"/>
      <c r="U50" s="28"/>
      <c r="V50" s="28"/>
      <c r="W50" s="28"/>
      <c r="X50" s="28"/>
    </row>
    <row r="51" spans="13:29" ht="17.399999999999999" x14ac:dyDescent="0.3">
      <c r="O51" s="28"/>
      <c r="P51" s="28"/>
      <c r="Q51" s="14"/>
      <c r="R51" s="14"/>
      <c r="S51" s="28"/>
      <c r="T51" s="28"/>
    </row>
    <row r="52" spans="13:29" ht="17.399999999999999" x14ac:dyDescent="0.3">
      <c r="M52" s="144"/>
      <c r="N52" s="144"/>
      <c r="O52" s="28"/>
      <c r="P52" s="28"/>
      <c r="Q52" s="29"/>
      <c r="R52" s="29"/>
      <c r="S52" s="28"/>
      <c r="T52" s="28"/>
    </row>
    <row r="53" spans="13:29" x14ac:dyDescent="0.25">
      <c r="M53" s="28"/>
      <c r="N53" s="28"/>
    </row>
  </sheetData>
  <mergeCells count="135">
    <mergeCell ref="V45:X45"/>
    <mergeCell ref="E35:F35"/>
    <mergeCell ref="E37:F37"/>
    <mergeCell ref="AA40:AD40"/>
    <mergeCell ref="V42:X42"/>
    <mergeCell ref="D36:Z36"/>
    <mergeCell ref="Y33:Z33"/>
    <mergeCell ref="D33:F33"/>
    <mergeCell ref="G33:T33"/>
    <mergeCell ref="U33:V33"/>
    <mergeCell ref="W33:X33"/>
    <mergeCell ref="Y29:Z29"/>
    <mergeCell ref="D29:F29"/>
    <mergeCell ref="G29:T29"/>
    <mergeCell ref="U29:V29"/>
    <mergeCell ref="W29:X29"/>
    <mergeCell ref="Y28:Z28"/>
    <mergeCell ref="D28:F28"/>
    <mergeCell ref="G28:T28"/>
    <mergeCell ref="U28:V28"/>
    <mergeCell ref="W28:X28"/>
    <mergeCell ref="Y27:Z27"/>
    <mergeCell ref="D27:F27"/>
    <mergeCell ref="G27:T27"/>
    <mergeCell ref="U27:V27"/>
    <mergeCell ref="W27:X27"/>
    <mergeCell ref="Y25:Z25"/>
    <mergeCell ref="D25:F25"/>
    <mergeCell ref="G25:T25"/>
    <mergeCell ref="U25:V25"/>
    <mergeCell ref="W25:X25"/>
    <mergeCell ref="Y21:Z21"/>
    <mergeCell ref="D21:F21"/>
    <mergeCell ref="G21:T21"/>
    <mergeCell ref="U21:V21"/>
    <mergeCell ref="W21:X21"/>
    <mergeCell ref="Y20:Z20"/>
    <mergeCell ref="D20:F20"/>
    <mergeCell ref="G20:T20"/>
    <mergeCell ref="U20:V20"/>
    <mergeCell ref="W20:X20"/>
    <mergeCell ref="Y19:Z19"/>
    <mergeCell ref="D19:F19"/>
    <mergeCell ref="G19:T19"/>
    <mergeCell ref="U19:V19"/>
    <mergeCell ref="W19:X19"/>
    <mergeCell ref="Y17:Z17"/>
    <mergeCell ref="D17:F17"/>
    <mergeCell ref="G17:T17"/>
    <mergeCell ref="U17:V17"/>
    <mergeCell ref="W17:X17"/>
    <mergeCell ref="Y13:Z13"/>
    <mergeCell ref="D13:F13"/>
    <mergeCell ref="G13:T13"/>
    <mergeCell ref="U13:V13"/>
    <mergeCell ref="W13:X13"/>
    <mergeCell ref="Y12:Z12"/>
    <mergeCell ref="D12:F12"/>
    <mergeCell ref="G12:T12"/>
    <mergeCell ref="U12:V12"/>
    <mergeCell ref="W12:X12"/>
    <mergeCell ref="D11:F11"/>
    <mergeCell ref="G11:T11"/>
    <mergeCell ref="U11:V11"/>
    <mergeCell ref="W11:X11"/>
    <mergeCell ref="W5:X10"/>
    <mergeCell ref="Y11:Z11"/>
    <mergeCell ref="D1:Z1"/>
    <mergeCell ref="D2:Z2"/>
    <mergeCell ref="D3:Z3"/>
    <mergeCell ref="D4:F10"/>
    <mergeCell ref="G4:T10"/>
    <mergeCell ref="U4:X4"/>
    <mergeCell ref="Y4:Z10"/>
    <mergeCell ref="U5:V10"/>
    <mergeCell ref="D14:F14"/>
    <mergeCell ref="G14:T14"/>
    <mergeCell ref="U14:V14"/>
    <mergeCell ref="W14:X14"/>
    <mergeCell ref="Y14:Z14"/>
    <mergeCell ref="D18:F18"/>
    <mergeCell ref="G18:T18"/>
    <mergeCell ref="U18:V18"/>
    <mergeCell ref="W18:X18"/>
    <mergeCell ref="Y18:Z18"/>
    <mergeCell ref="Y16:Z16"/>
    <mergeCell ref="D16:F16"/>
    <mergeCell ref="G16:T16"/>
    <mergeCell ref="U16:V16"/>
    <mergeCell ref="W16:X16"/>
    <mergeCell ref="Y15:Z15"/>
    <mergeCell ref="D15:F15"/>
    <mergeCell ref="G15:T15"/>
    <mergeCell ref="U15:V15"/>
    <mergeCell ref="W15:X15"/>
    <mergeCell ref="D22:F22"/>
    <mergeCell ref="G22:T22"/>
    <mergeCell ref="U22:V22"/>
    <mergeCell ref="W22:X22"/>
    <mergeCell ref="Y22:Z22"/>
    <mergeCell ref="D26:F26"/>
    <mergeCell ref="G26:T26"/>
    <mergeCell ref="U26:V26"/>
    <mergeCell ref="W26:X26"/>
    <mergeCell ref="Y26:Z26"/>
    <mergeCell ref="Y24:Z24"/>
    <mergeCell ref="D24:F24"/>
    <mergeCell ref="G24:T24"/>
    <mergeCell ref="U24:V24"/>
    <mergeCell ref="W24:X24"/>
    <mergeCell ref="Y23:Z23"/>
    <mergeCell ref="D23:F23"/>
    <mergeCell ref="G23:T23"/>
    <mergeCell ref="U23:V23"/>
    <mergeCell ref="W23:X23"/>
    <mergeCell ref="D30:F30"/>
    <mergeCell ref="G30:T30"/>
    <mergeCell ref="U30:V30"/>
    <mergeCell ref="W30:X30"/>
    <mergeCell ref="Y30:Z30"/>
    <mergeCell ref="D34:F34"/>
    <mergeCell ref="G34:T34"/>
    <mergeCell ref="U34:V34"/>
    <mergeCell ref="W34:X34"/>
    <mergeCell ref="Y34:Z34"/>
    <mergeCell ref="Y32:Z32"/>
    <mergeCell ref="D32:F32"/>
    <mergeCell ref="G32:T32"/>
    <mergeCell ref="U32:V32"/>
    <mergeCell ref="W32:X32"/>
    <mergeCell ref="Y31:Z31"/>
    <mergeCell ref="D31:F31"/>
    <mergeCell ref="G31:T31"/>
    <mergeCell ref="U31:V31"/>
    <mergeCell ref="W31:X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topLeftCell="A19" workbookViewId="0">
      <selection activeCell="I10" sqref="I10"/>
    </sheetView>
  </sheetViews>
  <sheetFormatPr defaultColWidth="8.6640625" defaultRowHeight="13.2" x14ac:dyDescent="0.25"/>
  <cols>
    <col min="1" max="1" width="8.6640625" style="91"/>
    <col min="2" max="2" width="45.21875" style="91" customWidth="1"/>
    <col min="3" max="3" width="8.6640625" style="91"/>
    <col min="4" max="4" width="11.33203125" style="91" customWidth="1"/>
    <col min="5" max="5" width="11" style="91" customWidth="1"/>
    <col min="6" max="6" width="0.5546875" style="91" customWidth="1"/>
    <col min="7" max="16384" width="8.6640625" style="91"/>
  </cols>
  <sheetData>
    <row r="1" spans="1:21" s="87" customFormat="1" ht="23.4" thickBot="1" x14ac:dyDescent="0.45">
      <c r="A1" s="731" t="s">
        <v>160</v>
      </c>
      <c r="B1" s="732"/>
      <c r="C1" s="732"/>
      <c r="D1" s="732"/>
      <c r="E1" s="733"/>
      <c r="F1" s="734"/>
    </row>
    <row r="2" spans="1:21" s="87" customFormat="1" ht="15.75" customHeight="1" thickBot="1" x14ac:dyDescent="0.45">
      <c r="A2" s="735" t="s">
        <v>161</v>
      </c>
      <c r="B2" s="735"/>
      <c r="C2" s="735"/>
      <c r="D2" s="735"/>
      <c r="E2" s="736"/>
      <c r="F2" s="736"/>
    </row>
    <row r="3" spans="1:21" s="87" customFormat="1" ht="23.4" thickBot="1" x14ac:dyDescent="0.45">
      <c r="A3" s="736"/>
      <c r="B3" s="736"/>
      <c r="C3" s="736"/>
      <c r="D3" s="736"/>
      <c r="E3" s="736"/>
      <c r="F3" s="736"/>
    </row>
    <row r="4" spans="1:21" s="87" customFormat="1" ht="47.4" customHeight="1" thickBot="1" x14ac:dyDescent="0.45">
      <c r="A4" s="737" t="s">
        <v>180</v>
      </c>
      <c r="B4" s="738"/>
      <c r="C4" s="738"/>
      <c r="D4" s="738"/>
      <c r="E4" s="738"/>
      <c r="F4" s="739"/>
    </row>
    <row r="5" spans="1:21" s="87" customFormat="1" ht="30" customHeight="1" thickBot="1" x14ac:dyDescent="0.45">
      <c r="A5" s="740" t="s">
        <v>162</v>
      </c>
      <c r="B5" s="740"/>
      <c r="C5" s="740"/>
      <c r="D5" s="740"/>
      <c r="E5" s="740"/>
      <c r="F5" s="740"/>
    </row>
    <row r="6" spans="1:21" ht="48" customHeight="1" thickBot="1" x14ac:dyDescent="0.3">
      <c r="A6" s="88" t="s">
        <v>163</v>
      </c>
      <c r="B6" s="89" t="s">
        <v>164</v>
      </c>
      <c r="C6" s="89" t="s">
        <v>165</v>
      </c>
      <c r="D6" s="89" t="s">
        <v>166</v>
      </c>
      <c r="E6" s="90" t="s">
        <v>167</v>
      </c>
    </row>
    <row r="7" spans="1:21" ht="18.45" customHeight="1" thickBot="1" x14ac:dyDescent="0.4">
      <c r="A7" s="741" t="s">
        <v>168</v>
      </c>
      <c r="B7" s="742"/>
      <c r="C7" s="742"/>
      <c r="D7" s="743"/>
      <c r="E7" s="92"/>
      <c r="F7" s="93"/>
    </row>
    <row r="8" spans="1:21" s="97" customFormat="1" ht="75" customHeight="1" thickBot="1" x14ac:dyDescent="0.4">
      <c r="A8" s="94">
        <v>1</v>
      </c>
      <c r="B8" s="95" t="s">
        <v>210</v>
      </c>
      <c r="C8" s="95">
        <v>1.5</v>
      </c>
      <c r="D8" s="95"/>
      <c r="E8" s="96">
        <v>2</v>
      </c>
    </row>
    <row r="9" spans="1:21" s="97" customFormat="1" ht="36.6" thickBot="1" x14ac:dyDescent="0.4">
      <c r="A9" s="94">
        <v>2</v>
      </c>
      <c r="B9" s="95" t="s">
        <v>189</v>
      </c>
      <c r="C9" s="95">
        <v>3</v>
      </c>
      <c r="D9" s="95" t="s">
        <v>169</v>
      </c>
      <c r="E9" s="96">
        <v>3</v>
      </c>
    </row>
    <row r="10" spans="1:21" s="97" customFormat="1" ht="36.6" thickBot="1" x14ac:dyDescent="0.4">
      <c r="A10" s="94">
        <v>3</v>
      </c>
      <c r="B10" s="95" t="s">
        <v>134</v>
      </c>
      <c r="C10" s="95">
        <v>2</v>
      </c>
      <c r="D10" s="95" t="s">
        <v>169</v>
      </c>
      <c r="E10" s="96">
        <v>2</v>
      </c>
    </row>
    <row r="11" spans="1:21" s="97" customFormat="1" ht="58.2" customHeight="1" thickBot="1" x14ac:dyDescent="0.4">
      <c r="A11" s="94">
        <v>4</v>
      </c>
      <c r="B11" s="95" t="s">
        <v>170</v>
      </c>
      <c r="C11" s="95">
        <v>2</v>
      </c>
      <c r="D11" s="95" t="s">
        <v>169</v>
      </c>
      <c r="E11" s="96">
        <v>1.5</v>
      </c>
    </row>
    <row r="12" spans="1:21" s="97" customFormat="1" ht="18.600000000000001" thickBot="1" x14ac:dyDescent="0.4">
      <c r="A12" s="94">
        <v>5</v>
      </c>
      <c r="B12" s="95" t="s">
        <v>191</v>
      </c>
      <c r="C12" s="102">
        <v>6</v>
      </c>
      <c r="D12" s="95" t="s">
        <v>171</v>
      </c>
      <c r="E12" s="96">
        <v>5</v>
      </c>
    </row>
    <row r="13" spans="1:21" s="97" customFormat="1" ht="36.6" thickBot="1" x14ac:dyDescent="0.4">
      <c r="A13" s="94">
        <v>6</v>
      </c>
      <c r="B13" s="95" t="s">
        <v>203</v>
      </c>
      <c r="C13" s="95">
        <v>1</v>
      </c>
      <c r="D13" s="95" t="s">
        <v>169</v>
      </c>
      <c r="E13" s="96"/>
    </row>
    <row r="14" spans="1:21" s="97" customFormat="1" ht="24" customHeight="1" thickBot="1" x14ac:dyDescent="0.4">
      <c r="A14" s="94">
        <v>7</v>
      </c>
      <c r="B14" s="95" t="s">
        <v>125</v>
      </c>
      <c r="C14" s="95">
        <v>3.5</v>
      </c>
      <c r="D14" s="95" t="s">
        <v>171</v>
      </c>
      <c r="E14" s="103">
        <v>2.5</v>
      </c>
      <c r="G14" s="723"/>
      <c r="H14" s="724"/>
      <c r="I14" s="724"/>
      <c r="J14" s="724"/>
      <c r="K14" s="724"/>
    </row>
    <row r="15" spans="1:21" s="97" customFormat="1" ht="40.200000000000003" customHeight="1" thickBot="1" x14ac:dyDescent="0.4">
      <c r="A15" s="94">
        <v>8</v>
      </c>
      <c r="B15" s="95" t="s">
        <v>192</v>
      </c>
      <c r="C15" s="95">
        <v>11</v>
      </c>
      <c r="D15" s="95" t="s">
        <v>171</v>
      </c>
      <c r="E15" s="96">
        <v>8</v>
      </c>
      <c r="H15" s="725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7"/>
    </row>
    <row r="16" spans="1:21" s="97" customFormat="1" ht="23.4" thickBot="1" x14ac:dyDescent="0.4">
      <c r="A16" s="104"/>
      <c r="B16" s="105" t="s">
        <v>172</v>
      </c>
      <c r="C16" s="105">
        <f>SUM(C8:C15)</f>
        <v>30</v>
      </c>
      <c r="D16" s="95" t="s">
        <v>212</v>
      </c>
      <c r="E16" s="96">
        <f>SUM(E8:E15)</f>
        <v>24</v>
      </c>
      <c r="H16" s="725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6"/>
      <c r="T16" s="726"/>
      <c r="U16" s="727"/>
    </row>
    <row r="17" spans="1:16" s="97" customFormat="1" ht="18.600000000000001" thickBot="1" x14ac:dyDescent="0.4">
      <c r="A17" s="728" t="s">
        <v>173</v>
      </c>
      <c r="B17" s="729"/>
      <c r="C17" s="729"/>
      <c r="D17" s="730"/>
      <c r="E17" s="96"/>
    </row>
    <row r="18" spans="1:16" s="97" customFormat="1" ht="73.8" customHeight="1" thickBot="1" x14ac:dyDescent="0.4">
      <c r="A18" s="94">
        <v>9</v>
      </c>
      <c r="B18" s="95" t="s">
        <v>210</v>
      </c>
      <c r="C18" s="95">
        <v>1.5</v>
      </c>
      <c r="D18" s="95" t="s">
        <v>169</v>
      </c>
      <c r="E18" s="96">
        <v>2</v>
      </c>
    </row>
    <row r="19" spans="1:16" s="97" customFormat="1" ht="18.600000000000001" thickBot="1" x14ac:dyDescent="0.4">
      <c r="A19" s="94">
        <v>10</v>
      </c>
      <c r="B19" s="95" t="s">
        <v>135</v>
      </c>
      <c r="C19" s="95">
        <v>3</v>
      </c>
      <c r="D19" s="95" t="s">
        <v>169</v>
      </c>
      <c r="E19" s="96">
        <v>3</v>
      </c>
    </row>
    <row r="20" spans="1:16" s="97" customFormat="1" ht="55.2" customHeight="1" thickBot="1" x14ac:dyDescent="0.4">
      <c r="A20" s="94">
        <v>11</v>
      </c>
      <c r="B20" s="95" t="s">
        <v>174</v>
      </c>
      <c r="C20" s="95">
        <v>2</v>
      </c>
      <c r="D20" s="95"/>
      <c r="E20" s="96">
        <v>1</v>
      </c>
    </row>
    <row r="21" spans="1:16" s="97" customFormat="1" ht="21.6" customHeight="1" thickBot="1" x14ac:dyDescent="0.4">
      <c r="A21" s="94">
        <v>12</v>
      </c>
      <c r="B21" s="105" t="s">
        <v>188</v>
      </c>
      <c r="C21" s="95">
        <v>2.5</v>
      </c>
      <c r="D21" s="95" t="s">
        <v>169</v>
      </c>
      <c r="E21" s="96">
        <v>2</v>
      </c>
      <c r="G21" s="723"/>
      <c r="H21" s="724"/>
      <c r="I21" s="724"/>
      <c r="J21" s="724"/>
      <c r="K21" s="724"/>
    </row>
    <row r="22" spans="1:16" s="97" customFormat="1" ht="21.6" customHeight="1" thickBot="1" x14ac:dyDescent="0.4">
      <c r="A22" s="94">
        <v>13</v>
      </c>
      <c r="B22" s="105" t="s">
        <v>183</v>
      </c>
      <c r="C22" s="95">
        <v>4</v>
      </c>
      <c r="D22" s="95" t="s">
        <v>171</v>
      </c>
      <c r="E22" s="96">
        <v>3</v>
      </c>
      <c r="G22" s="723"/>
      <c r="H22" s="724"/>
      <c r="I22" s="724"/>
      <c r="J22" s="724"/>
      <c r="K22" s="724"/>
    </row>
    <row r="23" spans="1:16" s="97" customFormat="1" ht="21" customHeight="1" thickBot="1" x14ac:dyDescent="0.4">
      <c r="A23" s="94">
        <v>14</v>
      </c>
      <c r="B23" s="105" t="s">
        <v>184</v>
      </c>
      <c r="C23" s="95">
        <v>6</v>
      </c>
      <c r="D23" s="95" t="s">
        <v>169</v>
      </c>
      <c r="E23" s="96">
        <v>5</v>
      </c>
      <c r="G23" s="723"/>
      <c r="H23" s="724"/>
      <c r="I23" s="724"/>
      <c r="J23" s="724"/>
      <c r="K23" s="724"/>
      <c r="L23" s="723"/>
      <c r="M23" s="724"/>
      <c r="N23" s="724"/>
      <c r="O23" s="724"/>
      <c r="P23" s="724"/>
    </row>
    <row r="24" spans="1:16" s="97" customFormat="1" ht="18" customHeight="1" thickBot="1" x14ac:dyDescent="0.4">
      <c r="A24" s="94">
        <v>15</v>
      </c>
      <c r="B24" s="105" t="s">
        <v>185</v>
      </c>
      <c r="C24" s="95">
        <v>4</v>
      </c>
      <c r="D24" s="95" t="s">
        <v>171</v>
      </c>
      <c r="E24" s="96">
        <v>3</v>
      </c>
      <c r="G24" s="723"/>
      <c r="H24" s="724"/>
      <c r="I24" s="724"/>
      <c r="J24" s="724"/>
      <c r="K24" s="724"/>
      <c r="L24" s="723"/>
      <c r="M24" s="724"/>
      <c r="N24" s="724"/>
      <c r="O24" s="724"/>
      <c r="P24" s="724"/>
    </row>
    <row r="25" spans="1:16" s="97" customFormat="1" ht="20.399999999999999" customHeight="1" thickBot="1" x14ac:dyDescent="0.4">
      <c r="A25" s="94">
        <v>16</v>
      </c>
      <c r="B25" s="105" t="s">
        <v>186</v>
      </c>
      <c r="C25" s="95">
        <v>4</v>
      </c>
      <c r="D25" s="95" t="s">
        <v>171</v>
      </c>
      <c r="E25" s="96">
        <v>3</v>
      </c>
      <c r="G25" s="723"/>
      <c r="H25" s="724"/>
      <c r="I25" s="724"/>
      <c r="J25" s="724"/>
      <c r="K25" s="724"/>
    </row>
    <row r="26" spans="1:16" s="97" customFormat="1" ht="21.6" customHeight="1" thickBot="1" x14ac:dyDescent="0.4">
      <c r="A26" s="94">
        <v>17</v>
      </c>
      <c r="B26" s="105" t="s">
        <v>187</v>
      </c>
      <c r="C26" s="95">
        <v>2</v>
      </c>
      <c r="D26" s="95" t="s">
        <v>169</v>
      </c>
      <c r="E26" s="96">
        <v>2</v>
      </c>
      <c r="G26" s="723"/>
      <c r="H26" s="724"/>
      <c r="I26" s="724"/>
      <c r="J26" s="724"/>
      <c r="K26" s="724"/>
    </row>
    <row r="27" spans="1:16" s="97" customFormat="1" ht="54.6" thickBot="1" x14ac:dyDescent="0.4">
      <c r="A27" s="94">
        <v>18</v>
      </c>
      <c r="B27" s="95" t="s">
        <v>193</v>
      </c>
      <c r="C27" s="95">
        <v>1</v>
      </c>
      <c r="D27" s="95" t="s">
        <v>169</v>
      </c>
      <c r="E27" s="96"/>
    </row>
    <row r="28" spans="1:16" s="97" customFormat="1" ht="18.600000000000001" thickBot="1" x14ac:dyDescent="0.4">
      <c r="A28" s="94"/>
      <c r="B28" s="105" t="s">
        <v>71</v>
      </c>
      <c r="C28" s="105">
        <f>SUM(C18:C27)</f>
        <v>30</v>
      </c>
      <c r="D28" s="95" t="s">
        <v>175</v>
      </c>
      <c r="E28" s="105">
        <f>SUM(E18:E27)</f>
        <v>24</v>
      </c>
    </row>
    <row r="29" spans="1:16" ht="18.45" customHeight="1" thickBot="1" x14ac:dyDescent="0.4">
      <c r="A29" s="741" t="s">
        <v>176</v>
      </c>
      <c r="B29" s="742"/>
      <c r="C29" s="742"/>
      <c r="D29" s="743"/>
      <c r="E29" s="92"/>
      <c r="F29" s="93"/>
    </row>
    <row r="30" spans="1:16" ht="18.600000000000001" thickBot="1" x14ac:dyDescent="0.4">
      <c r="A30" s="98">
        <v>28</v>
      </c>
      <c r="B30" s="99" t="s">
        <v>202</v>
      </c>
      <c r="C30" s="99">
        <v>14</v>
      </c>
      <c r="D30" s="99" t="s">
        <v>169</v>
      </c>
      <c r="E30" s="92"/>
      <c r="F30" s="93"/>
    </row>
    <row r="31" spans="1:16" ht="22.2" customHeight="1" thickBot="1" x14ac:dyDescent="0.4">
      <c r="A31" s="98">
        <v>29</v>
      </c>
      <c r="B31" s="99" t="s">
        <v>56</v>
      </c>
      <c r="C31" s="99">
        <v>16</v>
      </c>
      <c r="D31" s="99"/>
      <c r="E31" s="92"/>
      <c r="F31" s="93"/>
    </row>
    <row r="32" spans="1:16" ht="18.600000000000001" thickBot="1" x14ac:dyDescent="0.4">
      <c r="A32" s="106"/>
      <c r="B32" s="107" t="s">
        <v>71</v>
      </c>
      <c r="C32" s="107">
        <f>SUM(C30:C31)</f>
        <v>30</v>
      </c>
      <c r="D32" s="99" t="s">
        <v>169</v>
      </c>
      <c r="E32" s="92"/>
      <c r="F32" s="93"/>
    </row>
    <row r="33" spans="1:6" s="101" customFormat="1" ht="17.399999999999999" x14ac:dyDescent="0.3">
      <c r="A33" s="100"/>
      <c r="B33" s="100" t="s">
        <v>177</v>
      </c>
      <c r="C33" s="100">
        <f>C32+C28+C16</f>
        <v>90</v>
      </c>
      <c r="D33" s="100"/>
      <c r="E33" s="100"/>
      <c r="F33" s="100"/>
    </row>
    <row r="34" spans="1:6" s="101" customFormat="1" ht="17.399999999999999" x14ac:dyDescent="0.3">
      <c r="A34" s="100"/>
      <c r="B34" s="100"/>
      <c r="C34" s="100"/>
      <c r="D34" s="100"/>
      <c r="E34" s="100"/>
      <c r="F34" s="100"/>
    </row>
    <row r="35" spans="1:6" s="101" customFormat="1" ht="17.399999999999999" x14ac:dyDescent="0.3">
      <c r="A35" s="100"/>
      <c r="B35" s="100" t="s">
        <v>178</v>
      </c>
      <c r="C35" s="100" t="s">
        <v>122</v>
      </c>
      <c r="D35" s="100"/>
      <c r="E35" s="100"/>
      <c r="F35" s="100"/>
    </row>
  </sheetData>
  <mergeCells count="18">
    <mergeCell ref="G25:K25"/>
    <mergeCell ref="G26:K26"/>
    <mergeCell ref="A29:D29"/>
    <mergeCell ref="G24:K24"/>
    <mergeCell ref="L24:P24"/>
    <mergeCell ref="A1:F1"/>
    <mergeCell ref="A2:F3"/>
    <mergeCell ref="A4:F4"/>
    <mergeCell ref="A5:F5"/>
    <mergeCell ref="A7:D7"/>
    <mergeCell ref="L23:P23"/>
    <mergeCell ref="H15:U15"/>
    <mergeCell ref="H16:U16"/>
    <mergeCell ref="G14:K14"/>
    <mergeCell ref="A17:D17"/>
    <mergeCell ref="G21:K21"/>
    <mergeCell ref="G22:K22"/>
    <mergeCell ref="G23:K23"/>
  </mergeCells>
  <printOptions horizontalCentered="1"/>
  <pageMargins left="0.78740157480314965" right="0.23622047244094491" top="0.23622047244094491" bottom="0.23622047244094491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ОПП Маг</vt:lpstr>
      <vt:lpstr>Каталог</vt:lpstr>
      <vt:lpstr>Семестровка</vt:lpstr>
      <vt:lpstr>Каталог!Область_печати</vt:lpstr>
      <vt:lpstr>'ОПП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2020-04-09T09:24:48Z</cp:lastPrinted>
  <dcterms:created xsi:type="dcterms:W3CDTF">2020-01-20T12:14:55Z</dcterms:created>
  <dcterms:modified xsi:type="dcterms:W3CDTF">2020-04-09T09:26:54Z</dcterms:modified>
</cp:coreProperties>
</file>