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8550"/>
  </bookViews>
  <sheets>
    <sheet name="НП_маг_1.9_161_екологія_2019" sheetId="5" r:id="rId1"/>
    <sheet name="Семестровка_маг_1.9_161_ек_2019" sheetId="6" r:id="rId2"/>
  </sheets>
  <calcPr calcId="144525"/>
</workbook>
</file>

<file path=xl/sharedStrings.xml><?xml version="1.0" encoding="utf-8"?>
<sst xmlns="http://schemas.openxmlformats.org/spreadsheetml/2006/main" count="316" uniqueCount="224">
  <si>
    <t>МІНІСТЕРСТВО ОСВІТИ І НАУКИ  УКРАЇНИ</t>
  </si>
  <si>
    <t xml:space="preserve">                     НАЦІОНАЛЬНИЙ ТЕХНІЧНИЙ УНІВЕРСИТЕТ УКРАЇНИ "КИЇВСЬКИЙ ПОЛІТЕХНІЧНИЙ ІНСТИТУТ імені ІГОРЯ СІКОРСЬКОГО"</t>
  </si>
  <si>
    <r>
      <rPr>
        <sz val="36"/>
        <rFont val="Arial"/>
        <charset val="204"/>
      </rPr>
      <t xml:space="preserve">                   </t>
    </r>
    <r>
      <rPr>
        <b/>
        <sz val="36"/>
        <rFont val="Arial"/>
        <charset val="204"/>
      </rPr>
      <t>НАВЧАЛЬНИЙ   ПЛАН</t>
    </r>
  </si>
  <si>
    <t>ЗАТВЕРДЖУЮ</t>
  </si>
  <si>
    <t>(прийому  2019 року)</t>
  </si>
  <si>
    <t xml:space="preserve">Голова Вченої ради </t>
  </si>
  <si>
    <t>Підготовки</t>
  </si>
  <si>
    <t>Магістр</t>
  </si>
  <si>
    <t>з галузі знань</t>
  </si>
  <si>
    <t>16 Хімічна та біоінженерія</t>
  </si>
  <si>
    <t>Факультет (інститут)</t>
  </si>
  <si>
    <t>інженерно-хімічний</t>
  </si>
  <si>
    <t xml:space="preserve"> КПІ ім. Ігоря Сікорського</t>
  </si>
  <si>
    <r>
      <rPr>
        <b/>
        <sz val="11"/>
        <rFont val="Arial"/>
        <charset val="134"/>
      </rPr>
      <t xml:space="preserve">      (</t>
    </r>
    <r>
      <rPr>
        <sz val="11"/>
        <rFont val="Arial"/>
        <charset val="134"/>
      </rPr>
      <t>назва освітньо- ступеня</t>
    </r>
    <r>
      <rPr>
        <b/>
        <sz val="11"/>
        <rFont val="Arial"/>
        <charset val="134"/>
      </rPr>
      <t>)</t>
    </r>
  </si>
  <si>
    <t>(шифр і назва галузі знань)</t>
  </si>
  <si>
    <t>за спеціальністю</t>
  </si>
  <si>
    <t>161 Хімічні технології та інженерія</t>
  </si>
  <si>
    <t xml:space="preserve">Кваліфікація  </t>
  </si>
  <si>
    <t xml:space="preserve">магістр з хімічних технологій та
інженерії
</t>
  </si>
  <si>
    <t>(код  і  назва спеціальності )</t>
  </si>
  <si>
    <t>_____________ М.З.Згуровський</t>
  </si>
  <si>
    <t>Строк навчання</t>
  </si>
  <si>
    <t xml:space="preserve">1 рік 9 місяців </t>
  </si>
  <si>
    <r>
      <rPr>
        <sz val="16"/>
        <rFont val="Arial"/>
        <charset val="134"/>
      </rPr>
      <t xml:space="preserve">"___"_____________  </t>
    </r>
    <r>
      <rPr>
        <u/>
        <sz val="16"/>
        <rFont val="Arial"/>
        <charset val="204"/>
      </rPr>
      <t>2019</t>
    </r>
    <r>
      <rPr>
        <sz val="16"/>
        <rFont val="Arial"/>
        <charset val="134"/>
      </rPr>
      <t>___ р.</t>
    </r>
  </si>
  <si>
    <t>за освітньо-науковою  програмою магістерської підготовки (спеціалізацією)</t>
  </si>
  <si>
    <t>на основі</t>
  </si>
  <si>
    <t>бакалавра</t>
  </si>
  <si>
    <t>Промислова екологія та ресурсоефективні чисті технології</t>
  </si>
  <si>
    <t>(зазначається освітній ступень)</t>
  </si>
  <si>
    <t xml:space="preserve">                                                                         ( назва  програми)</t>
  </si>
  <si>
    <t xml:space="preserve">      Форма навчання</t>
  </si>
  <si>
    <t>денна</t>
  </si>
  <si>
    <t>(денна, вечіня, заочна (дистанційна), екстернат)</t>
  </si>
  <si>
    <t>Випускова   кафедра</t>
  </si>
  <si>
    <t>Екології та технології рослинних полімерів</t>
  </si>
  <si>
    <r>
      <rPr>
        <b/>
        <sz val="16"/>
        <rFont val="Arial"/>
        <charset val="204"/>
      </rPr>
      <t xml:space="preserve">                                                                          </t>
    </r>
    <r>
      <rPr>
        <b/>
        <sz val="18"/>
        <rFont val="Arial"/>
        <charset val="204"/>
      </rPr>
      <t>І. Графік навчального процесу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</si>
  <si>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</si>
  <si>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</si>
  <si>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</si>
  <si>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</si>
  <si>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</si>
  <si>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</si>
  <si>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</si>
  <si>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</si>
  <si>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</si>
  <si>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</si>
  <si>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</si>
  <si>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</si>
  <si>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</si>
  <si>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</si>
  <si>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С</t>
  </si>
  <si>
    <t>К</t>
  </si>
  <si>
    <t>ІІ</t>
  </si>
  <si>
    <t>П</t>
  </si>
  <si>
    <t>ДЗ</t>
  </si>
  <si>
    <t>Позначення:</t>
  </si>
  <si>
    <t>Т</t>
  </si>
  <si>
    <t>Теор.навч.</t>
  </si>
  <si>
    <t>Екзам. сесія</t>
  </si>
  <si>
    <t>Практики</t>
  </si>
  <si>
    <t>Виконання дисертаційної роботи та її захист</t>
  </si>
  <si>
    <t>Канікули</t>
  </si>
  <si>
    <t xml:space="preserve">             II.ЗВЕДЕНІ ДАНІ ПРО БЮДЖЕТ ЧАСУ, тижні</t>
  </si>
  <si>
    <t xml:space="preserve">        III.ПРАКТИКА</t>
  </si>
  <si>
    <t xml:space="preserve">        IV. АТЕСТАЦІЯ ВИПУСКНИКІВ </t>
  </si>
  <si>
    <t>Теоретичне навчання</t>
  </si>
  <si>
    <t>Екзаме-на
ційна сессія</t>
  </si>
  <si>
    <t>Практика</t>
  </si>
  <si>
    <t>Атестація випускників</t>
  </si>
  <si>
    <t>Виконання ди-
сертаційної роботи ти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</si>
  <si>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</si>
  <si>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</si>
  <si>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</si>
  <si>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</si>
  <si>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</si>
  <si>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</si>
  <si>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
(робота)</t>
  </si>
  <si>
    <t>Науково-дослідна</t>
  </si>
  <si>
    <t>4</t>
  </si>
  <si>
    <t>5</t>
  </si>
  <si>
    <t>Робота над магістерскою дисертацією</t>
  </si>
  <si>
    <t>Захист магістерської дисертації</t>
  </si>
  <si>
    <t>V. План навчального процесу</t>
  </si>
  <si>
    <t>Код Н/Д за ОНП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</si>
  <si>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</si>
  <si>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</si>
  <si>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</si>
  <si>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</si>
  <si>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</si>
  <si>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</si>
  <si>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</si>
  <si>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</si>
  <si>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</si>
  <si>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</si>
  <si>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</si>
  <si>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</si>
  <si>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</si>
  <si>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</si>
  <si>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</si>
  <si>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Лекції</t>
  </si>
  <si>
    <t>Практичні</t>
  </si>
  <si>
    <t xml:space="preserve">Лабора-
торні </t>
  </si>
  <si>
    <t>Семестри</t>
  </si>
  <si>
    <t>Кількість тижнів у семестрі</t>
  </si>
  <si>
    <t>І. ЦИКЛ ЗАГАЛЬНОЇ ПІДГОТОВКИ</t>
  </si>
  <si>
    <t>І.1 Навчальні дисципліни базової  підготовки</t>
  </si>
  <si>
    <t>ЗО1</t>
  </si>
  <si>
    <t>Інтелектуальна власність та патентознавство</t>
  </si>
  <si>
    <t>ЗО2</t>
  </si>
  <si>
    <t>Математичні методи оптимізації</t>
  </si>
  <si>
    <t>ЗО3</t>
  </si>
  <si>
    <t xml:space="preserve">Автоматичне регулювання та управління технологічними процесами у виробництві </t>
  </si>
  <si>
    <t>Разом за п.І.1</t>
  </si>
  <si>
    <t>І.2 Дослідницький (науковий) компонент  (за вибором студентів)</t>
  </si>
  <si>
    <t>ЗВ1</t>
  </si>
  <si>
    <t>Наукова робота за темою магістерської дисертації</t>
  </si>
  <si>
    <t>1,  3</t>
  </si>
  <si>
    <t>ЗВ2</t>
  </si>
  <si>
    <t>Науково-дослідна практика</t>
  </si>
  <si>
    <t>Х</t>
  </si>
  <si>
    <t>ЗВ3</t>
  </si>
  <si>
    <t>Робота над магістерською дисертацією</t>
  </si>
  <si>
    <t>Разом за п.І.2</t>
  </si>
  <si>
    <t>І.3 Навчальні дисципліни базової  підготовки (за вибором студентів)</t>
  </si>
  <si>
    <t>ЗВ4</t>
  </si>
  <si>
    <t xml:space="preserve">Навчальна дисципліна з проблем сталого розвитку </t>
  </si>
  <si>
    <t>ЗВ5</t>
  </si>
  <si>
    <t xml:space="preserve">Навчальна дисципліна з педагогіки </t>
  </si>
  <si>
    <t>ЗВ6</t>
  </si>
  <si>
    <t xml:space="preserve">Навчальна дисципліна з менеджменту (інноваційний менеджмент, дисципліна з розробки стартап-проектів і таке інше) </t>
  </si>
  <si>
    <t>ЗВ7</t>
  </si>
  <si>
    <t>Практикум з іншомовного наукового спілкування</t>
  </si>
  <si>
    <t>2, 3</t>
  </si>
  <si>
    <t>Разом за п.І.3</t>
  </si>
  <si>
    <t>ВСЬОГО ЗА ЦИКЛ ЗАГАЛЬНОЇ  ПІДГОТОВКИ :</t>
  </si>
  <si>
    <t>ІІ. ЦИКЛ ПРОФЕСІЙНОЇ ПІДГОТОВКИ</t>
  </si>
  <si>
    <t>ІІ.1. Навчальні дисципліни професійної та практичної підготовки</t>
  </si>
  <si>
    <t>ПО1</t>
  </si>
  <si>
    <t>Екологічна стандартизація та сертифікація</t>
  </si>
  <si>
    <t>ПО2</t>
  </si>
  <si>
    <t>Ресурсоефективні чисті технології</t>
  </si>
  <si>
    <t>ПО3</t>
  </si>
  <si>
    <t>Перспективні напрямки наукових досліджень в охороні довкілля</t>
  </si>
  <si>
    <t>1, 2</t>
  </si>
  <si>
    <t>ПО4</t>
  </si>
  <si>
    <t xml:space="preserve"> Інформаційні технології</t>
  </si>
  <si>
    <t>ПО5</t>
  </si>
  <si>
    <t>Управління та поводження з відходами</t>
  </si>
  <si>
    <t>ПО6</t>
  </si>
  <si>
    <t>Екологічне інспектування</t>
  </si>
  <si>
    <t>ПО7</t>
  </si>
  <si>
    <t>Альтернативні джерела енергії</t>
  </si>
  <si>
    <t>ПО8</t>
  </si>
  <si>
    <t>Науково-дослідна робота з охорони довкілля</t>
  </si>
  <si>
    <t>ПО9</t>
  </si>
  <si>
    <t>Екологічна інформація та її обробка</t>
  </si>
  <si>
    <t xml:space="preserve"> </t>
  </si>
  <si>
    <t>ПО10</t>
  </si>
  <si>
    <t>Управління проектами та грантами</t>
  </si>
  <si>
    <t>ПО11</t>
  </si>
  <si>
    <t>Екологічний менеджмент і аудит</t>
  </si>
  <si>
    <t>Разом за п.2.1</t>
  </si>
  <si>
    <t>ІІ.2.Навчальні дисципліни професійної та практичної підготовки (за вибором студентів)</t>
  </si>
  <si>
    <t>ПВ1</t>
  </si>
  <si>
    <t>Навчальна дисципліна з математичної статистики в екології</t>
  </si>
  <si>
    <t>Разом за п.ІІ.1</t>
  </si>
  <si>
    <t xml:space="preserve">  ВСЬОГО ЗА ЦИКЛ ПРОФЕСІЙНОЇ  ПІДГОТОВКИ :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</si>
  <si>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</si>
  <si>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</si>
  <si>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</si>
  <si>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</si>
  <si>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</si>
  <si>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</si>
  <si>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Ухвалено на засіданні Вченої ради університету, протокол № 3 від  11 березня 2019 р.</t>
  </si>
  <si>
    <t>Голова НМК</t>
  </si>
  <si>
    <t xml:space="preserve">       Астрелін І.М.</t>
  </si>
  <si>
    <t>Завідувч кафедри</t>
  </si>
  <si>
    <t>Гомеля М.Д.</t>
  </si>
  <si>
    <t>Заст. декана ІХФ</t>
  </si>
  <si>
    <t xml:space="preserve">       Сідоров Д.Е.</t>
  </si>
  <si>
    <t>(підпис)</t>
  </si>
  <si>
    <t>(П.І.Б.)</t>
  </si>
  <si>
    <t>Кафедра екології та технології рослинних полімер</t>
  </si>
  <si>
    <t>інженерно-хімічний факультет</t>
  </si>
  <si>
    <t xml:space="preserve">Перелік кредитних модулів (дисциплін) магістерської освітньо-наукової програми </t>
  </si>
  <si>
    <t>за спеціальністю 161 - Хімічні технології та інженерія</t>
  </si>
  <si>
    <t>ОНП "Промислова екологія та ресурсоефективні чисті технології"</t>
  </si>
  <si>
    <t>2019 рік набору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</si>
  <si>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</si>
  <si>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</si>
  <si>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</si>
  <si>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</si>
  <si>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</si>
  <si>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</si>
  <si>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Практикум з іншомовного наукововго спілкування-1. Практикум з іншомовного професійного спілкування</t>
  </si>
  <si>
    <t>Патентознавство та інтелектуальна власність</t>
  </si>
  <si>
    <t>З</t>
  </si>
  <si>
    <t>Навчальна дисципліна з проблем сталого розвитку</t>
  </si>
  <si>
    <t>Наукова робота за темою магістерської дисертації - 1. Основи наукових досліджень</t>
  </si>
  <si>
    <t>Екз.</t>
  </si>
  <si>
    <t>Навчальна дисципліна з математичної статистики в екології -1. Методи математичної статистики в екології</t>
  </si>
  <si>
    <t>Навчальна дисципліна з математичної статистики в екології -2. Курсова робота</t>
  </si>
  <si>
    <t>Перспективні напрямки наукових досліджень в охороні довкілля - 1. Аналіз актуальних проблем захисту довкіля</t>
  </si>
  <si>
    <t>Всьoго</t>
  </si>
  <si>
    <t>3екз+4З</t>
  </si>
  <si>
    <t>2 семестр</t>
  </si>
  <si>
    <t>Практикум з іншомовного наукововго спілкування-2. Практикум з іншомовного професійного спілкування</t>
  </si>
  <si>
    <t>Навчальна  дисципліна з менеджменту</t>
  </si>
  <si>
    <t>Наукова робота за темою магістерської дисертації - 2. Науково-дослідна робота за темою магістерської дисертації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</si>
  <si>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</si>
  <si>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Перспективні напрямки наукових досліджень в охороні довкілля - 3. Курсова робота</t>
  </si>
  <si>
    <t>КР</t>
  </si>
  <si>
    <t>Інформаційні технології</t>
  </si>
  <si>
    <t>3екз+5З</t>
  </si>
  <si>
    <t>3 семестр</t>
  </si>
  <si>
    <t>Практикум з іншомовного наукововго спілкування-3. Практикум з іншомовного професійного спілкування</t>
  </si>
  <si>
    <t>Моделювання процесів та систем</t>
  </si>
  <si>
    <t>Навчальна дисципліна з педагогіки</t>
  </si>
  <si>
    <t>Екологічна інформація та її обробка - 1. Екологічна інформація та її обробка</t>
  </si>
  <si>
    <t>Екологічна інформація та її обробка - 2. Курсова робота</t>
  </si>
  <si>
    <t>3ЕКЗ.+5З</t>
  </si>
  <si>
    <t>4 семестр</t>
  </si>
  <si>
    <t>Всього за період навчання</t>
  </si>
  <si>
    <t>Зав. кафедри Е та ТРП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</si>
</sst>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</numFmts>
  <fonts count="78">
    <font>
      <sz val="11"/>
      <color theme="1"/>
      <name val="Calibri"/>
      <charset val="204"/>
      <scheme val="minor"/>
    </font>
    <font>
      <sz val="14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6"/>
      <color theme="1"/>
      <name val="Times New Roman"/>
      <charset val="204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204"/>
    </font>
    <font>
      <b/>
      <sz val="14"/>
      <name val="Times New Roman"/>
      <charset val="204"/>
    </font>
    <font>
      <sz val="14"/>
      <color theme="1"/>
      <name val="Times New Roman"/>
      <charset val="204"/>
    </font>
    <font>
      <sz val="10"/>
      <color theme="1"/>
      <name val="Times New Roman"/>
      <charset val="204"/>
    </font>
    <font>
      <sz val="18"/>
      <name val="Arial"/>
      <charset val="134"/>
    </font>
    <font>
      <sz val="10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sz val="14"/>
      <name val="Arial"/>
      <charset val="204"/>
    </font>
    <font>
      <b/>
      <sz val="14"/>
      <name val="Arial"/>
      <charset val="204"/>
    </font>
    <font>
      <i/>
      <sz val="14"/>
      <name val="Arial"/>
      <charset val="204"/>
    </font>
    <font>
      <sz val="20"/>
      <name val="Arial"/>
      <charset val="204"/>
    </font>
    <font>
      <b/>
      <sz val="18"/>
      <name val="Arial"/>
      <charset val="134"/>
    </font>
    <font>
      <sz val="36"/>
      <name val="Arial"/>
      <charset val="204"/>
    </font>
    <font>
      <b/>
      <sz val="20"/>
      <name val="Arial"/>
      <charset val="204"/>
    </font>
    <font>
      <b/>
      <sz val="16"/>
      <name val="Arial"/>
      <charset val="204"/>
    </font>
    <font>
      <b/>
      <sz val="10"/>
      <name val="Arial Cyr"/>
      <charset val="204"/>
    </font>
    <font>
      <sz val="16"/>
      <name val="Arial"/>
      <charset val="204"/>
    </font>
    <font>
      <sz val="16"/>
      <name val="Arial"/>
      <charset val="134"/>
    </font>
    <font>
      <sz val="14"/>
      <name val="Arial"/>
      <charset val="134"/>
    </font>
    <font>
      <b/>
      <sz val="10"/>
      <name val="Arial"/>
      <charset val="204"/>
    </font>
    <font>
      <b/>
      <sz val="12"/>
      <name val="Arial"/>
      <charset val="204"/>
    </font>
    <font>
      <sz val="9"/>
      <name val="Arial"/>
      <charset val="204"/>
    </font>
    <font>
      <b/>
      <sz val="22"/>
      <name val="Arial"/>
      <charset val="204"/>
    </font>
    <font>
      <b/>
      <sz val="16"/>
      <name val="Arial"/>
      <charset val="134"/>
    </font>
    <font>
      <b/>
      <sz val="11"/>
      <name val="Arial"/>
      <charset val="134"/>
    </font>
    <font>
      <b/>
      <sz val="10"/>
      <name val="Arial"/>
      <charset val="134"/>
    </font>
    <font>
      <b/>
      <sz val="16"/>
      <name val="Times New Roman"/>
      <charset val="204"/>
    </font>
    <font>
      <b/>
      <sz val="20"/>
      <name val="Arial"/>
      <charset val="134"/>
    </font>
    <font>
      <sz val="11"/>
      <name val="Arial"/>
      <charset val="134"/>
    </font>
    <font>
      <b/>
      <sz val="15"/>
      <name val="Arial"/>
      <charset val="204"/>
    </font>
    <font>
      <sz val="20"/>
      <name val="Times New Roman"/>
      <charset val="204"/>
    </font>
    <font>
      <sz val="10"/>
      <name val="Arial"/>
      <charset val="134"/>
    </font>
    <font>
      <sz val="20"/>
      <name val="Arial Cyr"/>
      <charset val="204"/>
    </font>
    <font>
      <b/>
      <sz val="14"/>
      <name val="Arial"/>
      <charset val="134"/>
    </font>
    <font>
      <b/>
      <sz val="13"/>
      <name val="Arial"/>
      <charset val="204"/>
    </font>
    <font>
      <b/>
      <sz val="18"/>
      <name val="Arial"/>
      <charset val="204"/>
    </font>
    <font>
      <b/>
      <sz val="12"/>
      <color indexed="10"/>
      <name val="Arial"/>
      <charset val="204"/>
    </font>
    <font>
      <b/>
      <sz val="20"/>
      <color indexed="10"/>
      <name val="Arial"/>
      <charset val="204"/>
    </font>
    <font>
      <sz val="10"/>
      <color indexed="10"/>
      <name val="Arial Cyr"/>
      <charset val="204"/>
    </font>
    <font>
      <sz val="20"/>
      <color indexed="10"/>
      <name val="Arial Cyr"/>
      <charset val="204"/>
    </font>
    <font>
      <b/>
      <sz val="11"/>
      <color indexed="10"/>
      <name val="Arial"/>
      <charset val="204"/>
    </font>
    <font>
      <sz val="10"/>
      <color indexed="10"/>
      <name val="Arial"/>
      <charset val="204"/>
    </font>
    <font>
      <sz val="20"/>
      <color indexed="10"/>
      <name val="Arial"/>
      <charset val="204"/>
    </font>
    <font>
      <sz val="11"/>
      <color indexed="10"/>
      <name val="Arial"/>
      <charset val="204"/>
    </font>
    <font>
      <sz val="14"/>
      <color indexed="10"/>
      <name val="Arial"/>
      <charset val="204"/>
    </font>
    <font>
      <b/>
      <i/>
      <sz val="20"/>
      <name val="Arial"/>
      <charset val="204"/>
    </font>
    <font>
      <b/>
      <i/>
      <sz val="12"/>
      <color indexed="10"/>
      <name val="Arial"/>
      <charset val="204"/>
    </font>
    <font>
      <b/>
      <i/>
      <sz val="20"/>
      <color indexed="10"/>
      <name val="Arial"/>
      <charset val="204"/>
    </font>
    <font>
      <sz val="12"/>
      <color indexed="10"/>
      <name val="Arial"/>
      <charset val="204"/>
    </font>
    <font>
      <sz val="11"/>
      <color theme="1"/>
      <name val="Times New Roman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36"/>
      <name val="Arial"/>
      <charset val="204"/>
    </font>
    <font>
      <u/>
      <sz val="16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7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59"/>
      </bottom>
      <diagonal/>
    </border>
    <border>
      <left/>
      <right/>
      <top style="medium">
        <color indexed="8"/>
      </top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59"/>
      </top>
      <bottom style="medium">
        <color auto="1"/>
      </bottom>
      <diagonal/>
    </border>
    <border>
      <left/>
      <right/>
      <top style="thin">
        <color indexed="59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8"/>
      </top>
      <bottom style="thin">
        <color indexed="8"/>
      </bottom>
      <diagonal/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  <diagonal/>
    </border>
    <border>
      <left style="medium">
        <color indexed="59"/>
      </left>
      <right style="medium">
        <color indexed="59"/>
      </right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59"/>
      </bottom>
      <diagonal/>
    </border>
    <border>
      <left/>
      <right style="medium">
        <color indexed="8"/>
      </right>
      <top style="thin">
        <color indexed="59"/>
      </top>
      <bottom style="thin">
        <color indexed="59"/>
      </bottom>
      <diagonal/>
    </border>
    <border>
      <left/>
      <right style="medium">
        <color indexed="8"/>
      </right>
      <top style="thin">
        <color indexed="59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7" fillId="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70" fillId="0" borderId="176" applyNumberFormat="0" applyFill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58" fillId="0" borderId="169" applyNumberFormat="0" applyFill="0" applyAlignment="0" applyProtection="0">
      <alignment vertical="center"/>
    </xf>
    <xf numFmtId="0" fontId="66" fillId="6" borderId="175" applyNumberFormat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56" fillId="7" borderId="173" applyNumberFormat="0" applyFont="0" applyAlignment="0" applyProtection="0">
      <alignment vertical="center"/>
    </xf>
    <xf numFmtId="0" fontId="68" fillId="15" borderId="17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1" fillId="6" borderId="171" applyNumberFormat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63" fillId="0" borderId="17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170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0" fillId="0" borderId="170" applyNumberFormat="0" applyFill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0" fontId="65" fillId="9" borderId="174" applyNumberFormat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</cellStyleXfs>
  <cellXfs count="619">
    <xf numFmtId="0" fontId="0" fillId="0" borderId="0" xfId="0"/>
    <xf numFmtId="0" fontId="1" fillId="0" borderId="0" xfId="0" applyFont="1" applyFill="1"/>
    <xf numFmtId="0" fontId="2" fillId="0" borderId="0" xfId="0" applyFont="1"/>
    <xf numFmtId="0" fontId="0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7" fillId="0" borderId="0" xfId="0" applyFont="1" applyFill="1"/>
    <xf numFmtId="0" fontId="4" fillId="0" borderId="6" xfId="0" applyFont="1" applyFill="1" applyBorder="1" applyAlignment="1">
      <alignment horizontal="center" vertical="top" wrapText="1"/>
    </xf>
    <xf numFmtId="0" fontId="0" fillId="0" borderId="0" xfId="0" applyFont="1" applyFill="1"/>
    <xf numFmtId="0" fontId="7" fillId="0" borderId="9" xfId="0" applyFont="1" applyFill="1" applyBorder="1"/>
    <xf numFmtId="0" fontId="1" fillId="0" borderId="9" xfId="0" applyFont="1" applyFill="1" applyBorder="1"/>
    <xf numFmtId="0" fontId="1" fillId="0" borderId="0" xfId="0" applyFont="1" applyFill="1" applyAlignment="1">
      <alignment wrapText="1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10" xfId="0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1" fillId="0" borderId="0" xfId="0" applyFont="1" applyFill="1" applyBorder="1" applyProtection="1"/>
    <xf numFmtId="0" fontId="17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Protection="1"/>
    <xf numFmtId="49" fontId="10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Alignment="1"/>
    <xf numFmtId="0" fontId="2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 textRotation="90"/>
    </xf>
    <xf numFmtId="0" fontId="26" fillId="0" borderId="12" xfId="0" applyFont="1" applyFill="1" applyBorder="1" applyAlignment="1" applyProtection="1">
      <alignment horizontal="center" vertical="center" textRotation="90"/>
    </xf>
    <xf numFmtId="0" fontId="26" fillId="0" borderId="13" xfId="0" applyFont="1" applyFill="1" applyBorder="1" applyAlignment="1" applyProtection="1">
      <alignment horizontal="center" vertical="center" textRotation="90"/>
    </xf>
    <xf numFmtId="0" fontId="27" fillId="0" borderId="0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center" wrapText="1"/>
    </xf>
    <xf numFmtId="0" fontId="12" fillId="0" borderId="15" xfId="0" applyFont="1" applyFill="1" applyBorder="1" applyAlignment="1" applyProtection="1">
      <alignment horizontal="center" wrapText="1"/>
    </xf>
    <xf numFmtId="0" fontId="28" fillId="0" borderId="16" xfId="0" applyFont="1" applyFill="1" applyBorder="1" applyAlignment="1" applyProtection="1">
      <alignment horizontal="center" vertical="center" textRotation="90" wrapText="1"/>
    </xf>
    <xf numFmtId="0" fontId="28" fillId="0" borderId="17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textRotation="90" wrapText="1"/>
    </xf>
    <xf numFmtId="0" fontId="28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 textRotation="90"/>
    </xf>
    <xf numFmtId="0" fontId="21" fillId="0" borderId="22" xfId="0" applyFont="1" applyFill="1" applyBorder="1" applyAlignment="1" applyProtection="1">
      <alignment horizontal="center" vertical="center" textRotation="90"/>
    </xf>
    <xf numFmtId="0" fontId="21" fillId="0" borderId="19" xfId="0" applyFont="1" applyFill="1" applyBorder="1" applyAlignment="1" applyProtection="1">
      <alignment horizontal="center" vertical="center" textRotation="90"/>
    </xf>
    <xf numFmtId="0" fontId="27" fillId="0" borderId="20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wrapText="1"/>
    </xf>
    <xf numFmtId="49" fontId="20" fillId="0" borderId="23" xfId="0" applyNumberFormat="1" applyFont="1" applyFill="1" applyBorder="1" applyAlignment="1" applyProtection="1">
      <alignment horizontal="center" vertical="center" wrapText="1"/>
    </xf>
    <xf numFmtId="49" fontId="20" fillId="0" borderId="24" xfId="0" applyNumberFormat="1" applyFont="1" applyFill="1" applyBorder="1" applyAlignment="1" applyProtection="1">
      <alignment horizontal="center" vertical="center" wrapText="1"/>
    </xf>
    <xf numFmtId="49" fontId="20" fillId="0" borderId="25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right" wrapText="1"/>
    </xf>
    <xf numFmtId="0" fontId="20" fillId="0" borderId="27" xfId="0" applyFont="1" applyFill="1" applyBorder="1" applyAlignment="1" applyProtection="1">
      <alignment horizontal="center" wrapText="1"/>
    </xf>
    <xf numFmtId="49" fontId="20" fillId="0" borderId="28" xfId="0" applyNumberFormat="1" applyFont="1" applyFill="1" applyBorder="1" applyAlignment="1" applyProtection="1">
      <alignment horizontal="center" vertical="center" wrapText="1"/>
    </xf>
    <xf numFmtId="49" fontId="20" fillId="0" borderId="29" xfId="0" applyNumberFormat="1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right" wrapText="1"/>
    </xf>
    <xf numFmtId="49" fontId="20" fillId="0" borderId="31" xfId="0" applyNumberFormat="1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right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0" fontId="14" fillId="0" borderId="36" xfId="0" applyNumberFormat="1" applyFont="1" applyFill="1" applyBorder="1" applyAlignment="1" applyProtection="1">
      <alignment horizontal="center"/>
    </xf>
    <xf numFmtId="0" fontId="14" fillId="0" borderId="37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28" fillId="0" borderId="38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8" fillId="0" borderId="39" xfId="0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textRotation="90"/>
    </xf>
    <xf numFmtId="0" fontId="21" fillId="0" borderId="38" xfId="0" applyFont="1" applyFill="1" applyBorder="1" applyAlignment="1" applyProtection="1">
      <alignment horizontal="center" vertical="center" textRotation="90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11" xfId="0" applyFont="1" applyFill="1" applyBorder="1" applyAlignment="1" applyProtection="1">
      <alignment horizontal="center" vertical="center" textRotation="90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textRotation="90"/>
    </xf>
    <xf numFmtId="0" fontId="21" fillId="0" borderId="39" xfId="0" applyFont="1" applyFill="1" applyBorder="1" applyAlignment="1" applyProtection="1">
      <alignment horizontal="center" vertical="center" textRotation="90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/>
    </xf>
    <xf numFmtId="0" fontId="27" fillId="0" borderId="40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wrapText="1"/>
    </xf>
    <xf numFmtId="49" fontId="20" fillId="0" borderId="34" xfId="0" applyNumberFormat="1" applyFont="1" applyFill="1" applyBorder="1" applyAlignment="1" applyProtection="1">
      <alignment horizontal="center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0" fontId="20" fillId="0" borderId="44" xfId="0" applyFont="1" applyFill="1" applyBorder="1" applyAlignment="1" applyProtection="1">
      <alignment horizontal="left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49" fontId="20" fillId="0" borderId="46" xfId="0" applyNumberFormat="1" applyFont="1" applyFill="1" applyBorder="1" applyAlignment="1" applyProtection="1">
      <alignment horizontal="center" vertical="center" wrapText="1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20" fillId="0" borderId="48" xfId="0" applyFont="1" applyFill="1" applyBorder="1" applyAlignment="1" applyProtection="1">
      <alignment horizontal="left" vertical="center" wrapText="1"/>
    </xf>
    <xf numFmtId="0" fontId="20" fillId="0" borderId="49" xfId="0" applyFont="1" applyFill="1" applyBorder="1" applyAlignment="1" applyProtection="1">
      <alignment horizontal="left" vertical="center" wrapText="1"/>
    </xf>
    <xf numFmtId="49" fontId="20" fillId="0" borderId="50" xfId="0" applyNumberFormat="1" applyFont="1" applyFill="1" applyBorder="1" applyAlignment="1" applyProtection="1">
      <alignment horizontal="center" vertical="center" wrapText="1"/>
    </xf>
    <xf numFmtId="49" fontId="20" fillId="0" borderId="51" xfId="0" applyNumberFormat="1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left" vertical="center" wrapText="1"/>
    </xf>
    <xf numFmtId="0" fontId="20" fillId="0" borderId="53" xfId="0" applyFont="1" applyFill="1" applyBorder="1" applyAlignment="1" applyProtection="1">
      <alignment horizontal="left" vertical="center" wrapText="1"/>
    </xf>
    <xf numFmtId="0" fontId="20" fillId="0" borderId="54" xfId="0" applyFont="1" applyFill="1" applyBorder="1" applyAlignment="1" applyProtection="1">
      <alignment horizontal="right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58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46" xfId="0" applyFont="1" applyFill="1" applyBorder="1" applyAlignment="1" applyProtection="1">
      <alignment horizontal="left" vertical="center" wrapText="1"/>
    </xf>
    <xf numFmtId="0" fontId="20" fillId="0" borderId="59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61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left" vertical="center" wrapText="1"/>
    </xf>
    <xf numFmtId="0" fontId="20" fillId="0" borderId="60" xfId="0" applyFont="1" applyFill="1" applyBorder="1" applyAlignment="1" applyProtection="1">
      <alignment horizontal="left" vertical="center" wrapText="1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14" fillId="0" borderId="62" xfId="0" applyNumberFormat="1" applyFont="1" applyFill="1" applyBorder="1" applyAlignment="1" applyProtection="1">
      <alignment horizontal="center"/>
    </xf>
    <xf numFmtId="0" fontId="11" fillId="0" borderId="63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28" fillId="0" borderId="38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top" wrapText="1"/>
    </xf>
    <xf numFmtId="0" fontId="28" fillId="0" borderId="39" xfId="0" applyFont="1" applyFill="1" applyBorder="1" applyAlignment="1" applyProtection="1">
      <alignment horizontal="left" vertical="center" wrapText="1"/>
    </xf>
    <xf numFmtId="0" fontId="28" fillId="0" borderId="19" xfId="0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vertical="top" wrapText="1"/>
    </xf>
    <xf numFmtId="49" fontId="30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/>
    <xf numFmtId="0" fontId="27" fillId="0" borderId="0" xfId="0" applyFont="1" applyFill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left" vertical="top"/>
    </xf>
    <xf numFmtId="0" fontId="13" fillId="0" borderId="35" xfId="0" applyNumberFormat="1" applyFont="1" applyFill="1" applyBorder="1" applyAlignment="1" applyProtection="1">
      <alignment horizontal="center" vertical="center"/>
    </xf>
    <xf numFmtId="49" fontId="13" fillId="0" borderId="33" xfId="0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Fill="1" applyBorder="1" applyAlignment="1" applyProtection="1">
      <alignment horizontal="center" vertical="center"/>
    </xf>
    <xf numFmtId="0" fontId="14" fillId="0" borderId="64" xfId="0" applyNumberFormat="1" applyFont="1" applyFill="1" applyBorder="1" applyAlignment="1" applyProtection="1">
      <alignment horizontal="center"/>
    </xf>
    <xf numFmtId="0" fontId="14" fillId="0" borderId="65" xfId="0" applyNumberFormat="1" applyFont="1" applyFill="1" applyBorder="1" applyAlignment="1" applyProtection="1">
      <alignment horizontal="center"/>
    </xf>
    <xf numFmtId="0" fontId="14" fillId="0" borderId="66" xfId="0" applyNumberFormat="1" applyFont="1" applyFill="1" applyBorder="1" applyAlignment="1" applyProtection="1">
      <alignment horizontal="center"/>
    </xf>
    <xf numFmtId="0" fontId="11" fillId="0" borderId="67" xfId="0" applyFont="1" applyFill="1" applyBorder="1" applyAlignment="1" applyProtection="1">
      <alignment horizontal="center"/>
    </xf>
    <xf numFmtId="0" fontId="11" fillId="0" borderId="21" xfId="0" applyFont="1" applyFill="1" applyBorder="1" applyAlignment="1" applyProtection="1">
      <alignment horizontal="left"/>
    </xf>
    <xf numFmtId="0" fontId="28" fillId="0" borderId="21" xfId="0" applyFont="1" applyFill="1" applyBorder="1" applyAlignment="1" applyProtection="1">
      <alignment horizontal="left" vertical="top" wrapText="1"/>
    </xf>
    <xf numFmtId="0" fontId="28" fillId="0" borderId="38" xfId="0" applyFont="1" applyFill="1" applyBorder="1" applyAlignment="1" applyProtection="1">
      <alignment horizontal="left" vertical="top" wrapText="1"/>
    </xf>
    <xf numFmtId="49" fontId="28" fillId="0" borderId="17" xfId="0" applyNumberFormat="1" applyFont="1" applyFill="1" applyBorder="1" applyAlignment="1" applyProtection="1">
      <alignment horizontal="center" vertical="center" wrapText="1"/>
    </xf>
    <xf numFmtId="49" fontId="28" fillId="0" borderId="38" xfId="0" applyNumberFormat="1" applyFont="1" applyFill="1" applyBorder="1" applyAlignment="1" applyProtection="1">
      <alignment horizontal="center" vertical="center" wrapText="1"/>
    </xf>
    <xf numFmtId="0" fontId="28" fillId="0" borderId="41" xfId="0" applyFont="1" applyFill="1" applyBorder="1" applyAlignment="1" applyProtection="1">
      <alignment horizontal="left" vertical="top" wrapText="1"/>
    </xf>
    <xf numFmtId="0" fontId="28" fillId="0" borderId="39" xfId="0" applyFont="1" applyFill="1" applyBorder="1" applyAlignment="1" applyProtection="1">
      <alignment horizontal="left" vertical="top" wrapText="1"/>
    </xf>
    <xf numFmtId="49" fontId="28" fillId="0" borderId="19" xfId="0" applyNumberFormat="1" applyFont="1" applyFill="1" applyBorder="1" applyAlignment="1" applyProtection="1">
      <alignment horizontal="center" vertical="center" wrapText="1"/>
    </xf>
    <xf numFmtId="49" fontId="28" fillId="0" borderId="39" xfId="0" applyNumberFormat="1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centerContinuous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Continuous"/>
    </xf>
    <xf numFmtId="0" fontId="30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right"/>
    </xf>
    <xf numFmtId="49" fontId="13" fillId="0" borderId="35" xfId="0" applyNumberFormat="1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21" fillId="0" borderId="38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 wrapText="1"/>
    </xf>
    <xf numFmtId="0" fontId="20" fillId="0" borderId="68" xfId="0" applyFont="1" applyFill="1" applyBorder="1" applyAlignment="1" applyProtection="1">
      <alignment horizontal="left" vertical="center" wrapText="1"/>
    </xf>
    <xf numFmtId="0" fontId="20" fillId="0" borderId="69" xfId="0" applyFont="1" applyFill="1" applyBorder="1" applyAlignment="1" applyProtection="1">
      <alignment horizontal="left" vertical="center" wrapText="1"/>
    </xf>
    <xf numFmtId="0" fontId="20" fillId="0" borderId="70" xfId="0" applyFont="1" applyFill="1" applyBorder="1" applyAlignment="1" applyProtection="1">
      <alignment horizontal="left" vertical="center" wrapText="1"/>
    </xf>
    <xf numFmtId="0" fontId="20" fillId="0" borderId="71" xfId="0" applyFont="1" applyFill="1" applyBorder="1" applyAlignment="1" applyProtection="1">
      <alignment horizontal="right" wrapText="1"/>
    </xf>
    <xf numFmtId="0" fontId="20" fillId="0" borderId="47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>
      <alignment horizontal="center"/>
    </xf>
    <xf numFmtId="49" fontId="34" fillId="0" borderId="72" xfId="0" applyNumberFormat="1" applyFont="1" applyFill="1" applyBorder="1" applyAlignment="1" applyProtection="1">
      <alignment horizontal="center" vertical="center"/>
    </xf>
    <xf numFmtId="49" fontId="34" fillId="0" borderId="72" xfId="0" applyNumberFormat="1" applyFont="1" applyFill="1" applyBorder="1" applyAlignment="1" applyProtection="1">
      <alignment horizontal="left" vertical="center"/>
    </xf>
    <xf numFmtId="49" fontId="35" fillId="0" borderId="73" xfId="0" applyNumberFormat="1" applyFont="1" applyFill="1" applyBorder="1" applyAlignment="1" applyProtection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34" fillId="0" borderId="72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/>
    <xf numFmtId="0" fontId="35" fillId="0" borderId="73" xfId="0" applyNumberFormat="1" applyFont="1" applyFill="1" applyBorder="1" applyProtection="1"/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/>
    </xf>
    <xf numFmtId="0" fontId="15" fillId="0" borderId="74" xfId="0" applyNumberFormat="1" applyFont="1" applyFill="1" applyBorder="1" applyAlignment="1" applyProtection="1">
      <alignment horizontal="center"/>
    </xf>
    <xf numFmtId="0" fontId="11" fillId="0" borderId="75" xfId="0" applyFont="1" applyFill="1" applyBorder="1" applyAlignment="1" applyProtection="1">
      <alignment horizontal="left"/>
    </xf>
    <xf numFmtId="0" fontId="11" fillId="0" borderId="63" xfId="0" applyNumberFormat="1" applyFont="1" applyFill="1" applyBorder="1" applyAlignment="1" applyProtection="1">
      <alignment horizontal="center"/>
    </xf>
    <xf numFmtId="49" fontId="27" fillId="0" borderId="17" xfId="0" applyNumberFormat="1" applyFont="1" applyFill="1" applyBorder="1" applyAlignment="1" applyProtection="1">
      <alignment horizontal="center" vertical="center" wrapText="1"/>
    </xf>
    <xf numFmtId="49" fontId="27" fillId="0" borderId="21" xfId="0" applyNumberFormat="1" applyFont="1" applyFill="1" applyBorder="1" applyAlignment="1" applyProtection="1">
      <alignment horizontal="center" vertical="center" wrapText="1"/>
    </xf>
    <xf numFmtId="49" fontId="27" fillId="0" borderId="19" xfId="0" applyNumberFormat="1" applyFont="1" applyFill="1" applyBorder="1" applyAlignment="1" applyProtection="1">
      <alignment horizontal="center" vertical="center" wrapText="1"/>
    </xf>
    <xf numFmtId="49" fontId="27" fillId="0" borderId="41" xfId="0" applyNumberFormat="1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left" wrapText="1"/>
    </xf>
    <xf numFmtId="0" fontId="15" fillId="0" borderId="42" xfId="0" applyNumberFormat="1" applyFont="1" applyFill="1" applyBorder="1" applyAlignment="1" applyProtection="1">
      <alignment horizontal="left" wrapText="1"/>
    </xf>
    <xf numFmtId="0" fontId="14" fillId="0" borderId="21" xfId="0" applyNumberFormat="1" applyFont="1" applyFill="1" applyBorder="1" applyAlignment="1" applyProtection="1">
      <alignment horizontal="left" wrapText="1"/>
    </xf>
    <xf numFmtId="0" fontId="36" fillId="0" borderId="20" xfId="0" applyFont="1" applyFill="1" applyBorder="1" applyAlignment="1" applyProtection="1">
      <alignment horizontal="center" vertical="center" wrapText="1"/>
    </xf>
    <xf numFmtId="0" fontId="36" fillId="0" borderId="42" xfId="0" applyFont="1" applyFill="1" applyBorder="1" applyAlignment="1" applyProtection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 vertical="center"/>
    </xf>
    <xf numFmtId="0" fontId="27" fillId="0" borderId="40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20" fillId="0" borderId="76" xfId="0" applyNumberFormat="1" applyFont="1" applyFill="1" applyBorder="1" applyAlignment="1" applyProtection="1">
      <alignment horizontal="center" vertical="center"/>
    </xf>
    <xf numFmtId="0" fontId="20" fillId="0" borderId="77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</xf>
    <xf numFmtId="0" fontId="20" fillId="0" borderId="78" xfId="0" applyNumberFormat="1" applyFont="1" applyFill="1" applyBorder="1" applyAlignment="1" applyProtection="1">
      <alignment horizontal="center" vertical="center"/>
    </xf>
    <xf numFmtId="0" fontId="20" fillId="0" borderId="79" xfId="0" applyNumberFormat="1" applyFont="1" applyFill="1" applyBorder="1" applyAlignment="1" applyProtection="1">
      <alignment horizontal="center" vertical="center"/>
    </xf>
    <xf numFmtId="0" fontId="20" fillId="0" borderId="51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80" xfId="0" applyNumberFormat="1" applyFont="1" applyFill="1" applyBorder="1" applyAlignment="1" applyProtection="1">
      <alignment horizontal="center" vertical="center"/>
    </xf>
    <xf numFmtId="0" fontId="20" fillId="0" borderId="81" xfId="0" applyNumberFormat="1" applyFont="1" applyFill="1" applyBorder="1" applyAlignment="1" applyProtection="1">
      <alignment horizontal="center" vertical="center"/>
    </xf>
    <xf numFmtId="0" fontId="20" fillId="0" borderId="82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wrapText="1"/>
    </xf>
    <xf numFmtId="0" fontId="37" fillId="0" borderId="83" xfId="0" applyFont="1" applyFill="1" applyBorder="1" applyAlignment="1" applyProtection="1">
      <alignment horizontal="center" wrapText="1"/>
    </xf>
    <xf numFmtId="0" fontId="20" fillId="0" borderId="84" xfId="0" applyNumberFormat="1" applyFont="1" applyFill="1" applyBorder="1" applyAlignment="1" applyProtection="1">
      <alignment horizontal="center" vertical="center"/>
    </xf>
    <xf numFmtId="0" fontId="20" fillId="0" borderId="85" xfId="0" applyNumberFormat="1" applyFont="1" applyFill="1" applyBorder="1" applyAlignment="1" applyProtection="1">
      <alignment horizontal="center" vertical="center"/>
    </xf>
    <xf numFmtId="0" fontId="20" fillId="0" borderId="86" xfId="0" applyNumberFormat="1" applyFont="1" applyFill="1" applyBorder="1" applyAlignment="1" applyProtection="1">
      <alignment horizontal="center" vertical="center"/>
    </xf>
    <xf numFmtId="0" fontId="20" fillId="0" borderId="87" xfId="0" applyNumberFormat="1" applyFont="1" applyFill="1" applyBorder="1" applyAlignment="1" applyProtection="1">
      <alignment horizontal="center" vertical="center"/>
    </xf>
    <xf numFmtId="0" fontId="20" fillId="0" borderId="88" xfId="0" applyNumberFormat="1" applyFont="1" applyFill="1" applyBorder="1" applyAlignment="1" applyProtection="1">
      <alignment horizontal="center" vertical="center"/>
    </xf>
    <xf numFmtId="0" fontId="20" fillId="0" borderId="89" xfId="0" applyNumberFormat="1" applyFont="1" applyFill="1" applyBorder="1" applyAlignment="1" applyProtection="1">
      <alignment horizontal="center" vertical="center"/>
    </xf>
    <xf numFmtId="0" fontId="20" fillId="0" borderId="90" xfId="0" applyNumberFormat="1" applyFont="1" applyFill="1" applyBorder="1" applyAlignment="1" applyProtection="1">
      <alignment horizontal="center" vertical="center"/>
    </xf>
    <xf numFmtId="0" fontId="20" fillId="0" borderId="91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92" xfId="0" applyNumberFormat="1" applyFont="1" applyFill="1" applyBorder="1" applyAlignment="1" applyProtection="1">
      <alignment horizontal="center" vertical="center"/>
    </xf>
    <xf numFmtId="0" fontId="20" fillId="0" borderId="93" xfId="0" applyNumberFormat="1" applyFont="1" applyFill="1" applyBorder="1" applyAlignment="1" applyProtection="1">
      <alignment horizontal="center" vertical="center"/>
    </xf>
    <xf numFmtId="0" fontId="20" fillId="0" borderId="94" xfId="0" applyNumberFormat="1" applyFont="1" applyFill="1" applyBorder="1" applyAlignment="1" applyProtection="1">
      <alignment horizontal="center" vertical="center"/>
    </xf>
    <xf numFmtId="0" fontId="20" fillId="0" borderId="95" xfId="0" applyNumberFormat="1" applyFont="1" applyFill="1" applyBorder="1" applyAlignment="1" applyProtection="1">
      <alignment horizontal="center" vertical="center"/>
    </xf>
    <xf numFmtId="0" fontId="20" fillId="0" borderId="96" xfId="0" applyNumberFormat="1" applyFont="1" applyFill="1" applyBorder="1" applyAlignment="1" applyProtection="1">
      <alignment horizontal="center" vertical="center"/>
    </xf>
    <xf numFmtId="0" fontId="20" fillId="0" borderId="97" xfId="0" applyNumberFormat="1" applyFont="1" applyFill="1" applyBorder="1" applyAlignment="1" applyProtection="1">
      <alignment horizontal="center" vertical="center"/>
    </xf>
    <xf numFmtId="0" fontId="20" fillId="0" borderId="98" xfId="0" applyNumberFormat="1" applyFont="1" applyFill="1" applyBorder="1" applyAlignment="1" applyProtection="1">
      <alignment horizontal="center" vertical="center"/>
    </xf>
    <xf numFmtId="0" fontId="20" fillId="0" borderId="99" xfId="0" applyNumberFormat="1" applyFont="1" applyFill="1" applyBorder="1" applyAlignment="1" applyProtection="1">
      <alignment horizontal="center" vertical="center"/>
    </xf>
    <xf numFmtId="0" fontId="20" fillId="0" borderId="100" xfId="0" applyNumberFormat="1" applyFont="1" applyFill="1" applyBorder="1" applyAlignment="1" applyProtection="1">
      <alignment horizontal="center" vertical="center"/>
    </xf>
    <xf numFmtId="0" fontId="20" fillId="0" borderId="98" xfId="0" applyFont="1" applyFill="1" applyBorder="1" applyAlignment="1" applyProtection="1">
      <alignment horizontal="center" vertical="center"/>
    </xf>
    <xf numFmtId="0" fontId="20" fillId="0" borderId="99" xfId="0" applyFont="1" applyFill="1" applyBorder="1" applyAlignment="1" applyProtection="1">
      <alignment horizontal="center" vertical="center"/>
    </xf>
    <xf numFmtId="0" fontId="20" fillId="0" borderId="99" xfId="0" applyFont="1" applyFill="1" applyBorder="1" applyAlignment="1" applyProtection="1">
      <alignment vertical="center"/>
    </xf>
    <xf numFmtId="0" fontId="20" fillId="0" borderId="100" xfId="0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30" fillId="0" borderId="72" xfId="0" applyNumberFormat="1" applyFont="1" applyFill="1" applyBorder="1" applyAlignment="1" applyProtection="1">
      <alignment horizontal="left" vertical="center"/>
    </xf>
    <xf numFmtId="49" fontId="30" fillId="0" borderId="73" xfId="0" applyNumberFormat="1" applyFont="1" applyFill="1" applyBorder="1" applyAlignment="1" applyProtection="1">
      <alignment horizontal="center" vertical="center"/>
    </xf>
    <xf numFmtId="0" fontId="0" fillId="0" borderId="72" xfId="0" applyFill="1" applyBorder="1" applyAlignment="1">
      <alignment vertical="top"/>
    </xf>
    <xf numFmtId="0" fontId="38" fillId="0" borderId="73" xfId="0" applyNumberFormat="1" applyFont="1" applyFill="1" applyBorder="1" applyProtection="1"/>
    <xf numFmtId="0" fontId="13" fillId="0" borderId="35" xfId="0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/>
    </xf>
    <xf numFmtId="49" fontId="27" fillId="0" borderId="38" xfId="0" applyNumberFormat="1" applyFont="1" applyFill="1" applyBorder="1" applyAlignment="1" applyProtection="1">
      <alignment horizontal="center" vertical="center" wrapText="1"/>
    </xf>
    <xf numFmtId="49" fontId="27" fillId="0" borderId="39" xfId="0" applyNumberFormat="1" applyFont="1" applyFill="1" applyBorder="1" applyAlignment="1" applyProtection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left" wrapText="1"/>
    </xf>
    <xf numFmtId="0" fontId="36" fillId="0" borderId="40" xfId="0" applyFont="1" applyFill="1" applyBorder="1" applyAlignment="1" applyProtection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 vertical="center" wrapText="1"/>
    </xf>
    <xf numFmtId="0" fontId="27" fillId="0" borderId="42" xfId="0" applyNumberFormat="1" applyFont="1" applyFill="1" applyBorder="1" applyAlignment="1" applyProtection="1">
      <alignment horizontal="center" vertical="center" wrapText="1"/>
    </xf>
    <xf numFmtId="0" fontId="27" fillId="0" borderId="40" xfId="0" applyNumberFormat="1" applyFont="1" applyFill="1" applyBorder="1" applyAlignment="1" applyProtection="1">
      <alignment horizontal="center" vertical="center" wrapText="1"/>
    </xf>
    <xf numFmtId="0" fontId="20" fillId="0" borderId="101" xfId="0" applyNumberFormat="1" applyFont="1" applyFill="1" applyBorder="1" applyAlignment="1" applyProtection="1">
      <alignment horizontal="center" vertical="center"/>
    </xf>
    <xf numFmtId="0" fontId="20" fillId="0" borderId="102" xfId="0" applyNumberFormat="1" applyFont="1" applyFill="1" applyBorder="1" applyAlignment="1" applyProtection="1">
      <alignment horizontal="center" vertical="center"/>
    </xf>
    <xf numFmtId="0" fontId="20" fillId="0" borderId="103" xfId="0" applyNumberFormat="1" applyFont="1" applyFill="1" applyBorder="1" applyAlignment="1" applyProtection="1">
      <alignment horizontal="center" vertical="center"/>
    </xf>
    <xf numFmtId="0" fontId="20" fillId="0" borderId="104" xfId="0" applyNumberFormat="1" applyFont="1" applyFill="1" applyBorder="1" applyAlignment="1" applyProtection="1">
      <alignment horizontal="center" vertical="center"/>
    </xf>
    <xf numFmtId="0" fontId="20" fillId="0" borderId="98" xfId="0" applyFont="1" applyFill="1" applyBorder="1" applyAlignment="1" applyProtection="1">
      <alignment vertical="center"/>
    </xf>
    <xf numFmtId="49" fontId="30" fillId="0" borderId="0" xfId="0" applyNumberFormat="1" applyFont="1" applyFill="1" applyBorder="1" applyProtection="1"/>
    <xf numFmtId="0" fontId="24" fillId="0" borderId="0" xfId="0" applyFont="1" applyFill="1" applyBorder="1" applyAlignment="1" applyProtection="1">
      <alignment horizontal="left" vertical="center"/>
    </xf>
    <xf numFmtId="0" fontId="20" fillId="0" borderId="72" xfId="0" applyNumberFormat="1" applyFont="1" applyFill="1" applyBorder="1" applyAlignment="1" applyProtection="1">
      <alignment horizontal="center" vertical="center"/>
    </xf>
    <xf numFmtId="0" fontId="12" fillId="0" borderId="73" xfId="0" applyNumberFormat="1" applyFont="1" applyFill="1" applyBorder="1" applyAlignment="1" applyProtection="1">
      <alignment horizontal="center"/>
    </xf>
    <xf numFmtId="0" fontId="21" fillId="0" borderId="73" xfId="0" applyNumberFormat="1" applyFont="1" applyFill="1" applyBorder="1" applyAlignment="1" applyProtection="1">
      <alignment horizontal="center"/>
    </xf>
    <xf numFmtId="0" fontId="20" fillId="0" borderId="72" xfId="0" applyNumberFormat="1" applyFont="1" applyFill="1" applyBorder="1" applyAlignment="1" applyProtection="1">
      <alignment horizontal="right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 wrapText="1"/>
    </xf>
    <xf numFmtId="49" fontId="15" fillId="0" borderId="20" xfId="0" applyNumberFormat="1" applyFont="1" applyFill="1" applyBorder="1" applyAlignment="1" applyProtection="1">
      <alignment horizontal="center" vertical="center"/>
    </xf>
    <xf numFmtId="49" fontId="15" fillId="0" borderId="42" xfId="0" applyNumberFormat="1" applyFont="1" applyFill="1" applyBorder="1" applyAlignment="1" applyProtection="1">
      <alignment horizontal="center" vertical="center"/>
    </xf>
    <xf numFmtId="49" fontId="15" fillId="0" borderId="40" xfId="0" applyNumberFormat="1" applyFont="1" applyFill="1" applyBorder="1" applyAlignment="1" applyProtection="1">
      <alignment horizontal="center" vertical="center"/>
    </xf>
    <xf numFmtId="49" fontId="14" fillId="0" borderId="21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left" vertical="center" textRotation="90" wrapText="1"/>
    </xf>
    <xf numFmtId="0" fontId="21" fillId="0" borderId="38" xfId="0" applyFont="1" applyFill="1" applyBorder="1" applyAlignment="1" applyProtection="1">
      <alignment horizontal="left" vertical="center" textRotation="90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0" fontId="21" fillId="0" borderId="42" xfId="0" applyNumberFormat="1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left" vertical="center" textRotation="90" wrapText="1"/>
    </xf>
    <xf numFmtId="0" fontId="21" fillId="0" borderId="11" xfId="0" applyFont="1" applyFill="1" applyBorder="1" applyAlignment="1" applyProtection="1">
      <alignment horizontal="left" vertical="center" textRotation="90" wrapText="1"/>
    </xf>
    <xf numFmtId="0" fontId="21" fillId="0" borderId="17" xfId="0" applyFont="1" applyFill="1" applyBorder="1" applyAlignment="1" applyProtection="1">
      <alignment horizontal="center" vertical="center" textRotation="90" wrapText="1"/>
    </xf>
    <xf numFmtId="0" fontId="21" fillId="0" borderId="38" xfId="0" applyFont="1" applyFill="1" applyBorder="1" applyAlignment="1" applyProtection="1">
      <alignment horizontal="center" vertical="center" textRotation="90" wrapText="1"/>
    </xf>
    <xf numFmtId="0" fontId="21" fillId="0" borderId="22" xfId="0" applyFont="1" applyFill="1" applyBorder="1" applyAlignment="1" applyProtection="1">
      <alignment horizontal="center" vertical="center" textRotation="90" wrapText="1"/>
    </xf>
    <xf numFmtId="0" fontId="21" fillId="0" borderId="11" xfId="0" applyFont="1" applyFill="1" applyBorder="1" applyAlignment="1" applyProtection="1">
      <alignment horizontal="center" vertical="center" textRotation="90" wrapText="1"/>
    </xf>
    <xf numFmtId="0" fontId="21" fillId="0" borderId="19" xfId="0" applyFont="1" applyFill="1" applyBorder="1" applyAlignment="1" applyProtection="1">
      <alignment horizontal="left" vertical="center" textRotation="90" wrapText="1"/>
    </xf>
    <xf numFmtId="0" fontId="21" fillId="0" borderId="39" xfId="0" applyFont="1" applyFill="1" applyBorder="1" applyAlignment="1" applyProtection="1">
      <alignment horizontal="left" vertical="center" textRotation="90" wrapText="1"/>
    </xf>
    <xf numFmtId="0" fontId="21" fillId="0" borderId="19" xfId="0" applyFont="1" applyFill="1" applyBorder="1" applyAlignment="1" applyProtection="1">
      <alignment horizontal="center" vertical="center" textRotation="90" wrapText="1"/>
    </xf>
    <xf numFmtId="0" fontId="21" fillId="0" borderId="39" xfId="0" applyFont="1" applyFill="1" applyBorder="1" applyAlignment="1" applyProtection="1">
      <alignment horizontal="center" vertical="center" textRotation="90" wrapText="1"/>
    </xf>
    <xf numFmtId="0" fontId="20" fillId="0" borderId="105" xfId="0" applyNumberFormat="1" applyFont="1" applyFill="1" applyBorder="1" applyAlignment="1" applyProtection="1">
      <alignment horizontal="center" vertical="center"/>
    </xf>
    <xf numFmtId="0" fontId="20" fillId="0" borderId="106" xfId="0" applyNumberFormat="1" applyFont="1" applyFill="1" applyBorder="1" applyAlignment="1" applyProtection="1">
      <alignment horizontal="center" vertical="center"/>
    </xf>
    <xf numFmtId="0" fontId="20" fillId="0" borderId="66" xfId="0" applyNumberFormat="1" applyFont="1" applyFill="1" applyBorder="1" applyAlignment="1" applyProtection="1">
      <alignment horizontal="center" vertical="center"/>
    </xf>
    <xf numFmtId="0" fontId="20" fillId="0" borderId="107" xfId="0" applyNumberFormat="1" applyFont="1" applyFill="1" applyBorder="1" applyAlignment="1" applyProtection="1">
      <alignment horizontal="center" vertical="center"/>
    </xf>
    <xf numFmtId="0" fontId="20" fillId="0" borderId="108" xfId="0" applyNumberFormat="1" applyFont="1" applyFill="1" applyBorder="1" applyAlignment="1" applyProtection="1">
      <alignment horizontal="center" vertical="center"/>
    </xf>
    <xf numFmtId="49" fontId="34" fillId="0" borderId="72" xfId="0" applyNumberFormat="1" applyFont="1" applyFill="1" applyBorder="1" applyProtection="1"/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72" xfId="0" applyNumberFormat="1" applyFont="1" applyFill="1" applyBorder="1" applyAlignment="1" applyProtection="1">
      <alignment horizontal="center"/>
    </xf>
    <xf numFmtId="0" fontId="24" fillId="0" borderId="72" xfId="0" applyFont="1" applyFill="1" applyBorder="1" applyAlignment="1" applyProtection="1">
      <alignment horizontal="left"/>
    </xf>
    <xf numFmtId="0" fontId="24" fillId="0" borderId="72" xfId="0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left"/>
    </xf>
    <xf numFmtId="0" fontId="27" fillId="0" borderId="21" xfId="0" applyFont="1" applyFill="1" applyBorder="1" applyAlignment="1" applyProtection="1">
      <alignment horizontal="center" vertical="center" wrapText="1"/>
    </xf>
    <xf numFmtId="0" fontId="27" fillId="0" borderId="38" xfId="0" applyFont="1" applyFill="1" applyBorder="1" applyAlignment="1" applyProtection="1">
      <alignment horizontal="center" vertical="center" wrapText="1"/>
    </xf>
    <xf numFmtId="0" fontId="27" fillId="0" borderId="41" xfId="0" applyFont="1" applyFill="1" applyBorder="1" applyAlignment="1" applyProtection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 wrapText="1"/>
    </xf>
    <xf numFmtId="49" fontId="21" fillId="0" borderId="20" xfId="0" applyNumberFormat="1" applyFont="1" applyFill="1" applyBorder="1" applyAlignment="1" applyProtection="1">
      <alignment horizontal="center" vertical="center" wrapText="1"/>
    </xf>
    <xf numFmtId="49" fontId="21" fillId="0" borderId="42" xfId="0" applyNumberFormat="1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 wrapText="1"/>
    </xf>
    <xf numFmtId="0" fontId="20" fillId="0" borderId="109" xfId="0" applyNumberFormat="1" applyFont="1" applyFill="1" applyBorder="1" applyAlignment="1" applyProtection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</xf>
    <xf numFmtId="0" fontId="20" fillId="0" borderId="110" xfId="0" applyNumberFormat="1" applyFont="1" applyFill="1" applyBorder="1" applyAlignment="1" applyProtection="1">
      <alignment horizontal="center" vertical="center"/>
    </xf>
    <xf numFmtId="0" fontId="20" fillId="0" borderId="111" xfId="0" applyNumberFormat="1" applyFont="1" applyFill="1" applyBorder="1" applyAlignment="1" applyProtection="1">
      <alignment horizontal="center" vertical="center"/>
    </xf>
    <xf numFmtId="0" fontId="20" fillId="0" borderId="37" xfId="0" applyNumberFormat="1" applyFont="1" applyFill="1" applyBorder="1" applyAlignment="1" applyProtection="1">
      <alignment horizontal="center" vertical="center"/>
    </xf>
    <xf numFmtId="0" fontId="21" fillId="0" borderId="41" xfId="0" applyNumberFormat="1" applyFont="1" applyFill="1" applyBorder="1" applyAlignment="1" applyProtection="1">
      <alignment horizontal="center"/>
    </xf>
    <xf numFmtId="0" fontId="27" fillId="0" borderId="17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center" vertical="center"/>
    </xf>
    <xf numFmtId="0" fontId="27" fillId="0" borderId="41" xfId="0" applyFont="1" applyFill="1" applyBorder="1" applyAlignment="1" applyProtection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wrapText="1"/>
    </xf>
    <xf numFmtId="49" fontId="15" fillId="0" borderId="21" xfId="0" applyNumberFormat="1" applyFont="1" applyFill="1" applyBorder="1" applyAlignment="1" applyProtection="1">
      <alignment horizontal="center" wrapText="1"/>
    </xf>
    <xf numFmtId="49" fontId="15" fillId="0" borderId="112" xfId="0" applyNumberFormat="1" applyFont="1" applyFill="1" applyBorder="1" applyAlignment="1" applyProtection="1">
      <alignment horizontal="center" wrapText="1"/>
    </xf>
    <xf numFmtId="49" fontId="15" fillId="0" borderId="1" xfId="0" applyNumberFormat="1" applyFont="1" applyFill="1" applyBorder="1" applyAlignment="1" applyProtection="1">
      <alignment horizontal="center" wrapText="1"/>
    </xf>
    <xf numFmtId="49" fontId="12" fillId="0" borderId="0" xfId="0" applyNumberFormat="1" applyFont="1" applyFill="1" applyBorder="1" applyAlignment="1" applyProtection="1">
      <alignment horizontal="center" wrapText="1"/>
    </xf>
    <xf numFmtId="49" fontId="14" fillId="0" borderId="0" xfId="0" applyNumberFormat="1" applyFont="1" applyFill="1" applyBorder="1" applyAlignment="1" applyProtection="1">
      <alignment horizontal="left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49" fontId="21" fillId="0" borderId="40" xfId="0" applyNumberFormat="1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Protection="1"/>
    <xf numFmtId="0" fontId="17" fillId="0" borderId="35" xfId="0" applyFont="1" applyFill="1" applyBorder="1" applyProtection="1"/>
    <xf numFmtId="0" fontId="17" fillId="0" borderId="77" xfId="0" applyFont="1" applyFill="1" applyBorder="1" applyProtection="1"/>
    <xf numFmtId="0" fontId="17" fillId="0" borderId="76" xfId="0" applyFont="1" applyFill="1" applyBorder="1" applyProtection="1"/>
    <xf numFmtId="0" fontId="17" fillId="0" borderId="109" xfId="0" applyFont="1" applyFill="1" applyBorder="1" applyProtection="1"/>
    <xf numFmtId="0" fontId="17" fillId="0" borderId="36" xfId="0" applyFont="1" applyFill="1" applyBorder="1" applyProtection="1"/>
    <xf numFmtId="0" fontId="1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left" vertical="top"/>
    </xf>
    <xf numFmtId="0" fontId="3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0" fillId="0" borderId="72" xfId="0" applyBorder="1" applyAlignment="1"/>
    <xf numFmtId="0" fontId="11" fillId="0" borderId="0" xfId="0" applyFont="1" applyFill="1" applyBorder="1" applyAlignment="1" applyProtection="1">
      <alignment horizontal="center" vertical="center"/>
    </xf>
    <xf numFmtId="49" fontId="21" fillId="0" borderId="17" xfId="0" applyNumberFormat="1" applyFont="1" applyFill="1" applyBorder="1" applyAlignment="1" applyProtection="1">
      <alignment horizontal="center" vertical="center" textRotation="90" wrapText="1"/>
    </xf>
    <xf numFmtId="49" fontId="21" fillId="0" borderId="38" xfId="0" applyNumberFormat="1" applyFont="1" applyFill="1" applyBorder="1" applyAlignment="1" applyProtection="1">
      <alignment horizontal="center" vertical="center" textRotation="90" wrapText="1"/>
    </xf>
    <xf numFmtId="49" fontId="21" fillId="0" borderId="17" xfId="0" applyNumberFormat="1" applyFont="1" applyFill="1" applyBorder="1" applyAlignment="1" applyProtection="1">
      <alignment horizontal="center" vertical="center" wrapText="1"/>
    </xf>
    <xf numFmtId="49" fontId="21" fillId="0" borderId="21" xfId="0" applyNumberFormat="1" applyFont="1" applyFill="1" applyBorder="1" applyAlignment="1" applyProtection="1">
      <alignment horizontal="center" vertical="center" wrapText="1"/>
    </xf>
    <xf numFmtId="49" fontId="21" fillId="0" borderId="22" xfId="0" applyNumberFormat="1" applyFont="1" applyFill="1" applyBorder="1" applyAlignment="1" applyProtection="1">
      <alignment horizontal="center" vertical="center" textRotation="90" wrapText="1"/>
    </xf>
    <xf numFmtId="49" fontId="21" fillId="0" borderId="11" xfId="0" applyNumberFormat="1" applyFont="1" applyFill="1" applyBorder="1" applyAlignment="1" applyProtection="1">
      <alignment horizontal="center" vertical="center" textRotation="90" wrapText="1"/>
    </xf>
    <xf numFmtId="49" fontId="21" fillId="0" borderId="19" xfId="0" applyNumberFormat="1" applyFont="1" applyFill="1" applyBorder="1" applyAlignment="1" applyProtection="1">
      <alignment horizontal="center" vertical="center" wrapText="1"/>
    </xf>
    <xf numFmtId="49" fontId="21" fillId="0" borderId="41" xfId="0" applyNumberFormat="1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 textRotation="90" wrapText="1"/>
    </xf>
    <xf numFmtId="49" fontId="21" fillId="0" borderId="39" xfId="0" applyNumberFormat="1" applyFont="1" applyFill="1" applyBorder="1" applyAlignment="1" applyProtection="1">
      <alignment horizontal="center" vertical="center" textRotation="90" wrapText="1"/>
    </xf>
    <xf numFmtId="0" fontId="27" fillId="0" borderId="42" xfId="0" applyNumberFormat="1" applyFont="1" applyFill="1" applyBorder="1" applyAlignment="1" applyProtection="1">
      <alignment horizontal="center" vertical="center"/>
    </xf>
    <xf numFmtId="0" fontId="20" fillId="0" borderId="113" xfId="0" applyNumberFormat="1" applyFont="1" applyFill="1" applyBorder="1" applyAlignment="1" applyProtection="1">
      <alignment horizontal="center" vertical="center"/>
    </xf>
    <xf numFmtId="0" fontId="20" fillId="0" borderId="114" xfId="0" applyNumberFormat="1" applyFont="1" applyFill="1" applyBorder="1" applyAlignment="1" applyProtection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29" xfId="0" applyNumberFormat="1" applyFont="1" applyFill="1" applyBorder="1" applyAlignment="1" applyProtection="1">
      <alignment horizontal="center" vertical="center"/>
    </xf>
    <xf numFmtId="0" fontId="20" fillId="0" borderId="115" xfId="0" applyNumberFormat="1" applyFont="1" applyFill="1" applyBorder="1" applyAlignment="1" applyProtection="1">
      <alignment horizontal="center" vertical="center"/>
    </xf>
    <xf numFmtId="0" fontId="20" fillId="0" borderId="116" xfId="0" applyNumberFormat="1" applyFont="1" applyFill="1" applyBorder="1" applyAlignment="1" applyProtection="1">
      <alignment horizontal="center" vertical="center"/>
    </xf>
    <xf numFmtId="0" fontId="20" fillId="0" borderId="117" xfId="0" applyNumberFormat="1" applyFont="1" applyFill="1" applyBorder="1" applyAlignment="1" applyProtection="1">
      <alignment horizontal="center" vertical="center"/>
    </xf>
    <xf numFmtId="0" fontId="20" fillId="0" borderId="118" xfId="0" applyNumberFormat="1" applyFont="1" applyFill="1" applyBorder="1" applyAlignment="1" applyProtection="1">
      <alignment horizontal="center" vertical="center"/>
    </xf>
    <xf numFmtId="0" fontId="20" fillId="0" borderId="119" xfId="0" applyNumberFormat="1" applyFont="1" applyFill="1" applyBorder="1" applyAlignment="1" applyProtection="1">
      <alignment horizontal="center" vertical="center"/>
    </xf>
    <xf numFmtId="0" fontId="20" fillId="0" borderId="31" xfId="0" applyNumberFormat="1" applyFont="1" applyFill="1" applyBorder="1" applyAlignment="1" applyProtection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39" fillId="0" borderId="100" xfId="0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 applyProtection="1">
      <alignment horizontal="center" vertical="center"/>
    </xf>
    <xf numFmtId="0" fontId="20" fillId="0" borderId="12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left" wrapText="1"/>
    </xf>
    <xf numFmtId="0" fontId="38" fillId="0" borderId="0" xfId="0" applyFont="1" applyFill="1" applyBorder="1" applyProtection="1"/>
    <xf numFmtId="0" fontId="40" fillId="0" borderId="0" xfId="0" applyFont="1" applyFill="1" applyBorder="1" applyAlignment="1" applyProtection="1">
      <alignment horizontal="left" wrapText="1"/>
    </xf>
    <xf numFmtId="0" fontId="30" fillId="0" borderId="0" xfId="0" applyFont="1" applyFill="1" applyBorder="1" applyProtection="1"/>
    <xf numFmtId="0" fontId="4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41" fillId="0" borderId="37" xfId="0" applyNumberFormat="1" applyFont="1" applyFill="1" applyBorder="1" applyAlignment="1" applyProtection="1">
      <alignment horizontal="center"/>
    </xf>
    <xf numFmtId="0" fontId="11" fillId="0" borderId="63" xfId="0" applyFont="1" applyFill="1" applyBorder="1" applyAlignment="1" applyProtection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49" fontId="15" fillId="0" borderId="38" xfId="0" applyNumberFormat="1" applyFont="1" applyFill="1" applyBorder="1" applyAlignment="1" applyProtection="1">
      <alignment horizontal="center" wrapText="1"/>
    </xf>
    <xf numFmtId="49" fontId="15" fillId="0" borderId="121" xfId="0" applyNumberFormat="1" applyFont="1" applyFill="1" applyBorder="1" applyAlignment="1" applyProtection="1">
      <alignment horizontal="center" wrapText="1"/>
    </xf>
    <xf numFmtId="0" fontId="15" fillId="0" borderId="40" xfId="0" applyFont="1" applyFill="1" applyBorder="1" applyAlignment="1" applyProtection="1">
      <alignment horizontal="center" vertical="center"/>
    </xf>
    <xf numFmtId="0" fontId="20" fillId="0" borderId="122" xfId="0" applyNumberFormat="1" applyFont="1" applyFill="1" applyBorder="1" applyAlignment="1" applyProtection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61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Protection="1"/>
    <xf numFmtId="0" fontId="13" fillId="0" borderId="37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 vertical="center"/>
    </xf>
    <xf numFmtId="0" fontId="20" fillId="0" borderId="123" xfId="0" applyNumberFormat="1" applyFont="1" applyFill="1" applyBorder="1" applyAlignment="1" applyProtection="1">
      <alignment horizontal="center" vertical="center"/>
    </xf>
    <xf numFmtId="0" fontId="20" fillId="0" borderId="124" xfId="0" applyNumberFormat="1" applyFont="1" applyFill="1" applyBorder="1" applyAlignment="1" applyProtection="1">
      <alignment horizontal="center" vertical="center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/>
    </xf>
    <xf numFmtId="0" fontId="21" fillId="0" borderId="72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1" fillId="0" borderId="72" xfId="0" applyFont="1" applyFill="1" applyBorder="1" applyAlignment="1" applyProtection="1">
      <alignment horizontal="center" wrapText="1"/>
    </xf>
    <xf numFmtId="0" fontId="0" fillId="0" borderId="72" xfId="0" applyFill="1" applyBorder="1" applyAlignment="1">
      <alignment wrapText="1"/>
    </xf>
    <xf numFmtId="0" fontId="30" fillId="0" borderId="72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2" fillId="0" borderId="84" xfId="0" applyFont="1" applyFill="1" applyBorder="1" applyAlignment="1" applyProtection="1">
      <alignment horizontal="center" vertical="center" wrapText="1"/>
    </xf>
    <xf numFmtId="0" fontId="15" fillId="0" borderId="84" xfId="0" applyNumberFormat="1" applyFont="1" applyFill="1" applyBorder="1" applyAlignment="1" applyProtection="1">
      <alignment horizontal="center"/>
    </xf>
    <xf numFmtId="0" fontId="13" fillId="0" borderId="92" xfId="0" applyNumberFormat="1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12" xfId="0" applyFont="1" applyFill="1" applyBorder="1" applyAlignment="1" applyProtection="1">
      <alignment horizontal="center" vertical="center"/>
    </xf>
    <xf numFmtId="0" fontId="27" fillId="0" borderId="67" xfId="0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125" xfId="0" applyNumberFormat="1" applyFont="1" applyFill="1" applyBorder="1" applyAlignment="1" applyProtection="1">
      <alignment horizontal="center" vertical="center"/>
    </xf>
    <xf numFmtId="0" fontId="20" fillId="0" borderId="126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121" xfId="0" applyFont="1" applyFill="1" applyBorder="1" applyAlignment="1" applyProtection="1">
      <alignment horizontal="center" vertical="center"/>
    </xf>
    <xf numFmtId="49" fontId="21" fillId="0" borderId="3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</xf>
    <xf numFmtId="49" fontId="21" fillId="0" borderId="39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20" fillId="0" borderId="127" xfId="0" applyNumberFormat="1" applyFont="1" applyFill="1" applyBorder="1" applyAlignment="1" applyProtection="1">
      <alignment horizontal="center" vertical="center"/>
    </xf>
    <xf numFmtId="0" fontId="20" fillId="0" borderId="128" xfId="0" applyNumberFormat="1" applyFont="1" applyFill="1" applyBorder="1" applyAlignment="1" applyProtection="1">
      <alignment horizontal="center" vertical="center"/>
    </xf>
    <xf numFmtId="0" fontId="20" fillId="0" borderId="12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20" fillId="0" borderId="130" xfId="0" applyNumberFormat="1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textRotation="90" wrapText="1"/>
    </xf>
    <xf numFmtId="0" fontId="42" fillId="0" borderId="0" xfId="0" applyFont="1" applyFill="1" applyBorder="1" applyAlignment="1" applyProtection="1">
      <alignment vertical="center" textRotation="90"/>
    </xf>
    <xf numFmtId="0" fontId="20" fillId="0" borderId="131" xfId="0" applyFont="1" applyFill="1" applyBorder="1" applyAlignment="1" applyProtection="1">
      <alignment horizontal="center" vertical="center"/>
    </xf>
    <xf numFmtId="0" fontId="20" fillId="0" borderId="132" xfId="0" applyFont="1" applyFill="1" applyBorder="1" applyAlignment="1" applyProtection="1">
      <alignment horizontal="right"/>
    </xf>
    <xf numFmtId="0" fontId="20" fillId="0" borderId="133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left" wrapText="1"/>
    </xf>
    <xf numFmtId="0" fontId="20" fillId="0" borderId="16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20" fillId="0" borderId="27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/>
    <xf numFmtId="49" fontId="20" fillId="0" borderId="0" xfId="0" applyNumberFormat="1" applyFont="1" applyFill="1" applyBorder="1" applyAlignment="1" applyProtection="1">
      <alignment horizontal="left" wrapText="1"/>
    </xf>
    <xf numFmtId="49" fontId="12" fillId="0" borderId="0" xfId="0" applyNumberFormat="1" applyFont="1" applyFill="1" applyBorder="1" applyAlignment="1" applyProtection="1">
      <alignment horizontal="left" wrapText="1"/>
    </xf>
    <xf numFmtId="0" fontId="20" fillId="0" borderId="134" xfId="0" applyFont="1" applyFill="1" applyBorder="1" applyAlignment="1" applyProtection="1">
      <alignment horizontal="left" vertical="center" wrapText="1"/>
    </xf>
    <xf numFmtId="0" fontId="20" fillId="0" borderId="73" xfId="0" applyFont="1" applyFill="1" applyBorder="1" applyAlignment="1" applyProtection="1">
      <alignment horizontal="left" vertical="center" wrapText="1"/>
    </xf>
    <xf numFmtId="0" fontId="20" fillId="0" borderId="135" xfId="0" applyFont="1" applyFill="1" applyBorder="1" applyAlignment="1" applyProtection="1">
      <alignment horizontal="center" vertical="center"/>
    </xf>
    <xf numFmtId="0" fontId="20" fillId="0" borderId="136" xfId="0" applyFont="1" applyFill="1" applyBorder="1" applyAlignment="1" applyProtection="1">
      <alignment horizontal="center" vertical="center"/>
    </xf>
    <xf numFmtId="0" fontId="20" fillId="0" borderId="131" xfId="0" applyFont="1" applyFill="1" applyBorder="1" applyAlignment="1" applyProtection="1">
      <alignment horizontal="left" vertical="center" wrapText="1"/>
    </xf>
    <xf numFmtId="0" fontId="20" fillId="0" borderId="135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right"/>
    </xf>
    <xf numFmtId="0" fontId="20" fillId="0" borderId="72" xfId="0" applyFont="1" applyFill="1" applyBorder="1" applyAlignment="1" applyProtection="1">
      <alignment horizontal="center" vertical="center"/>
    </xf>
    <xf numFmtId="0" fontId="39" fillId="0" borderId="72" xfId="0" applyFont="1" applyFill="1" applyBorder="1" applyAlignment="1">
      <alignment vertical="center"/>
    </xf>
    <xf numFmtId="0" fontId="17" fillId="0" borderId="135" xfId="0" applyFont="1" applyFill="1" applyBorder="1" applyAlignment="1" applyProtection="1">
      <alignment horizontal="left" vertical="center" wrapText="1"/>
    </xf>
    <xf numFmtId="0" fontId="45" fillId="0" borderId="0" xfId="0" applyFont="1" applyFill="1" applyAlignment="1" applyProtection="1"/>
    <xf numFmtId="0" fontId="46" fillId="0" borderId="0" xfId="0" applyFont="1" applyFill="1" applyAlignment="1" applyProtection="1"/>
    <xf numFmtId="49" fontId="13" fillId="0" borderId="0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center" wrapText="1"/>
    </xf>
    <xf numFmtId="49" fontId="47" fillId="0" borderId="0" xfId="0" applyNumberFormat="1" applyFont="1" applyFill="1" applyBorder="1" applyAlignment="1" applyProtection="1">
      <alignment horizontal="center" wrapText="1"/>
    </xf>
    <xf numFmtId="49" fontId="44" fillId="0" borderId="0" xfId="0" applyNumberFormat="1" applyFont="1" applyFill="1" applyBorder="1" applyAlignment="1" applyProtection="1">
      <alignment horizontal="center" wrapText="1"/>
    </xf>
    <xf numFmtId="0" fontId="47" fillId="0" borderId="0" xfId="0" applyFont="1" applyFill="1" applyBorder="1" applyAlignment="1" applyProtection="1">
      <alignment horizontal="right"/>
    </xf>
    <xf numFmtId="49" fontId="44" fillId="0" borderId="72" xfId="0" applyNumberFormat="1" applyFont="1" applyFill="1" applyBorder="1" applyAlignment="1" applyProtection="1">
      <alignment horizontal="center" wrapText="1"/>
    </xf>
    <xf numFmtId="0" fontId="44" fillId="0" borderId="72" xfId="0" applyFont="1" applyFill="1" applyBorder="1" applyAlignment="1" applyProtection="1">
      <alignment horizontal="right"/>
    </xf>
    <xf numFmtId="0" fontId="44" fillId="0" borderId="0" xfId="0" applyFont="1" applyFill="1" applyBorder="1" applyAlignment="1" applyProtection="1">
      <alignment horizontal="right"/>
    </xf>
    <xf numFmtId="49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right"/>
    </xf>
    <xf numFmtId="0" fontId="20" fillId="0" borderId="8" xfId="0" applyFont="1" applyFill="1" applyBorder="1" applyAlignment="1" applyProtection="1">
      <alignment horizontal="right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wrapText="1"/>
    </xf>
    <xf numFmtId="0" fontId="48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horizontal="right"/>
    </xf>
    <xf numFmtId="0" fontId="49" fillId="0" borderId="72" xfId="0" applyFont="1" applyFill="1" applyBorder="1" applyAlignment="1" applyProtection="1"/>
    <xf numFmtId="0" fontId="49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horizontal="right"/>
    </xf>
    <xf numFmtId="0" fontId="17" fillId="0" borderId="10" xfId="0" applyFont="1" applyFill="1" applyBorder="1" applyAlignment="1" applyProtection="1"/>
    <xf numFmtId="0" fontId="17" fillId="0" borderId="10" xfId="0" applyFont="1" applyFill="1" applyBorder="1" applyAlignment="1" applyProtection="1">
      <alignment horizontal="right"/>
    </xf>
    <xf numFmtId="11" fontId="20" fillId="0" borderId="10" xfId="0" applyNumberFormat="1" applyFont="1" applyFill="1" applyBorder="1" applyAlignment="1" applyProtection="1">
      <alignment horizontal="left" wrapText="1"/>
    </xf>
    <xf numFmtId="0" fontId="12" fillId="0" borderId="0" xfId="0" applyFont="1" applyFill="1"/>
    <xf numFmtId="0" fontId="12" fillId="0" borderId="0" xfId="0" applyFont="1" applyFill="1" applyBorder="1" applyAlignment="1" applyProtection="1"/>
    <xf numFmtId="0" fontId="20" fillId="0" borderId="137" xfId="0" applyNumberFormat="1" applyFont="1" applyFill="1" applyBorder="1" applyAlignment="1" applyProtection="1">
      <alignment horizontal="center" vertical="center"/>
    </xf>
    <xf numFmtId="0" fontId="20" fillId="0" borderId="138" xfId="0" applyNumberFormat="1" applyFont="1" applyFill="1" applyBorder="1" applyAlignment="1" applyProtection="1">
      <alignment horizontal="center" vertical="center"/>
    </xf>
    <xf numFmtId="0" fontId="20" fillId="0" borderId="139" xfId="0" applyNumberFormat="1" applyFont="1" applyFill="1" applyBorder="1" applyAlignment="1" applyProtection="1">
      <alignment horizontal="center" vertical="center"/>
    </xf>
    <xf numFmtId="0" fontId="20" fillId="0" borderId="140" xfId="0" applyNumberFormat="1" applyFont="1" applyFill="1" applyBorder="1" applyAlignment="1" applyProtection="1">
      <alignment horizontal="center" vertical="center"/>
    </xf>
    <xf numFmtId="0" fontId="20" fillId="0" borderId="65" xfId="0" applyNumberFormat="1" applyFont="1" applyFill="1" applyBorder="1" applyAlignment="1" applyProtection="1">
      <alignment horizontal="center" vertical="center"/>
    </xf>
    <xf numFmtId="0" fontId="20" fillId="0" borderId="141" xfId="0" applyNumberFormat="1" applyFont="1" applyFill="1" applyBorder="1" applyAlignment="1" applyProtection="1">
      <alignment horizontal="center" vertical="center"/>
    </xf>
    <xf numFmtId="0" fontId="20" fillId="0" borderId="142" xfId="0" applyNumberFormat="1" applyFont="1" applyFill="1" applyBorder="1" applyAlignment="1" applyProtection="1">
      <alignment horizontal="center" vertical="center"/>
    </xf>
    <xf numFmtId="0" fontId="20" fillId="0" borderId="143" xfId="0" applyNumberFormat="1" applyFont="1" applyFill="1" applyBorder="1" applyAlignment="1" applyProtection="1">
      <alignment horizontal="center" vertical="center"/>
    </xf>
    <xf numFmtId="0" fontId="20" fillId="0" borderId="144" xfId="0" applyNumberFormat="1" applyFont="1" applyFill="1" applyBorder="1" applyAlignment="1" applyProtection="1">
      <alignment horizontal="center" vertical="center"/>
    </xf>
    <xf numFmtId="0" fontId="20" fillId="0" borderId="145" xfId="0" applyNumberFormat="1" applyFont="1" applyFill="1" applyBorder="1" applyAlignment="1" applyProtection="1">
      <alignment horizontal="center" vertical="center"/>
    </xf>
    <xf numFmtId="0" fontId="20" fillId="0" borderId="146" xfId="0" applyNumberFormat="1" applyFont="1" applyFill="1" applyBorder="1" applyAlignment="1" applyProtection="1">
      <alignment horizontal="center" vertical="center"/>
    </xf>
    <xf numFmtId="0" fontId="20" fillId="0" borderId="147" xfId="0" applyNumberFormat="1" applyFont="1" applyFill="1" applyBorder="1" applyAlignment="1" applyProtection="1">
      <alignment horizontal="center" vertical="center"/>
    </xf>
    <xf numFmtId="0" fontId="20" fillId="0" borderId="148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149" xfId="0" applyNumberFormat="1" applyFont="1" applyFill="1" applyBorder="1" applyAlignment="1" applyProtection="1">
      <alignment horizontal="center" vertical="center"/>
    </xf>
    <xf numFmtId="0" fontId="20" fillId="0" borderId="150" xfId="0" applyNumberFormat="1" applyFont="1" applyFill="1" applyBorder="1" applyAlignment="1" applyProtection="1">
      <alignment horizontal="center" vertical="center"/>
    </xf>
    <xf numFmtId="1" fontId="20" fillId="0" borderId="151" xfId="0" applyNumberFormat="1" applyFont="1" applyFill="1" applyBorder="1" applyAlignment="1" applyProtection="1">
      <alignment horizontal="center" vertical="center"/>
    </xf>
    <xf numFmtId="1" fontId="20" fillId="0" borderId="152" xfId="0" applyNumberFormat="1" applyFont="1" applyFill="1" applyBorder="1" applyAlignment="1" applyProtection="1">
      <alignment horizontal="center" vertical="center"/>
    </xf>
    <xf numFmtId="1" fontId="20" fillId="0" borderId="153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right"/>
    </xf>
    <xf numFmtId="0" fontId="50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Protection="1"/>
    <xf numFmtId="0" fontId="49" fillId="0" borderId="0" xfId="0" applyFont="1" applyFill="1" applyBorder="1" applyAlignment="1" applyProtection="1">
      <alignment horizontal="center"/>
    </xf>
    <xf numFmtId="11" fontId="12" fillId="0" borderId="154" xfId="0" applyNumberFormat="1" applyFont="1" applyFill="1" applyBorder="1" applyAlignment="1" applyProtection="1">
      <alignment horizontal="left" wrapText="1"/>
    </xf>
    <xf numFmtId="49" fontId="5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47" fillId="0" borderId="0" xfId="0" applyNumberFormat="1" applyFont="1" applyFill="1" applyBorder="1" applyAlignment="1" applyProtection="1">
      <alignment horizontal="center" wrapText="1"/>
    </xf>
    <xf numFmtId="0" fontId="20" fillId="0" borderId="155" xfId="0" applyNumberFormat="1" applyFont="1" applyFill="1" applyBorder="1" applyAlignment="1" applyProtection="1">
      <alignment horizontal="center" vertical="center"/>
    </xf>
    <xf numFmtId="0" fontId="20" fillId="0" borderId="156" xfId="0" applyNumberFormat="1" applyFont="1" applyFill="1" applyBorder="1" applyAlignment="1" applyProtection="1">
      <alignment horizontal="center" vertical="center"/>
    </xf>
    <xf numFmtId="0" fontId="20" fillId="0" borderId="157" xfId="0" applyNumberFormat="1" applyFont="1" applyFill="1" applyBorder="1" applyAlignment="1" applyProtection="1">
      <alignment horizontal="center" vertical="center"/>
    </xf>
    <xf numFmtId="1" fontId="20" fillId="0" borderId="158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wrapText="1"/>
    </xf>
    <xf numFmtId="49" fontId="47" fillId="0" borderId="0" xfId="0" applyNumberFormat="1" applyFont="1" applyFill="1" applyBorder="1" applyAlignment="1" applyProtection="1">
      <alignment horizontal="left" wrapText="1"/>
    </xf>
    <xf numFmtId="0" fontId="20" fillId="0" borderId="159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1" fontId="20" fillId="0" borderId="160" xfId="0" applyNumberFormat="1" applyFont="1" applyFill="1" applyBorder="1" applyAlignment="1" applyProtection="1">
      <alignment horizontal="center" vertical="center"/>
    </xf>
    <xf numFmtId="49" fontId="50" fillId="0" borderId="0" xfId="0" applyNumberFormat="1" applyFont="1" applyFill="1" applyBorder="1" applyAlignment="1" applyProtection="1">
      <alignment horizontal="left" wrapText="1"/>
    </xf>
    <xf numFmtId="0" fontId="39" fillId="0" borderId="139" xfId="0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 applyProtection="1">
      <alignment horizontal="center" vertical="center"/>
    </xf>
    <xf numFmtId="0" fontId="39" fillId="0" borderId="141" xfId="0" applyFont="1" applyFill="1" applyBorder="1" applyAlignment="1">
      <alignment horizontal="center" vertical="center"/>
    </xf>
    <xf numFmtId="0" fontId="20" fillId="0" borderId="135" xfId="0" applyNumberFormat="1" applyFont="1" applyFill="1" applyBorder="1" applyAlignment="1" applyProtection="1">
      <alignment horizontal="center" vertical="center"/>
    </xf>
    <xf numFmtId="0" fontId="20" fillId="0" borderId="161" xfId="0" applyNumberFormat="1" applyFont="1" applyFill="1" applyBorder="1" applyAlignment="1" applyProtection="1">
      <alignment horizontal="center" vertical="center"/>
    </xf>
    <xf numFmtId="0" fontId="0" fillId="0" borderId="161" xfId="0" applyFill="1" applyBorder="1" applyAlignment="1">
      <alignment horizontal="center" vertical="center"/>
    </xf>
    <xf numFmtId="0" fontId="20" fillId="0" borderId="162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1" fontId="20" fillId="0" borderId="163" xfId="0" applyNumberFormat="1" applyFont="1" applyFill="1" applyBorder="1" applyAlignment="1" applyProtection="1">
      <alignment horizontal="center" vertical="center"/>
    </xf>
    <xf numFmtId="1" fontId="20" fillId="0" borderId="164" xfId="0" applyNumberFormat="1" applyFont="1" applyFill="1" applyBorder="1" applyAlignment="1" applyProtection="1">
      <alignment horizontal="center" vertical="center"/>
    </xf>
    <xf numFmtId="1" fontId="20" fillId="0" borderId="165" xfId="0" applyNumberFormat="1" applyFont="1" applyFill="1" applyBorder="1" applyAlignment="1" applyProtection="1">
      <alignment horizontal="center" vertical="center"/>
    </xf>
    <xf numFmtId="49" fontId="50" fillId="0" borderId="0" xfId="0" applyNumberFormat="1" applyFont="1" applyFill="1" applyBorder="1" applyAlignment="1" applyProtection="1">
      <alignment horizontal="center" wrapText="1"/>
    </xf>
    <xf numFmtId="0" fontId="20" fillId="0" borderId="166" xfId="0" applyNumberFormat="1" applyFont="1" applyFill="1" applyBorder="1" applyAlignment="1" applyProtection="1">
      <alignment horizontal="center" vertical="center"/>
    </xf>
    <xf numFmtId="0" fontId="20" fillId="0" borderId="134" xfId="0" applyNumberFormat="1" applyFont="1" applyFill="1" applyBorder="1" applyAlignment="1" applyProtection="1">
      <alignment horizontal="center" vertical="center"/>
    </xf>
    <xf numFmtId="0" fontId="20" fillId="0" borderId="136" xfId="0" applyNumberFormat="1" applyFont="1" applyFill="1" applyBorder="1" applyAlignment="1" applyProtection="1">
      <alignment horizontal="center" vertical="center"/>
    </xf>
    <xf numFmtId="0" fontId="20" fillId="0" borderId="131" xfId="0" applyNumberFormat="1" applyFont="1" applyFill="1" applyBorder="1" applyAlignment="1" applyProtection="1">
      <alignment horizontal="center" vertical="center"/>
    </xf>
    <xf numFmtId="0" fontId="0" fillId="0" borderId="162" xfId="0" applyFill="1" applyBorder="1" applyAlignment="1">
      <alignment horizontal="center" vertical="center"/>
    </xf>
    <xf numFmtId="0" fontId="20" fillId="0" borderId="167" xfId="0" applyNumberFormat="1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left" wrapText="1"/>
    </xf>
    <xf numFmtId="49" fontId="20" fillId="0" borderId="10" xfId="0" applyNumberFormat="1" applyFont="1" applyFill="1" applyBorder="1" applyAlignment="1" applyProtection="1">
      <alignment horizontal="left" wrapText="1"/>
    </xf>
    <xf numFmtId="49" fontId="27" fillId="0" borderId="154" xfId="0" applyNumberFormat="1" applyFont="1" applyFill="1" applyBorder="1" applyAlignment="1" applyProtection="1">
      <alignment horizontal="left" wrapText="1"/>
    </xf>
    <xf numFmtId="0" fontId="39" fillId="0" borderId="10" xfId="0" applyFont="1" applyFill="1" applyBorder="1" applyAlignment="1" applyProtection="1">
      <alignment wrapText="1"/>
    </xf>
    <xf numFmtId="0" fontId="20" fillId="0" borderId="164" xfId="0" applyNumberFormat="1" applyFont="1" applyFill="1" applyBorder="1" applyAlignment="1" applyProtection="1">
      <alignment horizontal="center" vertical="center"/>
    </xf>
    <xf numFmtId="0" fontId="11" fillId="0" borderId="154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textRotation="90"/>
    </xf>
    <xf numFmtId="0" fontId="39" fillId="0" borderId="145" xfId="0" applyFont="1" applyFill="1" applyBorder="1" applyAlignment="1">
      <alignment vertical="center"/>
    </xf>
    <xf numFmtId="0" fontId="20" fillId="0" borderId="168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top"/>
    </xf>
    <xf numFmtId="0" fontId="13" fillId="0" borderId="154" xfId="0" applyFont="1" applyFill="1" applyBorder="1" applyAlignment="1" applyProtection="1">
      <alignment vertical="top"/>
    </xf>
    <xf numFmtId="49" fontId="53" fillId="0" borderId="0" xfId="0" applyNumberFormat="1" applyFont="1" applyFill="1" applyBorder="1" applyAlignment="1" applyProtection="1">
      <alignment horizontal="left" wrapText="1"/>
    </xf>
    <xf numFmtId="49" fontId="54" fillId="0" borderId="0" xfId="0" applyNumberFormat="1" applyFont="1" applyFill="1" applyBorder="1" applyAlignment="1" applyProtection="1">
      <alignment horizontal="left" wrapText="1"/>
    </xf>
    <xf numFmtId="0" fontId="49" fillId="0" borderId="0" xfId="0" applyFont="1" applyFill="1" applyBorder="1" applyAlignment="1" applyProtection="1">
      <alignment wrapText="1"/>
    </xf>
    <xf numFmtId="0" fontId="55" fillId="0" borderId="0" xfId="0" applyFont="1" applyFill="1" applyBorder="1" applyAlignment="1" applyProtection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38100</xdr:colOff>
      <xdr:row>0</xdr:row>
      <xdr:rowOff>171450</xdr:rowOff>
    </xdr:from>
    <xdr:to>
      <xdr:col>4</xdr:col>
      <xdr:colOff>281940</xdr:colOff>
      <xdr:row>2</xdr:row>
      <xdr:rowOff>280188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5010" y="171450"/>
          <a:ext cx="920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A5AFB3"/>
      </a:dk1>
      <a:lt1>
        <a:sysClr val="window" lastClr="26323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95"/>
  <sheetViews>
    <sheetView tabSelected="1" workbookViewId="0">
      <selection activeCell="B14" sqref="B14"/>
    </sheetView>
  </sheetViews>
  <sheetFormatPr defaultColWidth="10.2166666666667" defaultRowHeight="11.25"/>
  <cols>
    <col min="1" max="5" width="4.44166666666667" style="48" customWidth="1"/>
    <col min="6" max="6" width="8.21666666666667" style="48" customWidth="1"/>
    <col min="7" max="7" width="6.21666666666667" style="48" customWidth="1"/>
    <col min="8" max="8" width="5.55833333333333" style="48" customWidth="1"/>
    <col min="9" max="9" width="6.55833333333333" style="48" customWidth="1"/>
    <col min="10" max="10" width="6" style="48" customWidth="1"/>
    <col min="11" max="11" width="5.21666666666667" style="48" customWidth="1"/>
    <col min="12" max="12" width="5.55833333333333" style="48" customWidth="1"/>
    <col min="13" max="14" width="4.44166666666667" style="49" customWidth="1"/>
    <col min="15" max="16" width="4.44166666666667" style="50" customWidth="1"/>
    <col min="17" max="17" width="4.44166666666667" style="51" customWidth="1"/>
    <col min="18" max="18" width="6.21666666666667" style="51" customWidth="1"/>
    <col min="19" max="19" width="7.21666666666667" style="51" customWidth="1"/>
    <col min="20" max="20" width="7" style="51" customWidth="1"/>
    <col min="21" max="21" width="5.44166666666667" style="51" customWidth="1"/>
    <col min="22" max="23" width="5.21666666666667" style="51" customWidth="1"/>
    <col min="24" max="24" width="5.775" style="51" customWidth="1"/>
    <col min="25" max="25" width="4.775" style="51" customWidth="1"/>
    <col min="26" max="26" width="5.21666666666667" style="51" customWidth="1"/>
    <col min="27" max="27" width="5.44166666666667" style="51" customWidth="1"/>
    <col min="28" max="28" width="4.55833333333333" style="52" customWidth="1"/>
    <col min="29" max="29" width="4.44166666666667" style="52" customWidth="1"/>
    <col min="30" max="30" width="8.21666666666667" style="52" customWidth="1"/>
    <col min="31" max="31" width="5.21666666666667" style="52" customWidth="1"/>
    <col min="32" max="32" width="5.44166666666667" style="48" customWidth="1"/>
    <col min="33" max="33" width="4.44166666666667" style="48" customWidth="1"/>
    <col min="34" max="34" width="5.21666666666667" style="48" customWidth="1"/>
    <col min="35" max="38" width="4.44166666666667" style="48" customWidth="1"/>
    <col min="39" max="39" width="4.55833333333333" style="48" customWidth="1"/>
    <col min="40" max="41" width="4.44166666666667" style="48" customWidth="1"/>
    <col min="42" max="42" width="5.775" style="48" customWidth="1"/>
    <col min="43" max="45" width="4.44166666666667" style="48" customWidth="1"/>
    <col min="46" max="46" width="6.775" style="48" customWidth="1"/>
    <col min="47" max="51" width="4.44166666666667" style="48" customWidth="1"/>
    <col min="52" max="52" width="3.775" style="48" customWidth="1"/>
    <col min="53" max="53" width="4.44166666666667" style="48" customWidth="1"/>
    <col min="54" max="54" width="3.775" style="48" customWidth="1"/>
    <col min="55" max="55" width="3.21666666666667" style="48" customWidth="1"/>
    <col min="56" max="56" width="5.44166666666667" style="48" customWidth="1"/>
    <col min="57" max="57" width="5" style="48" customWidth="1"/>
    <col min="58" max="59" width="6.21666666666667" style="48" customWidth="1"/>
    <col min="60" max="60" width="6.66666666666667" style="48" customWidth="1"/>
    <col min="61" max="61" width="0.558333333333333" style="48" customWidth="1"/>
    <col min="62" max="62" width="5" style="48" customWidth="1"/>
    <col min="63" max="16384" width="10.2166666666667" style="48"/>
  </cols>
  <sheetData>
    <row r="1" ht="25.2" customHeight="1" spans="21:61">
      <c r="U1" s="220" t="s">
        <v>0</v>
      </c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BC1" s="455"/>
      <c r="BD1" s="456"/>
      <c r="BE1" s="456"/>
      <c r="BF1" s="456"/>
      <c r="BG1" s="456"/>
      <c r="BH1" s="456"/>
      <c r="BI1" s="456"/>
    </row>
    <row r="2" s="34" customFormat="1" ht="31.5" customHeight="1" spans="1:6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456"/>
      <c r="BF2" s="456"/>
      <c r="BG2" s="456"/>
      <c r="BH2" s="456"/>
      <c r="BI2" s="456"/>
    </row>
    <row r="3" ht="43.2" customHeight="1" spans="1:6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457"/>
      <c r="BD3" s="458"/>
      <c r="BE3" s="458"/>
      <c r="BF3" s="458"/>
      <c r="BG3" s="458"/>
      <c r="BH3" s="458"/>
      <c r="BI3" s="458"/>
    </row>
    <row r="4" ht="23.1" customHeight="1" spans="2:61">
      <c r="B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67"/>
      <c r="P4" s="167"/>
      <c r="Q4" s="198"/>
      <c r="R4" s="198"/>
      <c r="S4" s="198"/>
      <c r="T4" s="198"/>
      <c r="U4" s="198"/>
      <c r="V4" s="198"/>
      <c r="W4" s="198"/>
      <c r="X4" s="198"/>
      <c r="Y4" s="286" t="s">
        <v>4</v>
      </c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386"/>
      <c r="AP4" s="386"/>
      <c r="AV4" s="424"/>
      <c r="AW4" s="424"/>
      <c r="AX4" s="424"/>
      <c r="AY4" s="424"/>
      <c r="AZ4" s="424"/>
      <c r="BA4" s="424"/>
      <c r="BB4" s="424"/>
      <c r="BC4" s="458"/>
      <c r="BD4" s="458"/>
      <c r="BE4" s="458"/>
      <c r="BF4" s="458"/>
      <c r="BG4" s="458"/>
      <c r="BH4" s="458"/>
      <c r="BI4" s="458"/>
    </row>
    <row r="5" ht="25.8" customHeight="1" spans="1:61">
      <c r="A5" s="57"/>
      <c r="B5" s="58" t="s">
        <v>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8"/>
      <c r="P5" s="169" t="s">
        <v>6</v>
      </c>
      <c r="Q5" s="169"/>
      <c r="R5" s="169"/>
      <c r="S5" s="169"/>
      <c r="T5" s="169"/>
      <c r="U5" s="221" t="s">
        <v>7</v>
      </c>
      <c r="V5" s="221"/>
      <c r="W5" s="221"/>
      <c r="X5" s="221"/>
      <c r="Y5" s="221"/>
      <c r="Z5" s="221"/>
      <c r="AA5" s="221"/>
      <c r="AB5" s="221"/>
      <c r="AC5" s="305" t="s">
        <v>8</v>
      </c>
      <c r="AD5" s="305"/>
      <c r="AE5" s="305"/>
      <c r="AF5" s="305"/>
      <c r="AG5" s="305"/>
      <c r="AH5" s="343" t="s">
        <v>9</v>
      </c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425" t="s">
        <v>10</v>
      </c>
      <c r="AV5" s="425"/>
      <c r="AW5" s="425"/>
      <c r="AX5" s="425"/>
      <c r="AY5" s="425"/>
      <c r="AZ5" s="425"/>
      <c r="BA5" s="425"/>
      <c r="BB5" s="425"/>
      <c r="BC5" s="459" t="s">
        <v>11</v>
      </c>
      <c r="BD5" s="459"/>
      <c r="BE5" s="459"/>
      <c r="BF5" s="459"/>
      <c r="BG5" s="459"/>
      <c r="BH5" s="459"/>
      <c r="BI5" s="459"/>
    </row>
    <row r="6" ht="24" customHeight="1" spans="1:61">
      <c r="A6" s="57"/>
      <c r="B6" s="59" t="s">
        <v>12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170"/>
      <c r="N6" s="170"/>
      <c r="O6" s="170"/>
      <c r="P6" s="170"/>
      <c r="Q6" s="169"/>
      <c r="R6" s="169"/>
      <c r="S6" s="199" t="s">
        <v>13</v>
      </c>
      <c r="T6" s="200"/>
      <c r="U6" s="200"/>
      <c r="V6" s="200"/>
      <c r="W6" s="200"/>
      <c r="X6" s="200"/>
      <c r="Y6" s="200"/>
      <c r="Z6" s="200"/>
      <c r="AA6" s="200"/>
      <c r="AB6" s="200"/>
      <c r="AC6" s="169"/>
      <c r="AD6" s="306"/>
      <c r="AE6" s="305"/>
      <c r="AF6" s="305"/>
      <c r="AG6" s="305"/>
      <c r="AH6" s="224" t="s">
        <v>14</v>
      </c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426"/>
      <c r="AV6" s="427"/>
      <c r="AW6" s="427"/>
      <c r="AX6" s="427"/>
      <c r="AY6" s="427"/>
      <c r="AZ6" s="427"/>
      <c r="BA6" s="427"/>
      <c r="BB6" s="427"/>
      <c r="BC6" s="460"/>
      <c r="BD6" s="460"/>
      <c r="BE6" s="460"/>
      <c r="BF6" s="460"/>
      <c r="BG6" s="460"/>
      <c r="BH6" s="460"/>
      <c r="BI6" s="460"/>
    </row>
    <row r="7" ht="85.2" customHeight="1" spans="2:6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71"/>
      <c r="N7" s="171"/>
      <c r="O7" s="172"/>
      <c r="P7" s="169" t="s">
        <v>15</v>
      </c>
      <c r="Q7" s="169"/>
      <c r="R7" s="169"/>
      <c r="S7" s="169"/>
      <c r="T7" s="169"/>
      <c r="U7" s="169"/>
      <c r="V7" s="169"/>
      <c r="W7" s="169"/>
      <c r="X7" s="222" t="s">
        <v>16</v>
      </c>
      <c r="Y7" s="287"/>
      <c r="Z7" s="287"/>
      <c r="AA7" s="287"/>
      <c r="AB7" s="287"/>
      <c r="AC7" s="287"/>
      <c r="AD7" s="287"/>
      <c r="AE7" s="287"/>
      <c r="AF7" s="287"/>
      <c r="AG7" s="345"/>
      <c r="AH7" s="346"/>
      <c r="AI7" s="347"/>
      <c r="AJ7" s="347"/>
      <c r="AK7" s="347"/>
      <c r="AL7" s="347"/>
      <c r="AM7" s="347"/>
      <c r="AN7" s="346"/>
      <c r="AO7" s="347"/>
      <c r="AP7" s="347"/>
      <c r="AQ7" s="347"/>
      <c r="AR7" s="347"/>
      <c r="AS7" s="347"/>
      <c r="AT7" s="347"/>
      <c r="AU7" s="428" t="s">
        <v>17</v>
      </c>
      <c r="AV7" s="428"/>
      <c r="AW7" s="428"/>
      <c r="AX7" s="428"/>
      <c r="AY7" s="428"/>
      <c r="AZ7" s="428"/>
      <c r="BA7" s="428"/>
      <c r="BB7" s="461" t="s">
        <v>18</v>
      </c>
      <c r="BC7" s="462"/>
      <c r="BD7" s="462"/>
      <c r="BE7" s="462"/>
      <c r="BF7" s="462"/>
      <c r="BG7" s="462"/>
      <c r="BH7" s="462"/>
      <c r="BI7" s="462"/>
    </row>
    <row r="8" ht="13.8" customHeight="1" spans="2:6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71"/>
      <c r="N8" s="171"/>
      <c r="O8" s="172"/>
      <c r="P8" s="173"/>
      <c r="Q8" s="169"/>
      <c r="R8" s="169"/>
      <c r="S8" s="169"/>
      <c r="T8" s="169"/>
      <c r="U8" s="169"/>
      <c r="V8" s="169"/>
      <c r="W8" s="169"/>
      <c r="X8" s="223" t="s">
        <v>19</v>
      </c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426"/>
      <c r="AV8" s="429"/>
      <c r="AW8" s="429"/>
      <c r="AX8" s="429"/>
      <c r="AY8" s="429"/>
      <c r="AZ8" s="429"/>
      <c r="BA8" s="429"/>
      <c r="BB8" s="426"/>
      <c r="BC8" s="426"/>
      <c r="BD8" s="426"/>
      <c r="BE8" s="426"/>
      <c r="BF8" s="426"/>
      <c r="BG8" s="426"/>
      <c r="BH8" s="426"/>
      <c r="BI8" s="426"/>
    </row>
    <row r="9" ht="19.5" spans="2:61">
      <c r="B9" s="61" t="s">
        <v>20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3"/>
      <c r="N9" s="63"/>
      <c r="O9" s="63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348"/>
      <c r="AH9" s="349"/>
      <c r="AI9" s="350"/>
      <c r="AJ9" s="350"/>
      <c r="AK9" s="350"/>
      <c r="AL9" s="350"/>
      <c r="AM9" s="350"/>
      <c r="AN9" s="349"/>
      <c r="AO9" s="350"/>
      <c r="AP9" s="350"/>
      <c r="AQ9" s="350"/>
      <c r="AR9" s="350"/>
      <c r="AS9" s="350"/>
      <c r="AT9" s="350"/>
      <c r="AU9" s="430" t="s">
        <v>21</v>
      </c>
      <c r="AV9" s="430"/>
      <c r="AW9" s="430"/>
      <c r="AX9" s="430"/>
      <c r="AY9" s="430"/>
      <c r="AZ9" s="430"/>
      <c r="BA9" s="430"/>
      <c r="BB9" s="430"/>
      <c r="BC9" s="463" t="s">
        <v>22</v>
      </c>
      <c r="BD9" s="463"/>
      <c r="BE9" s="463"/>
      <c r="BF9" s="463"/>
      <c r="BG9" s="463"/>
      <c r="BH9" s="463"/>
      <c r="BI9" s="463"/>
    </row>
    <row r="10" ht="1.2" customHeight="1" spans="2:61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74"/>
      <c r="R10" s="174"/>
      <c r="S10" s="174"/>
      <c r="T10" s="174"/>
      <c r="U10" s="174"/>
      <c r="V10" s="174"/>
      <c r="W10" s="174"/>
      <c r="X10" s="224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426"/>
      <c r="AV10" s="431"/>
      <c r="AW10" s="431"/>
      <c r="AX10" s="431"/>
      <c r="AY10" s="431"/>
      <c r="AZ10" s="431"/>
      <c r="BA10" s="431"/>
      <c r="BB10" s="431"/>
      <c r="BC10" s="464"/>
      <c r="BD10" s="464"/>
      <c r="BE10" s="464"/>
      <c r="BF10" s="464"/>
      <c r="BG10" s="464"/>
      <c r="BH10" s="464"/>
      <c r="BI10" s="464"/>
    </row>
    <row r="11" ht="30.6" customHeight="1" spans="2:61">
      <c r="B11" s="64" t="s">
        <v>23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175"/>
      <c r="O11" s="176"/>
      <c r="P11" s="177" t="s">
        <v>24</v>
      </c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387"/>
      <c r="AR11" s="387"/>
      <c r="AS11" s="387"/>
      <c r="AT11" s="387"/>
      <c r="AU11" s="432"/>
      <c r="AV11" s="61" t="s">
        <v>25</v>
      </c>
      <c r="AW11" s="61"/>
      <c r="AX11" s="61"/>
      <c r="AY11" s="61"/>
      <c r="AZ11" s="61"/>
      <c r="BA11" s="61"/>
      <c r="BB11" s="61"/>
      <c r="BC11" s="459" t="s">
        <v>26</v>
      </c>
      <c r="BD11" s="459"/>
      <c r="BE11" s="459"/>
      <c r="BF11" s="459"/>
      <c r="BG11" s="459"/>
      <c r="BH11" s="459"/>
      <c r="BI11" s="459"/>
    </row>
    <row r="12" ht="33.6" customHeight="1" spans="2:61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175"/>
      <c r="O12" s="176"/>
      <c r="P12" s="177"/>
      <c r="Q12" s="177"/>
      <c r="R12" s="177"/>
      <c r="S12" s="177"/>
      <c r="T12" s="177"/>
      <c r="U12" s="177"/>
      <c r="V12" s="177"/>
      <c r="W12" s="177"/>
      <c r="X12" s="225" t="s">
        <v>27</v>
      </c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432"/>
      <c r="AV12" s="61"/>
      <c r="AW12" s="61"/>
      <c r="AX12" s="61"/>
      <c r="AY12" s="61"/>
      <c r="AZ12" s="61"/>
      <c r="BA12" s="61"/>
      <c r="BB12" s="61"/>
      <c r="BC12" s="465" t="s">
        <v>28</v>
      </c>
      <c r="BD12" s="465"/>
      <c r="BE12" s="465"/>
      <c r="BF12" s="465"/>
      <c r="BG12" s="465"/>
      <c r="BH12" s="465"/>
      <c r="BI12" s="465"/>
    </row>
    <row r="13" ht="18.6" customHeight="1" spans="2:61">
      <c r="B13" s="6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175"/>
      <c r="O13" s="176"/>
      <c r="P13" s="176"/>
      <c r="Q13" s="201"/>
      <c r="R13" s="201"/>
      <c r="S13" s="201"/>
      <c r="T13" s="201"/>
      <c r="U13" s="226"/>
      <c r="V13" s="226"/>
      <c r="W13" s="226"/>
      <c r="X13" s="227" t="s">
        <v>29</v>
      </c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426"/>
      <c r="AV13" s="426"/>
      <c r="AW13" s="447"/>
      <c r="AX13" s="426"/>
      <c r="AY13" s="426"/>
      <c r="AZ13" s="426"/>
      <c r="BA13" s="426"/>
      <c r="BB13" s="466"/>
      <c r="BC13" s="465"/>
      <c r="BD13" s="465"/>
      <c r="BE13" s="465"/>
      <c r="BF13" s="465"/>
      <c r="BG13" s="465"/>
      <c r="BH13" s="465"/>
      <c r="BI13" s="465"/>
    </row>
    <row r="14" ht="34.8" customHeight="1" spans="2:61">
      <c r="B14" s="66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175"/>
      <c r="O14" s="176"/>
      <c r="P14" s="176"/>
      <c r="Q14" s="202" t="s">
        <v>30</v>
      </c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307" t="s">
        <v>31</v>
      </c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88"/>
      <c r="AR14" s="388"/>
      <c r="AS14" s="388"/>
      <c r="AT14" s="388"/>
      <c r="AU14" s="426"/>
      <c r="AV14" s="426"/>
      <c r="AW14" s="447"/>
      <c r="AX14" s="426"/>
      <c r="AY14" s="426"/>
      <c r="AZ14" s="426"/>
      <c r="BA14" s="426"/>
      <c r="BB14" s="466"/>
      <c r="BC14" s="465"/>
      <c r="BD14" s="465"/>
      <c r="BE14" s="465"/>
      <c r="BF14" s="465"/>
      <c r="BG14" s="465"/>
      <c r="BH14" s="465"/>
      <c r="BI14" s="465"/>
    </row>
    <row r="15" ht="12" customHeight="1" spans="2:61">
      <c r="B15" s="6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75"/>
      <c r="O15" s="176"/>
      <c r="P15" s="176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308" t="s">
        <v>32</v>
      </c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89"/>
      <c r="AR15" s="389"/>
      <c r="AS15" s="389"/>
      <c r="AT15" s="389"/>
      <c r="AW15" s="40"/>
      <c r="BB15" s="35"/>
      <c r="BC15" s="467"/>
      <c r="BD15" s="467"/>
      <c r="BE15" s="467"/>
      <c r="BF15" s="467"/>
      <c r="BG15" s="467"/>
      <c r="BH15" s="467"/>
      <c r="BI15" s="467"/>
    </row>
    <row r="16" ht="30" customHeight="1" spans="2:61"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75"/>
      <c r="O16" s="176"/>
      <c r="P16" s="176"/>
      <c r="Q16" s="203" t="s">
        <v>33</v>
      </c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310" t="s">
        <v>34</v>
      </c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90"/>
      <c r="AR16" s="390"/>
      <c r="AS16" s="390"/>
      <c r="AT16" s="390"/>
      <c r="AU16" s="390"/>
      <c r="AW16" s="40"/>
      <c r="BB16" s="35"/>
      <c r="BC16" s="467"/>
      <c r="BD16" s="467"/>
      <c r="BE16" s="467"/>
      <c r="BF16" s="467"/>
      <c r="BG16" s="467"/>
      <c r="BH16" s="467"/>
      <c r="BI16" s="467"/>
    </row>
    <row r="17" ht="31.5" customHeight="1" spans="1:50">
      <c r="A17" s="67" t="s">
        <v>35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40"/>
    </row>
    <row r="18" ht="43.2" customHeight="1" spans="1:56">
      <c r="A18" s="68"/>
      <c r="B18" s="68"/>
      <c r="C18" s="69"/>
      <c r="D18" s="70" t="s">
        <v>36</v>
      </c>
      <c r="E18" s="105" t="s">
        <v>37</v>
      </c>
      <c r="F18" s="106"/>
      <c r="G18" s="106"/>
      <c r="H18" s="107"/>
      <c r="I18" s="158" t="s">
        <v>38</v>
      </c>
      <c r="J18" s="159"/>
      <c r="K18" s="159"/>
      <c r="L18" s="159"/>
      <c r="M18" s="178"/>
      <c r="N18" s="179" t="s">
        <v>39</v>
      </c>
      <c r="O18" s="180"/>
      <c r="P18" s="180"/>
      <c r="Q18" s="180"/>
      <c r="R18" s="204"/>
      <c r="S18" s="179" t="s">
        <v>40</v>
      </c>
      <c r="T18" s="180"/>
      <c r="U18" s="180"/>
      <c r="V18" s="204"/>
      <c r="W18" s="228" t="s">
        <v>41</v>
      </c>
      <c r="X18" s="229"/>
      <c r="Y18" s="229"/>
      <c r="Z18" s="229"/>
      <c r="AA18" s="291"/>
      <c r="AB18" s="228" t="s">
        <v>42</v>
      </c>
      <c r="AC18" s="229"/>
      <c r="AD18" s="229"/>
      <c r="AE18" s="291"/>
      <c r="AF18" s="228" t="s">
        <v>43</v>
      </c>
      <c r="AG18" s="229"/>
      <c r="AH18" s="229"/>
      <c r="AI18" s="291"/>
      <c r="AJ18" s="228" t="s">
        <v>44</v>
      </c>
      <c r="AK18" s="229"/>
      <c r="AL18" s="229"/>
      <c r="AM18" s="291"/>
      <c r="AN18" s="228" t="s">
        <v>45</v>
      </c>
      <c r="AO18" s="229"/>
      <c r="AP18" s="229"/>
      <c r="AQ18" s="291"/>
      <c r="AR18" s="228" t="s">
        <v>46</v>
      </c>
      <c r="AS18" s="229"/>
      <c r="AT18" s="229"/>
      <c r="AU18" s="291"/>
      <c r="AV18" s="228" t="s">
        <v>47</v>
      </c>
      <c r="AW18" s="229"/>
      <c r="AX18" s="229"/>
      <c r="AY18" s="229"/>
      <c r="AZ18" s="291"/>
      <c r="BA18" s="228" t="s">
        <v>48</v>
      </c>
      <c r="BB18" s="229"/>
      <c r="BC18" s="229"/>
      <c r="BD18" s="468"/>
    </row>
    <row r="19" ht="23.1" customHeight="1" spans="1:56">
      <c r="A19" s="68"/>
      <c r="B19" s="68"/>
      <c r="C19" s="69"/>
      <c r="D19" s="71"/>
      <c r="E19" s="108">
        <v>1</v>
      </c>
      <c r="F19" s="108">
        <f t="shared" ref="F19:BD19" si="0">E19+1</f>
        <v>2</v>
      </c>
      <c r="G19" s="108">
        <f t="shared" si="0"/>
        <v>3</v>
      </c>
      <c r="H19" s="108">
        <f t="shared" si="0"/>
        <v>4</v>
      </c>
      <c r="I19" s="108">
        <f t="shared" si="0"/>
        <v>5</v>
      </c>
      <c r="J19" s="108">
        <f t="shared" si="0"/>
        <v>6</v>
      </c>
      <c r="K19" s="108">
        <f t="shared" si="0"/>
        <v>7</v>
      </c>
      <c r="L19" s="108">
        <f t="shared" si="0"/>
        <v>8</v>
      </c>
      <c r="M19" s="108">
        <f t="shared" si="0"/>
        <v>9</v>
      </c>
      <c r="N19" s="108">
        <f t="shared" si="0"/>
        <v>10</v>
      </c>
      <c r="O19" s="108">
        <f t="shared" si="0"/>
        <v>11</v>
      </c>
      <c r="P19" s="108">
        <f t="shared" si="0"/>
        <v>12</v>
      </c>
      <c r="Q19" s="108">
        <f t="shared" si="0"/>
        <v>13</v>
      </c>
      <c r="R19" s="108">
        <f t="shared" si="0"/>
        <v>14</v>
      </c>
      <c r="S19" s="108">
        <f t="shared" si="0"/>
        <v>15</v>
      </c>
      <c r="T19" s="108">
        <f t="shared" si="0"/>
        <v>16</v>
      </c>
      <c r="U19" s="108">
        <f t="shared" si="0"/>
        <v>17</v>
      </c>
      <c r="V19" s="108">
        <f t="shared" si="0"/>
        <v>18</v>
      </c>
      <c r="W19" s="108">
        <f t="shared" si="0"/>
        <v>19</v>
      </c>
      <c r="X19" s="108">
        <f t="shared" si="0"/>
        <v>20</v>
      </c>
      <c r="Y19" s="108">
        <f t="shared" si="0"/>
        <v>21</v>
      </c>
      <c r="Z19" s="108">
        <f t="shared" si="0"/>
        <v>22</v>
      </c>
      <c r="AA19" s="108">
        <f t="shared" si="0"/>
        <v>23</v>
      </c>
      <c r="AB19" s="108">
        <f t="shared" si="0"/>
        <v>24</v>
      </c>
      <c r="AC19" s="108">
        <f t="shared" si="0"/>
        <v>25</v>
      </c>
      <c r="AD19" s="108">
        <f t="shared" si="0"/>
        <v>26</v>
      </c>
      <c r="AE19" s="108">
        <f t="shared" si="0"/>
        <v>27</v>
      </c>
      <c r="AF19" s="108">
        <f t="shared" si="0"/>
        <v>28</v>
      </c>
      <c r="AG19" s="108">
        <f t="shared" si="0"/>
        <v>29</v>
      </c>
      <c r="AH19" s="108">
        <f t="shared" si="0"/>
        <v>30</v>
      </c>
      <c r="AI19" s="108">
        <f t="shared" si="0"/>
        <v>31</v>
      </c>
      <c r="AJ19" s="108">
        <f t="shared" si="0"/>
        <v>32</v>
      </c>
      <c r="AK19" s="108">
        <f t="shared" si="0"/>
        <v>33</v>
      </c>
      <c r="AL19" s="108">
        <f t="shared" si="0"/>
        <v>34</v>
      </c>
      <c r="AM19" s="108">
        <f t="shared" si="0"/>
        <v>35</v>
      </c>
      <c r="AN19" s="108">
        <f t="shared" si="0"/>
        <v>36</v>
      </c>
      <c r="AO19" s="108">
        <f t="shared" si="0"/>
        <v>37</v>
      </c>
      <c r="AP19" s="108">
        <f t="shared" si="0"/>
        <v>38</v>
      </c>
      <c r="AQ19" s="108">
        <f t="shared" si="0"/>
        <v>39</v>
      </c>
      <c r="AR19" s="108">
        <f t="shared" si="0"/>
        <v>40</v>
      </c>
      <c r="AS19" s="108">
        <f t="shared" si="0"/>
        <v>41</v>
      </c>
      <c r="AT19" s="108">
        <f t="shared" si="0"/>
        <v>42</v>
      </c>
      <c r="AU19" s="108">
        <f t="shared" si="0"/>
        <v>43</v>
      </c>
      <c r="AV19" s="108">
        <f t="shared" si="0"/>
        <v>44</v>
      </c>
      <c r="AW19" s="108">
        <f t="shared" si="0"/>
        <v>45</v>
      </c>
      <c r="AX19" s="108">
        <f t="shared" si="0"/>
        <v>46</v>
      </c>
      <c r="AY19" s="108">
        <f t="shared" si="0"/>
        <v>47</v>
      </c>
      <c r="AZ19" s="108">
        <f t="shared" si="0"/>
        <v>48</v>
      </c>
      <c r="BA19" s="108">
        <f t="shared" si="0"/>
        <v>49</v>
      </c>
      <c r="BB19" s="108">
        <f t="shared" si="0"/>
        <v>50</v>
      </c>
      <c r="BC19" s="108">
        <f t="shared" si="0"/>
        <v>51</v>
      </c>
      <c r="BD19" s="469">
        <f t="shared" si="0"/>
        <v>52</v>
      </c>
    </row>
    <row r="20" ht="25.8" customHeight="1" spans="1:56">
      <c r="A20" s="68"/>
      <c r="B20" s="68"/>
      <c r="C20" s="72"/>
      <c r="D20" s="73" t="s">
        <v>49</v>
      </c>
      <c r="E20" s="109"/>
      <c r="F20" s="109"/>
      <c r="G20" s="109"/>
      <c r="H20" s="109"/>
      <c r="I20" s="109"/>
      <c r="J20" s="109"/>
      <c r="K20" s="109"/>
      <c r="L20" s="109"/>
      <c r="M20" s="181"/>
      <c r="N20" s="181"/>
      <c r="O20" s="109"/>
      <c r="P20" s="109"/>
      <c r="Q20" s="109"/>
      <c r="R20" s="109"/>
      <c r="S20" s="109"/>
      <c r="T20" s="109"/>
      <c r="U20" s="109"/>
      <c r="V20" s="109"/>
      <c r="W20" s="230" t="s">
        <v>50</v>
      </c>
      <c r="X20" s="230" t="s">
        <v>50</v>
      </c>
      <c r="Y20" s="230" t="s">
        <v>51</v>
      </c>
      <c r="Z20" s="230" t="s">
        <v>51</v>
      </c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 t="s">
        <v>50</v>
      </c>
      <c r="AT20" s="230" t="s">
        <v>50</v>
      </c>
      <c r="AU20" s="230" t="s">
        <v>51</v>
      </c>
      <c r="AV20" s="230" t="s">
        <v>51</v>
      </c>
      <c r="AW20" s="230" t="s">
        <v>51</v>
      </c>
      <c r="AX20" s="230" t="s">
        <v>51</v>
      </c>
      <c r="AY20" s="230" t="s">
        <v>51</v>
      </c>
      <c r="AZ20" s="230" t="s">
        <v>51</v>
      </c>
      <c r="BA20" s="230" t="s">
        <v>51</v>
      </c>
      <c r="BB20" s="230" t="s">
        <v>51</v>
      </c>
      <c r="BC20" s="230" t="s">
        <v>51</v>
      </c>
      <c r="BD20" s="470" t="s">
        <v>51</v>
      </c>
    </row>
    <row r="21" s="35" customFormat="1" ht="27" customHeight="1" spans="1:56">
      <c r="A21" s="67"/>
      <c r="B21" s="67"/>
      <c r="C21" s="74"/>
      <c r="D21" s="75" t="s">
        <v>52</v>
      </c>
      <c r="E21" s="110"/>
      <c r="F21" s="110"/>
      <c r="G21" s="110"/>
      <c r="H21" s="110"/>
      <c r="I21" s="110"/>
      <c r="J21" s="110"/>
      <c r="K21" s="110"/>
      <c r="L21" s="160"/>
      <c r="M21" s="182"/>
      <c r="N21" s="182"/>
      <c r="O21" s="183"/>
      <c r="P21" s="110"/>
      <c r="Q21" s="110"/>
      <c r="R21" s="110"/>
      <c r="S21" s="110"/>
      <c r="T21" s="110"/>
      <c r="U21" s="110"/>
      <c r="V21" s="110"/>
      <c r="W21" s="231" t="s">
        <v>50</v>
      </c>
      <c r="X21" s="231" t="s">
        <v>50</v>
      </c>
      <c r="Y21" s="292" t="s">
        <v>51</v>
      </c>
      <c r="Z21" s="292" t="s">
        <v>51</v>
      </c>
      <c r="AA21" s="292" t="s">
        <v>53</v>
      </c>
      <c r="AB21" s="292" t="s">
        <v>53</v>
      </c>
      <c r="AC21" s="292" t="s">
        <v>53</v>
      </c>
      <c r="AD21" s="292" t="s">
        <v>53</v>
      </c>
      <c r="AE21" s="292" t="s">
        <v>53</v>
      </c>
      <c r="AF21" s="292" t="s">
        <v>54</v>
      </c>
      <c r="AG21" s="292" t="s">
        <v>54</v>
      </c>
      <c r="AH21" s="292" t="s">
        <v>54</v>
      </c>
      <c r="AI21" s="292" t="s">
        <v>54</v>
      </c>
      <c r="AJ21" s="292" t="s">
        <v>54</v>
      </c>
      <c r="AK21" s="292" t="s">
        <v>54</v>
      </c>
      <c r="AL21" s="231" t="s">
        <v>54</v>
      </c>
      <c r="AM21" s="292" t="s">
        <v>54</v>
      </c>
      <c r="AN21" s="292" t="s">
        <v>54</v>
      </c>
      <c r="AO21" s="292" t="s">
        <v>54</v>
      </c>
      <c r="AP21" s="292" t="s">
        <v>54</v>
      </c>
      <c r="AQ21" s="292" t="s">
        <v>54</v>
      </c>
      <c r="AR21" s="292"/>
      <c r="AS21" s="292"/>
      <c r="AT21" s="433"/>
      <c r="AU21" s="292"/>
      <c r="AV21" s="231"/>
      <c r="AW21" s="448"/>
      <c r="AX21" s="448"/>
      <c r="AY21" s="448"/>
      <c r="AZ21" s="448"/>
      <c r="BA21" s="448"/>
      <c r="BB21" s="448"/>
      <c r="BC21" s="448"/>
      <c r="BD21" s="471"/>
    </row>
    <row r="22" s="36" customFormat="1" ht="32.4" customHeight="1" spans="5:64">
      <c r="E22" s="111" t="s">
        <v>55</v>
      </c>
      <c r="I22" s="161" t="s">
        <v>56</v>
      </c>
      <c r="J22" s="162" t="s">
        <v>57</v>
      </c>
      <c r="K22" s="162"/>
      <c r="L22" s="162"/>
      <c r="M22" s="184"/>
      <c r="N22" s="184"/>
      <c r="O22" s="185"/>
      <c r="P22" s="185"/>
      <c r="Q22" s="185"/>
      <c r="R22" s="185"/>
      <c r="S22" s="185"/>
      <c r="T22" s="185"/>
      <c r="U22" s="185"/>
      <c r="V22" s="232"/>
      <c r="W22" s="233" t="s">
        <v>50</v>
      </c>
      <c r="X22" s="162" t="s">
        <v>58</v>
      </c>
      <c r="Y22" s="162"/>
      <c r="Z22" s="162"/>
      <c r="AB22" s="233" t="s">
        <v>53</v>
      </c>
      <c r="AC22" s="162" t="s">
        <v>59</v>
      </c>
      <c r="AD22" s="162"/>
      <c r="AE22" s="162"/>
      <c r="AF22" s="233" t="s">
        <v>54</v>
      </c>
      <c r="AG22" s="162" t="s">
        <v>60</v>
      </c>
      <c r="AH22" s="162"/>
      <c r="AI22" s="162"/>
      <c r="AJ22" s="162"/>
      <c r="AL22" s="211"/>
      <c r="AM22" s="162"/>
      <c r="AN22" s="162"/>
      <c r="AO22" s="162"/>
      <c r="AP22" s="162"/>
      <c r="AQ22" s="162"/>
      <c r="AT22" s="434" t="s">
        <v>51</v>
      </c>
      <c r="AU22" s="36" t="s">
        <v>61</v>
      </c>
      <c r="AV22" s="211"/>
      <c r="AZ22" s="162"/>
      <c r="BA22" s="162"/>
      <c r="BB22" s="162"/>
      <c r="BG22" s="111"/>
      <c r="BL22" s="162"/>
    </row>
    <row r="23" s="36" customFormat="1" ht="13.8" customHeight="1" spans="5:64">
      <c r="E23" s="111"/>
      <c r="I23" s="162"/>
      <c r="J23" s="162"/>
      <c r="K23" s="162"/>
      <c r="L23" s="162"/>
      <c r="M23" s="84"/>
      <c r="N23" s="84"/>
      <c r="W23" s="211"/>
      <c r="X23" s="162"/>
      <c r="Y23" s="162"/>
      <c r="Z23" s="162"/>
      <c r="AB23" s="211"/>
      <c r="AC23" s="162"/>
      <c r="AD23" s="162"/>
      <c r="AE23" s="162"/>
      <c r="AF23" s="211"/>
      <c r="AG23" s="162"/>
      <c r="AH23" s="162"/>
      <c r="AI23" s="162"/>
      <c r="AJ23" s="162"/>
      <c r="AL23" s="211"/>
      <c r="AM23" s="162"/>
      <c r="AN23" s="162"/>
      <c r="AO23" s="162"/>
      <c r="AP23" s="162"/>
      <c r="AQ23" s="162"/>
      <c r="AR23" s="391"/>
      <c r="AU23" s="162"/>
      <c r="AV23" s="162"/>
      <c r="AW23" s="162"/>
      <c r="AX23" s="162"/>
      <c r="AY23" s="162"/>
      <c r="AZ23" s="162"/>
      <c r="BA23" s="162"/>
      <c r="BB23" s="162"/>
      <c r="BG23" s="111"/>
      <c r="BL23" s="162"/>
    </row>
    <row r="24" s="37" customFormat="1" ht="20.25" spans="1:57">
      <c r="A24" s="67" t="s">
        <v>62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U24" s="67" t="s">
        <v>63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351"/>
      <c r="AI24" s="352"/>
      <c r="AJ24" s="352"/>
      <c r="AK24" s="352"/>
      <c r="AL24" s="352"/>
      <c r="AM24" s="366" t="s">
        <v>64</v>
      </c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</row>
    <row r="25" s="37" customFormat="1" ht="1.2" customHeight="1" spans="3:57">
      <c r="C25" s="76" t="s">
        <v>36</v>
      </c>
      <c r="D25" s="77" t="s">
        <v>65</v>
      </c>
      <c r="E25" s="112"/>
      <c r="F25" s="77" t="s">
        <v>66</v>
      </c>
      <c r="G25" s="112"/>
      <c r="H25" s="113" t="s">
        <v>67</v>
      </c>
      <c r="I25" s="163"/>
      <c r="J25" s="77" t="s">
        <v>68</v>
      </c>
      <c r="K25" s="112"/>
      <c r="L25" s="164" t="s">
        <v>69</v>
      </c>
      <c r="M25" s="186"/>
      <c r="N25" s="187"/>
      <c r="O25" s="188" t="s">
        <v>70</v>
      </c>
      <c r="P25" s="189"/>
      <c r="Q25" s="205" t="s">
        <v>71</v>
      </c>
      <c r="R25" s="206"/>
      <c r="W25" s="234" t="s">
        <v>72</v>
      </c>
      <c r="X25" s="235"/>
      <c r="Y25" s="235"/>
      <c r="Z25" s="235"/>
      <c r="AA25" s="235"/>
      <c r="AB25" s="293"/>
      <c r="AC25" s="311" t="s">
        <v>73</v>
      </c>
      <c r="AD25" s="312"/>
      <c r="AE25" s="313"/>
      <c r="AF25" s="314" t="s">
        <v>74</v>
      </c>
      <c r="AG25" s="353"/>
      <c r="AH25" s="354"/>
      <c r="AI25" s="352"/>
      <c r="AJ25" s="352"/>
      <c r="AK25" s="352"/>
      <c r="AL25" s="352"/>
      <c r="AM25" s="367" t="s">
        <v>75</v>
      </c>
      <c r="AN25" s="368"/>
      <c r="AO25" s="368"/>
      <c r="AP25" s="368"/>
      <c r="AQ25" s="368"/>
      <c r="AR25" s="368"/>
      <c r="AS25" s="368"/>
      <c r="AT25" s="435"/>
      <c r="AU25" s="311" t="s">
        <v>76</v>
      </c>
      <c r="AV25" s="312"/>
      <c r="AW25" s="312"/>
      <c r="AX25" s="312"/>
      <c r="AY25" s="312"/>
      <c r="AZ25" s="312"/>
      <c r="BA25" s="312"/>
      <c r="BB25" s="312"/>
      <c r="BC25" s="313"/>
      <c r="BD25" s="367" t="s">
        <v>73</v>
      </c>
      <c r="BE25" s="435"/>
    </row>
    <row r="26" s="37" customFormat="1" ht="30.6" customHeight="1" spans="3:57">
      <c r="C26" s="78"/>
      <c r="D26" s="79"/>
      <c r="E26" s="114"/>
      <c r="F26" s="79"/>
      <c r="G26" s="114"/>
      <c r="H26" s="115"/>
      <c r="I26" s="165"/>
      <c r="J26" s="79"/>
      <c r="K26" s="114"/>
      <c r="L26" s="166"/>
      <c r="M26" s="190"/>
      <c r="N26" s="191"/>
      <c r="O26" s="192"/>
      <c r="P26" s="193"/>
      <c r="Q26" s="207"/>
      <c r="R26" s="208"/>
      <c r="W26" s="236"/>
      <c r="X26" s="237"/>
      <c r="Y26" s="237"/>
      <c r="Z26" s="237"/>
      <c r="AA26" s="237"/>
      <c r="AB26" s="294"/>
      <c r="AC26" s="315"/>
      <c r="AD26" s="316"/>
      <c r="AE26" s="317"/>
      <c r="AF26" s="318"/>
      <c r="AG26" s="355"/>
      <c r="AH26" s="356"/>
      <c r="AI26" s="352"/>
      <c r="AJ26" s="352"/>
      <c r="AK26" s="352"/>
      <c r="AL26" s="352"/>
      <c r="AM26" s="369"/>
      <c r="AN26" s="370"/>
      <c r="AO26" s="370"/>
      <c r="AP26" s="370"/>
      <c r="AQ26" s="370"/>
      <c r="AR26" s="370"/>
      <c r="AS26" s="370"/>
      <c r="AT26" s="436"/>
      <c r="AU26" s="315"/>
      <c r="AV26" s="316"/>
      <c r="AW26" s="316"/>
      <c r="AX26" s="316"/>
      <c r="AY26" s="316"/>
      <c r="AZ26" s="316"/>
      <c r="BA26" s="316"/>
      <c r="BB26" s="316"/>
      <c r="BC26" s="317"/>
      <c r="BD26" s="369"/>
      <c r="BE26" s="436"/>
    </row>
    <row r="27" s="37" customFormat="1" ht="25.8" customHeight="1" spans="3:57">
      <c r="C27" s="80" t="s">
        <v>49</v>
      </c>
      <c r="D27" s="81">
        <v>36</v>
      </c>
      <c r="E27" s="116"/>
      <c r="F27" s="81">
        <v>4</v>
      </c>
      <c r="G27" s="116"/>
      <c r="H27" s="81"/>
      <c r="I27" s="116"/>
      <c r="J27" s="81"/>
      <c r="K27" s="116"/>
      <c r="L27" s="81"/>
      <c r="M27" s="194"/>
      <c r="N27" s="116"/>
      <c r="O27" s="195">
        <v>12</v>
      </c>
      <c r="P27" s="196"/>
      <c r="Q27" s="209">
        <v>52</v>
      </c>
      <c r="R27" s="210"/>
      <c r="W27" s="238" t="s">
        <v>77</v>
      </c>
      <c r="X27" s="239"/>
      <c r="Y27" s="239"/>
      <c r="Z27" s="239"/>
      <c r="AA27" s="239"/>
      <c r="AB27" s="295"/>
      <c r="AC27" s="319" t="s">
        <v>78</v>
      </c>
      <c r="AD27" s="320"/>
      <c r="AE27" s="321"/>
      <c r="AF27" s="319" t="s">
        <v>79</v>
      </c>
      <c r="AG27" s="320"/>
      <c r="AH27" s="321"/>
      <c r="AI27" s="352"/>
      <c r="AJ27" s="352"/>
      <c r="AK27" s="352"/>
      <c r="AL27" s="352"/>
      <c r="AM27" s="371" t="s">
        <v>80</v>
      </c>
      <c r="AN27" s="372"/>
      <c r="AO27" s="372"/>
      <c r="AP27" s="372"/>
      <c r="AQ27" s="372"/>
      <c r="AR27" s="372"/>
      <c r="AS27" s="372"/>
      <c r="AT27" s="437"/>
      <c r="AU27" s="371" t="s">
        <v>81</v>
      </c>
      <c r="AV27" s="372"/>
      <c r="AW27" s="372"/>
      <c r="AX27" s="372"/>
      <c r="AY27" s="372"/>
      <c r="AZ27" s="372"/>
      <c r="BA27" s="372"/>
      <c r="BB27" s="372"/>
      <c r="BC27" s="437"/>
      <c r="BD27" s="472">
        <v>4</v>
      </c>
      <c r="BE27" s="479"/>
    </row>
    <row r="28" s="37" customFormat="1" ht="19.8" customHeight="1" spans="3:57">
      <c r="C28" s="80" t="s">
        <v>52</v>
      </c>
      <c r="D28" s="81">
        <v>18</v>
      </c>
      <c r="E28" s="116"/>
      <c r="F28" s="81">
        <v>2</v>
      </c>
      <c r="G28" s="116"/>
      <c r="H28" s="81">
        <v>5</v>
      </c>
      <c r="I28" s="116"/>
      <c r="J28" s="81"/>
      <c r="K28" s="116"/>
      <c r="L28" s="81">
        <v>12</v>
      </c>
      <c r="M28" s="194"/>
      <c r="N28" s="116"/>
      <c r="O28" s="195">
        <v>2</v>
      </c>
      <c r="P28" s="196"/>
      <c r="Q28" s="209">
        <v>39</v>
      </c>
      <c r="R28" s="210"/>
      <c r="W28" s="240"/>
      <c r="X28" s="240"/>
      <c r="Y28" s="240"/>
      <c r="Z28" s="240"/>
      <c r="AA28" s="240"/>
      <c r="AB28" s="240"/>
      <c r="AC28" s="322"/>
      <c r="AD28" s="322"/>
      <c r="AE28" s="322"/>
      <c r="AF28" s="322"/>
      <c r="AG28" s="322"/>
      <c r="AH28" s="322"/>
      <c r="AI28" s="352"/>
      <c r="AJ28" s="352"/>
      <c r="AK28" s="352"/>
      <c r="AL28" s="352"/>
      <c r="AM28" s="373"/>
      <c r="AN28" s="374"/>
      <c r="AO28" s="374"/>
      <c r="AP28" s="374"/>
      <c r="AQ28" s="374"/>
      <c r="AR28" s="374"/>
      <c r="AS28" s="374"/>
      <c r="AT28" s="438"/>
      <c r="AU28" s="373"/>
      <c r="AV28" s="374"/>
      <c r="AW28" s="374"/>
      <c r="AX28" s="374"/>
      <c r="AY28" s="374"/>
      <c r="AZ28" s="374"/>
      <c r="BA28" s="374"/>
      <c r="BB28" s="374"/>
      <c r="BC28" s="438"/>
      <c r="BD28" s="473"/>
      <c r="BE28" s="480"/>
    </row>
    <row r="29" s="37" customFormat="1" ht="17.55" customHeight="1" spans="3:57">
      <c r="C29" s="82"/>
      <c r="D29" s="83"/>
      <c r="E29" s="83"/>
      <c r="F29" s="83"/>
      <c r="G29" s="83"/>
      <c r="AC29" s="323"/>
      <c r="AD29" s="323"/>
      <c r="AE29" s="323"/>
      <c r="AF29" s="323"/>
      <c r="AG29" s="323"/>
      <c r="AH29" s="323"/>
      <c r="AI29" s="352"/>
      <c r="AJ29" s="352"/>
      <c r="AK29" s="352"/>
      <c r="AL29" s="352"/>
      <c r="AM29" s="375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449"/>
      <c r="AZ29" s="449"/>
      <c r="BA29" s="449"/>
      <c r="BB29" s="449"/>
      <c r="BC29" s="449"/>
      <c r="BD29" s="474"/>
      <c r="BE29" s="474"/>
    </row>
    <row r="30" s="38" customFormat="1" ht="12" customHeight="1" spans="1:62">
      <c r="A30" s="84"/>
      <c r="B30" s="84"/>
      <c r="C30" s="82"/>
      <c r="D30" s="82"/>
      <c r="E30" s="82"/>
      <c r="F30" s="82"/>
      <c r="G30" s="82"/>
      <c r="H30" s="82"/>
      <c r="I30" s="82"/>
      <c r="J30" s="82"/>
      <c r="K30" s="82"/>
      <c r="L30" s="37"/>
      <c r="M30" s="37"/>
      <c r="N30" s="37"/>
      <c r="O30" s="197"/>
      <c r="P30" s="197"/>
      <c r="Q30" s="37"/>
      <c r="R30" s="37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84"/>
      <c r="BD30" s="84"/>
      <c r="BE30" s="84"/>
      <c r="BF30" s="84"/>
      <c r="BG30" s="84"/>
      <c r="BH30" s="84"/>
      <c r="BI30" s="84"/>
      <c r="BJ30" s="84"/>
    </row>
    <row r="31" s="38" customFormat="1" ht="30" customHeight="1" spans="1:62">
      <c r="A31" s="85" t="s">
        <v>82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68"/>
      <c r="BJ31" s="68"/>
    </row>
    <row r="32" s="38" customFormat="1" ht="21" customHeight="1" spans="1:62">
      <c r="A32" s="68"/>
      <c r="B32" s="68"/>
      <c r="C32" s="68"/>
      <c r="D32" s="86" t="s">
        <v>83</v>
      </c>
      <c r="E32" s="117"/>
      <c r="F32" s="118"/>
      <c r="G32" s="119" t="s">
        <v>84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212"/>
      <c r="U32" s="241" t="s">
        <v>85</v>
      </c>
      <c r="V32" s="242"/>
      <c r="W32" s="242"/>
      <c r="X32" s="242"/>
      <c r="Y32" s="242"/>
      <c r="Z32" s="242"/>
      <c r="AA32" s="242"/>
      <c r="AB32" s="296"/>
      <c r="AC32" s="324" t="s">
        <v>86</v>
      </c>
      <c r="AD32" s="325"/>
      <c r="AE32" s="326" t="s">
        <v>87</v>
      </c>
      <c r="AF32" s="327"/>
      <c r="AG32" s="327"/>
      <c r="AH32" s="327"/>
      <c r="AI32" s="327"/>
      <c r="AJ32" s="327"/>
      <c r="AK32" s="327"/>
      <c r="AL32" s="327"/>
      <c r="AM32" s="327"/>
      <c r="AN32" s="377"/>
      <c r="AO32" s="392" t="s">
        <v>88</v>
      </c>
      <c r="AP32" s="393"/>
      <c r="AQ32" s="394" t="s">
        <v>89</v>
      </c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481"/>
      <c r="BG32" s="482"/>
      <c r="BH32" s="482"/>
      <c r="BI32" s="482"/>
      <c r="BJ32" s="68"/>
    </row>
    <row r="33" s="38" customFormat="1" ht="28.2" customHeight="1" spans="1:62">
      <c r="A33" s="68"/>
      <c r="B33" s="68"/>
      <c r="C33" s="68"/>
      <c r="D33" s="87"/>
      <c r="E33" s="121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213"/>
      <c r="U33" s="86" t="s">
        <v>90</v>
      </c>
      <c r="V33" s="118"/>
      <c r="W33" s="86" t="s">
        <v>91</v>
      </c>
      <c r="X33" s="118"/>
      <c r="Y33" s="297" t="s">
        <v>92</v>
      </c>
      <c r="Z33" s="298"/>
      <c r="AA33" s="298"/>
      <c r="AB33" s="299"/>
      <c r="AC33" s="328"/>
      <c r="AD33" s="329"/>
      <c r="AE33" s="330" t="s">
        <v>93</v>
      </c>
      <c r="AF33" s="331"/>
      <c r="AG33" s="357" t="s">
        <v>94</v>
      </c>
      <c r="AH33" s="358"/>
      <c r="AI33" s="358"/>
      <c r="AJ33" s="358"/>
      <c r="AK33" s="358"/>
      <c r="AL33" s="358"/>
      <c r="AM33" s="358"/>
      <c r="AN33" s="378"/>
      <c r="AO33" s="396"/>
      <c r="AP33" s="397"/>
      <c r="AQ33" s="398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483"/>
      <c r="BG33" s="72"/>
      <c r="BH33" s="72"/>
      <c r="BI33" s="72"/>
      <c r="BJ33" s="68"/>
    </row>
    <row r="34" s="38" customFormat="1" ht="18" customHeight="1" spans="1:62">
      <c r="A34" s="68"/>
      <c r="B34" s="68"/>
      <c r="C34" s="68"/>
      <c r="D34" s="87"/>
      <c r="E34" s="121"/>
      <c r="F34" s="122"/>
      <c r="G34" s="123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213"/>
      <c r="U34" s="87"/>
      <c r="V34" s="122"/>
      <c r="W34" s="87"/>
      <c r="X34" s="122"/>
      <c r="Y34" s="86" t="s">
        <v>95</v>
      </c>
      <c r="Z34" s="118"/>
      <c r="AA34" s="86" t="s">
        <v>96</v>
      </c>
      <c r="AB34" s="118"/>
      <c r="AC34" s="328"/>
      <c r="AD34" s="329"/>
      <c r="AE34" s="332"/>
      <c r="AF34" s="333"/>
      <c r="AG34" s="86" t="s">
        <v>97</v>
      </c>
      <c r="AH34" s="118"/>
      <c r="AI34" s="359" t="s">
        <v>98</v>
      </c>
      <c r="AJ34" s="360"/>
      <c r="AK34" s="360"/>
      <c r="AL34" s="360"/>
      <c r="AM34" s="360"/>
      <c r="AN34" s="379"/>
      <c r="AO34" s="396"/>
      <c r="AP34" s="397"/>
      <c r="AQ34" s="400">
        <v>1</v>
      </c>
      <c r="AR34" s="401"/>
      <c r="AS34" s="401"/>
      <c r="AT34" s="401"/>
      <c r="AU34" s="401"/>
      <c r="AV34" s="401"/>
      <c r="AW34" s="401"/>
      <c r="AX34" s="450"/>
      <c r="AY34" s="400">
        <v>2</v>
      </c>
      <c r="AZ34" s="401"/>
      <c r="BA34" s="401"/>
      <c r="BB34" s="401"/>
      <c r="BC34" s="401"/>
      <c r="BD34" s="401"/>
      <c r="BE34" s="401"/>
      <c r="BF34" s="450"/>
      <c r="BG34" s="484"/>
      <c r="BH34" s="484"/>
      <c r="BI34" s="484"/>
      <c r="BJ34" s="68"/>
    </row>
    <row r="35" s="38" customFormat="1" ht="18" customHeight="1" spans="1:62">
      <c r="A35" s="68"/>
      <c r="B35" s="68"/>
      <c r="C35" s="68"/>
      <c r="D35" s="87"/>
      <c r="E35" s="121"/>
      <c r="F35" s="122"/>
      <c r="G35" s="123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213"/>
      <c r="U35" s="87"/>
      <c r="V35" s="122"/>
      <c r="W35" s="87"/>
      <c r="X35" s="122"/>
      <c r="Y35" s="87"/>
      <c r="Z35" s="122"/>
      <c r="AA35" s="87"/>
      <c r="AB35" s="122"/>
      <c r="AC35" s="328"/>
      <c r="AD35" s="329"/>
      <c r="AE35" s="332"/>
      <c r="AF35" s="333"/>
      <c r="AG35" s="87"/>
      <c r="AH35" s="122"/>
      <c r="AI35" s="86" t="s">
        <v>99</v>
      </c>
      <c r="AJ35" s="118"/>
      <c r="AK35" s="86" t="s">
        <v>100</v>
      </c>
      <c r="AL35" s="118"/>
      <c r="AM35" s="330" t="s">
        <v>101</v>
      </c>
      <c r="AN35" s="331"/>
      <c r="AO35" s="396"/>
      <c r="AP35" s="397"/>
      <c r="AQ35" s="400" t="s">
        <v>102</v>
      </c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50"/>
      <c r="BG35" s="484"/>
      <c r="BH35" s="484"/>
      <c r="BI35" s="484"/>
      <c r="BJ35" s="68"/>
    </row>
    <row r="36" s="38" customFormat="1" ht="28.5" customHeight="1" spans="1:62">
      <c r="A36" s="68"/>
      <c r="B36" s="68"/>
      <c r="C36" s="68"/>
      <c r="D36" s="87"/>
      <c r="E36" s="121"/>
      <c r="F36" s="122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213"/>
      <c r="U36" s="87"/>
      <c r="V36" s="122"/>
      <c r="W36" s="87"/>
      <c r="X36" s="122"/>
      <c r="Y36" s="87"/>
      <c r="Z36" s="122"/>
      <c r="AA36" s="87"/>
      <c r="AB36" s="122"/>
      <c r="AC36" s="328"/>
      <c r="AD36" s="329"/>
      <c r="AE36" s="332"/>
      <c r="AF36" s="333"/>
      <c r="AG36" s="87"/>
      <c r="AH36" s="122"/>
      <c r="AI36" s="87"/>
      <c r="AJ36" s="122"/>
      <c r="AK36" s="87"/>
      <c r="AL36" s="122"/>
      <c r="AM36" s="332"/>
      <c r="AN36" s="333"/>
      <c r="AO36" s="396"/>
      <c r="AP36" s="397"/>
      <c r="AQ36" s="402">
        <v>1</v>
      </c>
      <c r="AR36" s="403"/>
      <c r="AS36" s="403"/>
      <c r="AT36" s="439"/>
      <c r="AU36" s="402">
        <v>2</v>
      </c>
      <c r="AV36" s="403"/>
      <c r="AW36" s="403"/>
      <c r="AX36" s="439"/>
      <c r="AY36" s="402">
        <v>3</v>
      </c>
      <c r="AZ36" s="403"/>
      <c r="BA36" s="403"/>
      <c r="BB36" s="439"/>
      <c r="BC36" s="402">
        <v>4</v>
      </c>
      <c r="BD36" s="403"/>
      <c r="BE36" s="403"/>
      <c r="BF36" s="439"/>
      <c r="BG36" s="484"/>
      <c r="BH36" s="484"/>
      <c r="BI36" s="484"/>
      <c r="BJ36" s="68"/>
    </row>
    <row r="37" s="38" customFormat="1" ht="24" customHeight="1" spans="1:62">
      <c r="A37" s="68"/>
      <c r="B37" s="68"/>
      <c r="C37" s="68"/>
      <c r="D37" s="87"/>
      <c r="E37" s="121"/>
      <c r="F37" s="122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213"/>
      <c r="U37" s="87"/>
      <c r="V37" s="122"/>
      <c r="W37" s="87"/>
      <c r="X37" s="122"/>
      <c r="Y37" s="87"/>
      <c r="Z37" s="122"/>
      <c r="AA37" s="87"/>
      <c r="AB37" s="122"/>
      <c r="AC37" s="328"/>
      <c r="AD37" s="329"/>
      <c r="AE37" s="332"/>
      <c r="AF37" s="333"/>
      <c r="AG37" s="87"/>
      <c r="AH37" s="122"/>
      <c r="AI37" s="87"/>
      <c r="AJ37" s="122"/>
      <c r="AK37" s="87"/>
      <c r="AL37" s="122"/>
      <c r="AM37" s="332"/>
      <c r="AN37" s="333"/>
      <c r="AO37" s="396"/>
      <c r="AP37" s="397"/>
      <c r="AQ37" s="400" t="s">
        <v>103</v>
      </c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50"/>
      <c r="BG37" s="484"/>
      <c r="BH37" s="484"/>
      <c r="BI37" s="484"/>
      <c r="BJ37" s="68"/>
    </row>
    <row r="38" s="38" customFormat="1" ht="20.25" spans="1:62">
      <c r="A38" s="68"/>
      <c r="B38" s="68"/>
      <c r="C38" s="68"/>
      <c r="D38" s="88"/>
      <c r="E38" s="125"/>
      <c r="F38" s="126"/>
      <c r="G38" s="127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214"/>
      <c r="U38" s="88"/>
      <c r="V38" s="126"/>
      <c r="W38" s="88"/>
      <c r="X38" s="126"/>
      <c r="Y38" s="88"/>
      <c r="Z38" s="126"/>
      <c r="AA38" s="88"/>
      <c r="AB38" s="126"/>
      <c r="AC38" s="334"/>
      <c r="AD38" s="335"/>
      <c r="AE38" s="336"/>
      <c r="AF38" s="337"/>
      <c r="AG38" s="88"/>
      <c r="AH38" s="126"/>
      <c r="AI38" s="88"/>
      <c r="AJ38" s="126"/>
      <c r="AK38" s="88"/>
      <c r="AL38" s="126"/>
      <c r="AM38" s="336"/>
      <c r="AN38" s="337"/>
      <c r="AO38" s="404"/>
      <c r="AP38" s="405"/>
      <c r="AQ38" s="402">
        <v>18</v>
      </c>
      <c r="AR38" s="403"/>
      <c r="AS38" s="403"/>
      <c r="AT38" s="439"/>
      <c r="AU38" s="402">
        <v>18</v>
      </c>
      <c r="AV38" s="403"/>
      <c r="AW38" s="403"/>
      <c r="AX38" s="439"/>
      <c r="AY38" s="402">
        <v>18</v>
      </c>
      <c r="AZ38" s="403"/>
      <c r="BA38" s="403"/>
      <c r="BB38" s="439"/>
      <c r="BC38" s="402">
        <v>17</v>
      </c>
      <c r="BD38" s="403"/>
      <c r="BE38" s="403"/>
      <c r="BF38" s="439"/>
      <c r="BG38" s="484"/>
      <c r="BH38" s="484"/>
      <c r="BI38" s="484"/>
      <c r="BJ38" s="68"/>
    </row>
    <row r="39" s="39" customFormat="1" ht="14.25" spans="4:62">
      <c r="D39" s="89">
        <v>1</v>
      </c>
      <c r="E39" s="129"/>
      <c r="F39" s="130"/>
      <c r="G39" s="89">
        <v>2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30"/>
      <c r="U39" s="243">
        <v>3</v>
      </c>
      <c r="V39" s="244"/>
      <c r="W39" s="243">
        <v>4</v>
      </c>
      <c r="X39" s="244"/>
      <c r="Y39" s="243">
        <v>5</v>
      </c>
      <c r="Z39" s="244"/>
      <c r="AA39" s="243">
        <v>6</v>
      </c>
      <c r="AB39" s="244"/>
      <c r="AC39" s="243">
        <v>7</v>
      </c>
      <c r="AD39" s="244"/>
      <c r="AE39" s="243">
        <v>8</v>
      </c>
      <c r="AF39" s="244"/>
      <c r="AG39" s="243">
        <v>9</v>
      </c>
      <c r="AH39" s="244"/>
      <c r="AI39" s="243">
        <v>10</v>
      </c>
      <c r="AJ39" s="244"/>
      <c r="AK39" s="243">
        <v>11</v>
      </c>
      <c r="AL39" s="244"/>
      <c r="AM39" s="243">
        <v>12</v>
      </c>
      <c r="AN39" s="244"/>
      <c r="AO39" s="243">
        <v>13</v>
      </c>
      <c r="AP39" s="244"/>
      <c r="AQ39" s="243">
        <v>14</v>
      </c>
      <c r="AR39" s="406"/>
      <c r="AS39" s="406"/>
      <c r="AT39" s="244"/>
      <c r="AU39" s="243">
        <v>15</v>
      </c>
      <c r="AV39" s="406"/>
      <c r="AW39" s="406"/>
      <c r="AX39" s="244"/>
      <c r="AY39" s="243">
        <v>16</v>
      </c>
      <c r="AZ39" s="406"/>
      <c r="BA39" s="406"/>
      <c r="BB39" s="244"/>
      <c r="BC39" s="243">
        <v>17</v>
      </c>
      <c r="BD39" s="406"/>
      <c r="BE39" s="406"/>
      <c r="BF39" s="244"/>
      <c r="BH39" s="484"/>
      <c r="BI39" s="484"/>
      <c r="BJ39" s="484"/>
    </row>
    <row r="40" s="39" customFormat="1" ht="29.4" customHeight="1" spans="4:62">
      <c r="D40" s="90" t="s">
        <v>104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485"/>
      <c r="BH40" s="484"/>
      <c r="BI40" s="484"/>
      <c r="BJ40" s="484"/>
    </row>
    <row r="41" s="40" customFormat="1" ht="28.5" customHeight="1" spans="4:62">
      <c r="D41" s="91" t="s">
        <v>105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486"/>
      <c r="BH41" s="487"/>
      <c r="BI41" s="487"/>
      <c r="BJ41" s="487"/>
    </row>
    <row r="42" s="40" customFormat="1" ht="52.2" customHeight="1" spans="4:62">
      <c r="D42" s="92" t="s">
        <v>106</v>
      </c>
      <c r="E42" s="133"/>
      <c r="F42" s="134"/>
      <c r="G42" s="135" t="s">
        <v>107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215"/>
      <c r="U42" s="245"/>
      <c r="V42" s="246"/>
      <c r="W42" s="247">
        <v>1</v>
      </c>
      <c r="X42" s="248"/>
      <c r="Y42" s="245"/>
      <c r="Z42" s="246"/>
      <c r="AA42" s="247"/>
      <c r="AB42" s="248"/>
      <c r="AC42" s="245">
        <v>3</v>
      </c>
      <c r="AD42" s="246"/>
      <c r="AE42" s="247">
        <v>90</v>
      </c>
      <c r="AF42" s="248"/>
      <c r="AG42" s="245">
        <v>54</v>
      </c>
      <c r="AH42" s="246"/>
      <c r="AI42" s="247">
        <v>36</v>
      </c>
      <c r="AJ42" s="246"/>
      <c r="AK42" s="247">
        <v>18</v>
      </c>
      <c r="AL42" s="246"/>
      <c r="AM42" s="380"/>
      <c r="AN42" s="381"/>
      <c r="AO42" s="247">
        <f>AE42-AG42</f>
        <v>36</v>
      </c>
      <c r="AP42" s="248"/>
      <c r="AQ42" s="407">
        <v>3</v>
      </c>
      <c r="AR42" s="408"/>
      <c r="AS42" s="408"/>
      <c r="AT42" s="440"/>
      <c r="AU42" s="407"/>
      <c r="AV42" s="408"/>
      <c r="AW42" s="408"/>
      <c r="AX42" s="440"/>
      <c r="AY42" s="407"/>
      <c r="AZ42" s="408"/>
      <c r="BA42" s="408"/>
      <c r="BB42" s="440"/>
      <c r="BC42" s="407"/>
      <c r="BD42" s="408"/>
      <c r="BE42" s="408"/>
      <c r="BF42" s="488"/>
      <c r="BH42" s="487"/>
      <c r="BI42" s="487"/>
      <c r="BJ42" s="487"/>
    </row>
    <row r="43" s="40" customFormat="1" ht="43.2" customHeight="1" spans="4:62">
      <c r="D43" s="93" t="s">
        <v>108</v>
      </c>
      <c r="E43" s="137"/>
      <c r="F43" s="138"/>
      <c r="G43" s="139" t="s">
        <v>109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216"/>
      <c r="U43" s="249">
        <v>3</v>
      </c>
      <c r="V43" s="250"/>
      <c r="W43" s="251"/>
      <c r="X43" s="252"/>
      <c r="Y43" s="249"/>
      <c r="Z43" s="250"/>
      <c r="AA43" s="251"/>
      <c r="AB43" s="252"/>
      <c r="AC43" s="249">
        <v>4</v>
      </c>
      <c r="AD43" s="250"/>
      <c r="AE43" s="251">
        <v>120</v>
      </c>
      <c r="AF43" s="252"/>
      <c r="AG43" s="249">
        <v>54</v>
      </c>
      <c r="AH43" s="250"/>
      <c r="AI43" s="251">
        <v>36</v>
      </c>
      <c r="AJ43" s="250"/>
      <c r="AK43" s="251">
        <v>18</v>
      </c>
      <c r="AL43" s="250"/>
      <c r="AM43" s="382"/>
      <c r="AN43" s="383"/>
      <c r="AO43" s="251">
        <f>AE43-AG43</f>
        <v>66</v>
      </c>
      <c r="AP43" s="252"/>
      <c r="AQ43" s="249"/>
      <c r="AR43" s="409"/>
      <c r="AS43" s="409"/>
      <c r="AT43" s="252"/>
      <c r="AU43" s="249"/>
      <c r="AV43" s="409"/>
      <c r="AW43" s="409"/>
      <c r="AX43" s="252"/>
      <c r="AY43" s="249">
        <v>3</v>
      </c>
      <c r="AZ43" s="409"/>
      <c r="BA43" s="409"/>
      <c r="BB43" s="252"/>
      <c r="BC43" s="249"/>
      <c r="BD43" s="409"/>
      <c r="BE43" s="409"/>
      <c r="BF43" s="489"/>
      <c r="BH43" s="487"/>
      <c r="BI43" s="487"/>
      <c r="BJ43" s="487"/>
    </row>
    <row r="44" s="41" customFormat="1" ht="51.6" customHeight="1" spans="1:101">
      <c r="A44" s="40"/>
      <c r="B44" s="40"/>
      <c r="C44" s="40"/>
      <c r="D44" s="94" t="s">
        <v>110</v>
      </c>
      <c r="E44" s="141"/>
      <c r="F44" s="142"/>
      <c r="G44" s="143" t="s">
        <v>111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217"/>
      <c r="U44" s="253">
        <v>3</v>
      </c>
      <c r="V44" s="254"/>
      <c r="W44" s="255"/>
      <c r="X44" s="256"/>
      <c r="Y44" s="253"/>
      <c r="Z44" s="254"/>
      <c r="AA44" s="255"/>
      <c r="AB44" s="256"/>
      <c r="AC44" s="253">
        <v>4</v>
      </c>
      <c r="AD44" s="254"/>
      <c r="AE44" s="255">
        <v>120</v>
      </c>
      <c r="AF44" s="256"/>
      <c r="AG44" s="253">
        <v>54</v>
      </c>
      <c r="AH44" s="254"/>
      <c r="AI44" s="255">
        <v>36</v>
      </c>
      <c r="AJ44" s="254"/>
      <c r="AK44" s="255">
        <v>18</v>
      </c>
      <c r="AL44" s="254"/>
      <c r="AM44" s="255"/>
      <c r="AN44" s="254"/>
      <c r="AO44" s="255">
        <f>AE44-AG44</f>
        <v>66</v>
      </c>
      <c r="AP44" s="256"/>
      <c r="AQ44" s="253"/>
      <c r="AR44" s="410"/>
      <c r="AS44" s="410"/>
      <c r="AT44" s="256"/>
      <c r="AU44" s="253"/>
      <c r="AV44" s="410"/>
      <c r="AW44" s="410"/>
      <c r="AX44" s="256"/>
      <c r="AY44" s="253">
        <v>3</v>
      </c>
      <c r="AZ44" s="410"/>
      <c r="BA44" s="410"/>
      <c r="BB44" s="256"/>
      <c r="BC44" s="253"/>
      <c r="BD44" s="410"/>
      <c r="BE44" s="410"/>
      <c r="BF44" s="490"/>
      <c r="BG44" s="40"/>
      <c r="BH44" s="487"/>
      <c r="BI44" s="487"/>
      <c r="BJ44" s="487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</row>
    <row r="45" s="42" customFormat="1" ht="35.4" customHeight="1" spans="4:62">
      <c r="D45" s="95" t="s">
        <v>112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18"/>
      <c r="U45" s="257">
        <v>2</v>
      </c>
      <c r="V45" s="258"/>
      <c r="W45" s="259">
        <v>1</v>
      </c>
      <c r="X45" s="260"/>
      <c r="Y45" s="300"/>
      <c r="Z45" s="258"/>
      <c r="AA45" s="259"/>
      <c r="AB45" s="260"/>
      <c r="AC45" s="300">
        <f>SUM(AC42:AC44)</f>
        <v>11</v>
      </c>
      <c r="AD45" s="258"/>
      <c r="AE45" s="259">
        <f>SUM(AE42:AE44)</f>
        <v>330</v>
      </c>
      <c r="AF45" s="260"/>
      <c r="AG45" s="300">
        <f>SUM(AG42:AG44)</f>
        <v>162</v>
      </c>
      <c r="AH45" s="258"/>
      <c r="AI45" s="259">
        <f>SUM(AI42:AI44)</f>
        <v>108</v>
      </c>
      <c r="AJ45" s="258"/>
      <c r="AK45" s="259">
        <f>SUM(AK42:AK44)</f>
        <v>54</v>
      </c>
      <c r="AL45" s="258"/>
      <c r="AM45" s="259"/>
      <c r="AN45" s="258"/>
      <c r="AO45" s="259">
        <f>SUM(AO42:AO44)</f>
        <v>168</v>
      </c>
      <c r="AP45" s="260"/>
      <c r="AQ45" s="300">
        <v>3</v>
      </c>
      <c r="AR45" s="411"/>
      <c r="AS45" s="411"/>
      <c r="AT45" s="260"/>
      <c r="AU45" s="300"/>
      <c r="AV45" s="411"/>
      <c r="AW45" s="411"/>
      <c r="AX45" s="260"/>
      <c r="AY45" s="300">
        <v>6</v>
      </c>
      <c r="AZ45" s="411"/>
      <c r="BA45" s="411"/>
      <c r="BB45" s="475"/>
      <c r="BC45" s="257"/>
      <c r="BD45" s="411"/>
      <c r="BE45" s="411"/>
      <c r="BF45" s="475"/>
      <c r="BH45" s="491"/>
      <c r="BI45" s="491"/>
      <c r="BJ45" s="491"/>
    </row>
    <row r="46" s="40" customFormat="1" ht="34.8" customHeight="1" spans="4:62">
      <c r="D46" s="96" t="s">
        <v>113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H46" s="487"/>
      <c r="BI46" s="487"/>
      <c r="BJ46" s="487"/>
    </row>
    <row r="47" s="40" customFormat="1" ht="56.55" customHeight="1" spans="4:62">
      <c r="D47" s="97" t="s">
        <v>114</v>
      </c>
      <c r="E47" s="97"/>
      <c r="F47" s="97"/>
      <c r="G47" s="146" t="s">
        <v>115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262"/>
      <c r="V47" s="262"/>
      <c r="W47" s="252" t="s">
        <v>116</v>
      </c>
      <c r="X47" s="252"/>
      <c r="Y47" s="271"/>
      <c r="Z47" s="271"/>
      <c r="AA47" s="263"/>
      <c r="AB47" s="263"/>
      <c r="AC47" s="271">
        <v>7.5</v>
      </c>
      <c r="AD47" s="271"/>
      <c r="AE47" s="263">
        <f>AC47*30</f>
        <v>225</v>
      </c>
      <c r="AF47" s="263"/>
      <c r="AG47" s="269">
        <v>45</v>
      </c>
      <c r="AH47" s="361"/>
      <c r="AI47" s="361">
        <v>9</v>
      </c>
      <c r="AJ47" s="361"/>
      <c r="AK47" s="361"/>
      <c r="AL47" s="361"/>
      <c r="AM47" s="361">
        <v>36</v>
      </c>
      <c r="AN47" s="361"/>
      <c r="AO47" s="361">
        <f>AE47-AG47</f>
        <v>180</v>
      </c>
      <c r="AP47" s="270"/>
      <c r="AQ47" s="412">
        <v>1.5</v>
      </c>
      <c r="AR47" s="412"/>
      <c r="AS47" s="412"/>
      <c r="AT47" s="412"/>
      <c r="AU47" s="412">
        <v>1</v>
      </c>
      <c r="AV47" s="412"/>
      <c r="AW47" s="412"/>
      <c r="AX47" s="412"/>
      <c r="AY47" s="249"/>
      <c r="AZ47" s="249"/>
      <c r="BA47" s="249"/>
      <c r="BB47" s="249"/>
      <c r="BC47" s="476"/>
      <c r="BD47" s="476"/>
      <c r="BE47" s="476"/>
      <c r="BF47" s="476"/>
      <c r="BH47" s="487"/>
      <c r="BI47" s="487"/>
      <c r="BJ47" s="487"/>
    </row>
    <row r="48" s="40" customFormat="1" ht="38.1" customHeight="1" spans="4:62">
      <c r="D48" s="98" t="s">
        <v>117</v>
      </c>
      <c r="E48" s="98"/>
      <c r="F48" s="98"/>
      <c r="G48" s="146" t="s">
        <v>118</v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250"/>
      <c r="V48" s="250"/>
      <c r="W48" s="263">
        <v>4</v>
      </c>
      <c r="X48" s="263"/>
      <c r="Y48" s="271"/>
      <c r="Z48" s="271"/>
      <c r="AA48" s="263"/>
      <c r="AB48" s="263"/>
      <c r="AC48" s="271">
        <v>9</v>
      </c>
      <c r="AD48" s="271"/>
      <c r="AE48" s="263">
        <f>AC48*30</f>
        <v>270</v>
      </c>
      <c r="AF48" s="263"/>
      <c r="AG48" s="271"/>
      <c r="AH48" s="362"/>
      <c r="AI48" s="362"/>
      <c r="AJ48" s="362"/>
      <c r="AK48" s="362"/>
      <c r="AL48" s="362"/>
      <c r="AM48" s="362"/>
      <c r="AN48" s="362"/>
      <c r="AO48" s="362">
        <f>AE48-AG48</f>
        <v>270</v>
      </c>
      <c r="AP48" s="263"/>
      <c r="AQ48" s="412"/>
      <c r="AR48" s="412"/>
      <c r="AS48" s="412"/>
      <c r="AT48" s="412"/>
      <c r="AU48" s="412"/>
      <c r="AV48" s="412"/>
      <c r="AW48" s="412"/>
      <c r="AX48" s="412"/>
      <c r="AY48" s="249"/>
      <c r="AZ48" s="249"/>
      <c r="BA48" s="249"/>
      <c r="BB48" s="249"/>
      <c r="BC48" s="412" t="s">
        <v>119</v>
      </c>
      <c r="BD48" s="412"/>
      <c r="BE48" s="412"/>
      <c r="BF48" s="412"/>
      <c r="BH48" s="487"/>
      <c r="BI48" s="487"/>
      <c r="BJ48" s="487"/>
    </row>
    <row r="49" s="41" customFormat="1" ht="53.25" customHeight="1" spans="1:101">
      <c r="A49" s="40"/>
      <c r="B49" s="40"/>
      <c r="C49" s="40"/>
      <c r="D49" s="98" t="s">
        <v>120</v>
      </c>
      <c r="E49" s="98"/>
      <c r="F49" s="98"/>
      <c r="G49" s="147" t="s">
        <v>121</v>
      </c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264"/>
      <c r="V49" s="264"/>
      <c r="W49" s="265"/>
      <c r="X49" s="265"/>
      <c r="Y49" s="301"/>
      <c r="Z49" s="301"/>
      <c r="AA49" s="265"/>
      <c r="AB49" s="265"/>
      <c r="AC49" s="301">
        <v>21</v>
      </c>
      <c r="AD49" s="301"/>
      <c r="AE49" s="265">
        <f>AC49*30</f>
        <v>630</v>
      </c>
      <c r="AF49" s="265"/>
      <c r="AG49" s="301"/>
      <c r="AH49" s="363"/>
      <c r="AI49" s="363"/>
      <c r="AJ49" s="363"/>
      <c r="AK49" s="363"/>
      <c r="AL49" s="363"/>
      <c r="AM49" s="363"/>
      <c r="AN49" s="363"/>
      <c r="AO49" s="363">
        <f>AE49-AG49</f>
        <v>630</v>
      </c>
      <c r="AP49" s="265"/>
      <c r="AQ49" s="413"/>
      <c r="AR49" s="413"/>
      <c r="AS49" s="413"/>
      <c r="AT49" s="413"/>
      <c r="AU49" s="413"/>
      <c r="AV49" s="413"/>
      <c r="AW49" s="413"/>
      <c r="AX49" s="413"/>
      <c r="AY49" s="451"/>
      <c r="AZ49" s="451"/>
      <c r="BA49" s="451"/>
      <c r="BB49" s="451"/>
      <c r="BC49" s="413" t="s">
        <v>119</v>
      </c>
      <c r="BD49" s="413"/>
      <c r="BE49" s="413"/>
      <c r="BF49" s="413"/>
      <c r="BG49" s="40"/>
      <c r="BH49" s="487"/>
      <c r="BI49" s="487"/>
      <c r="BJ49" s="487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</row>
    <row r="50" s="42" customFormat="1" ht="24" customHeight="1" spans="4:62">
      <c r="D50" s="99" t="s">
        <v>122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5"/>
      <c r="U50" s="266"/>
      <c r="V50" s="267"/>
      <c r="W50" s="268">
        <v>3</v>
      </c>
      <c r="X50" s="268"/>
      <c r="Y50" s="267"/>
      <c r="Z50" s="267"/>
      <c r="AA50" s="268"/>
      <c r="AB50" s="268"/>
      <c r="AC50" s="267">
        <f>SUM(AC47:AC49)</f>
        <v>37.5</v>
      </c>
      <c r="AD50" s="267"/>
      <c r="AE50" s="267">
        <f>SUM(AE47:AE49)</f>
        <v>1125</v>
      </c>
      <c r="AF50" s="267"/>
      <c r="AG50" s="267">
        <f>SUM(AG47:AG49)</f>
        <v>45</v>
      </c>
      <c r="AH50" s="364"/>
      <c r="AI50" s="364">
        <f>SUM(AI47:AI49)</f>
        <v>9</v>
      </c>
      <c r="AJ50" s="364"/>
      <c r="AK50" s="364">
        <f>SUM(AK47:AK49)</f>
        <v>0</v>
      </c>
      <c r="AL50" s="364"/>
      <c r="AM50" s="364">
        <f>SUM(AM47:AM49)</f>
        <v>36</v>
      </c>
      <c r="AN50" s="364"/>
      <c r="AO50" s="364">
        <f>SUM(AO47:AO49)</f>
        <v>1080</v>
      </c>
      <c r="AP50" s="268"/>
      <c r="AQ50" s="414">
        <v>1.5</v>
      </c>
      <c r="AR50" s="414"/>
      <c r="AS50" s="414"/>
      <c r="AT50" s="414"/>
      <c r="AU50" s="414">
        <v>1</v>
      </c>
      <c r="AV50" s="414"/>
      <c r="AW50" s="414"/>
      <c r="AX50" s="414"/>
      <c r="AY50" s="300"/>
      <c r="AZ50" s="300"/>
      <c r="BA50" s="300"/>
      <c r="BB50" s="300"/>
      <c r="BC50" s="477"/>
      <c r="BD50" s="414"/>
      <c r="BE50" s="414"/>
      <c r="BF50" s="492"/>
      <c r="BH50" s="491"/>
      <c r="BI50" s="491"/>
      <c r="BJ50" s="491"/>
    </row>
    <row r="51" s="40" customFormat="1" ht="27" customHeight="1" spans="4:62">
      <c r="D51" s="96" t="s">
        <v>123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H51" s="487"/>
      <c r="BI51" s="487"/>
      <c r="BJ51" s="487"/>
    </row>
    <row r="52" s="40" customFormat="1" ht="50.1" customHeight="1" spans="4:62">
      <c r="D52" s="97" t="s">
        <v>124</v>
      </c>
      <c r="E52" s="97"/>
      <c r="F52" s="97"/>
      <c r="G52" s="148" t="s">
        <v>125</v>
      </c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269"/>
      <c r="V52" s="269"/>
      <c r="W52" s="270">
        <v>1</v>
      </c>
      <c r="X52" s="270"/>
      <c r="Y52" s="269"/>
      <c r="Z52" s="269"/>
      <c r="AA52" s="302"/>
      <c r="AB52" s="270"/>
      <c r="AC52" s="246">
        <v>2</v>
      </c>
      <c r="AD52" s="338"/>
      <c r="AE52" s="302">
        <v>60</v>
      </c>
      <c r="AF52" s="247"/>
      <c r="AG52" s="269">
        <v>36</v>
      </c>
      <c r="AH52" s="361"/>
      <c r="AI52" s="361">
        <v>18</v>
      </c>
      <c r="AJ52" s="361"/>
      <c r="AK52" s="361">
        <v>18</v>
      </c>
      <c r="AL52" s="361"/>
      <c r="AM52" s="384"/>
      <c r="AN52" s="384"/>
      <c r="AO52" s="361">
        <f>AE52-AG52</f>
        <v>24</v>
      </c>
      <c r="AP52" s="270"/>
      <c r="AQ52" s="248">
        <v>2</v>
      </c>
      <c r="AR52" s="415"/>
      <c r="AS52" s="415"/>
      <c r="AT52" s="415"/>
      <c r="AU52" s="441"/>
      <c r="AV52" s="441"/>
      <c r="AW52" s="441"/>
      <c r="AX52" s="441"/>
      <c r="AY52" s="245"/>
      <c r="AZ52" s="245"/>
      <c r="BA52" s="245"/>
      <c r="BB52" s="245"/>
      <c r="BC52" s="441"/>
      <c r="BD52" s="441"/>
      <c r="BE52" s="441"/>
      <c r="BF52" s="441"/>
      <c r="BH52" s="487"/>
      <c r="BI52" s="487"/>
      <c r="BJ52" s="487"/>
    </row>
    <row r="53" s="40" customFormat="1" ht="32.1" customHeight="1" spans="4:62">
      <c r="D53" s="98" t="s">
        <v>126</v>
      </c>
      <c r="E53" s="98"/>
      <c r="F53" s="98"/>
      <c r="G53" s="149" t="s">
        <v>127</v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271"/>
      <c r="V53" s="271"/>
      <c r="W53" s="263">
        <v>3</v>
      </c>
      <c r="X53" s="263"/>
      <c r="Y53" s="271"/>
      <c r="Z53" s="271"/>
      <c r="AA53" s="303"/>
      <c r="AB53" s="263"/>
      <c r="AC53" s="250">
        <v>2</v>
      </c>
      <c r="AD53" s="339"/>
      <c r="AE53" s="303">
        <v>60</v>
      </c>
      <c r="AF53" s="251"/>
      <c r="AG53" s="271">
        <v>36</v>
      </c>
      <c r="AH53" s="362"/>
      <c r="AI53" s="362">
        <v>18</v>
      </c>
      <c r="AJ53" s="362"/>
      <c r="AK53" s="362">
        <v>12</v>
      </c>
      <c r="AL53" s="362"/>
      <c r="AM53" s="385"/>
      <c r="AN53" s="385"/>
      <c r="AO53" s="362">
        <f>AE53-AG53</f>
        <v>24</v>
      </c>
      <c r="AP53" s="263"/>
      <c r="AQ53" s="252"/>
      <c r="AR53" s="416"/>
      <c r="AS53" s="416"/>
      <c r="AT53" s="416"/>
      <c r="AU53" s="412"/>
      <c r="AV53" s="412"/>
      <c r="AW53" s="412"/>
      <c r="AX53" s="412"/>
      <c r="AY53" s="249">
        <v>2</v>
      </c>
      <c r="AZ53" s="249"/>
      <c r="BA53" s="249"/>
      <c r="BB53" s="249"/>
      <c r="BC53" s="412"/>
      <c r="BD53" s="412"/>
      <c r="BE53" s="412"/>
      <c r="BF53" s="412"/>
      <c r="BH53" s="487"/>
      <c r="BI53" s="487"/>
      <c r="BJ53" s="487"/>
    </row>
    <row r="54" s="40" customFormat="1" ht="99" customHeight="1" spans="4:62">
      <c r="D54" s="98" t="s">
        <v>128</v>
      </c>
      <c r="E54" s="98"/>
      <c r="F54" s="98"/>
      <c r="G54" s="150" t="s">
        <v>129</v>
      </c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219"/>
      <c r="U54" s="271"/>
      <c r="V54" s="271"/>
      <c r="W54" s="263">
        <v>2</v>
      </c>
      <c r="X54" s="263"/>
      <c r="Y54" s="271"/>
      <c r="Z54" s="271"/>
      <c r="AA54" s="303"/>
      <c r="AB54" s="263"/>
      <c r="AC54" s="250">
        <v>3</v>
      </c>
      <c r="AD54" s="339"/>
      <c r="AE54" s="303">
        <v>90</v>
      </c>
      <c r="AF54" s="251"/>
      <c r="AG54" s="271">
        <v>54</v>
      </c>
      <c r="AH54" s="362"/>
      <c r="AI54" s="362">
        <v>18</v>
      </c>
      <c r="AJ54" s="362"/>
      <c r="AK54" s="362">
        <v>36</v>
      </c>
      <c r="AL54" s="362"/>
      <c r="AM54" s="362"/>
      <c r="AN54" s="362"/>
      <c r="AO54" s="362">
        <f>AE54-AG54</f>
        <v>36</v>
      </c>
      <c r="AP54" s="263"/>
      <c r="AQ54" s="252"/>
      <c r="AR54" s="416"/>
      <c r="AS54" s="416"/>
      <c r="AT54" s="416"/>
      <c r="AU54" s="412">
        <v>3</v>
      </c>
      <c r="AV54" s="412"/>
      <c r="AW54" s="412"/>
      <c r="AX54" s="412"/>
      <c r="AY54" s="249"/>
      <c r="AZ54" s="249"/>
      <c r="BA54" s="249"/>
      <c r="BB54" s="249"/>
      <c r="BC54" s="412"/>
      <c r="BD54" s="412"/>
      <c r="BE54" s="412"/>
      <c r="BF54" s="412"/>
      <c r="BH54" s="487"/>
      <c r="BI54" s="487"/>
      <c r="BJ54" s="487"/>
    </row>
    <row r="55" s="42" customFormat="1" ht="56.1" customHeight="1" spans="4:62">
      <c r="D55" s="100" t="s">
        <v>130</v>
      </c>
      <c r="E55" s="100"/>
      <c r="F55" s="100"/>
      <c r="G55" s="152" t="s">
        <v>131</v>
      </c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272"/>
      <c r="V55" s="272"/>
      <c r="W55" s="273" t="s">
        <v>132</v>
      </c>
      <c r="X55" s="273"/>
      <c r="Y55" s="272"/>
      <c r="Z55" s="272"/>
      <c r="AA55" s="273"/>
      <c r="AB55" s="273"/>
      <c r="AC55" s="340">
        <v>4.5</v>
      </c>
      <c r="AD55" s="272"/>
      <c r="AE55" s="273">
        <f>AC55*30</f>
        <v>135</v>
      </c>
      <c r="AF55" s="341"/>
      <c r="AG55" s="272">
        <v>108</v>
      </c>
      <c r="AH55" s="365"/>
      <c r="AI55" s="365"/>
      <c r="AJ55" s="365"/>
      <c r="AK55" s="365">
        <v>108</v>
      </c>
      <c r="AL55" s="365"/>
      <c r="AM55" s="365"/>
      <c r="AN55" s="365"/>
      <c r="AO55" s="365">
        <f>AE55-AG55</f>
        <v>27</v>
      </c>
      <c r="AP55" s="273"/>
      <c r="AQ55" s="417">
        <v>2</v>
      </c>
      <c r="AR55" s="418"/>
      <c r="AS55" s="418"/>
      <c r="AT55" s="418"/>
      <c r="AU55" s="418">
        <v>2</v>
      </c>
      <c r="AV55" s="418"/>
      <c r="AW55" s="418"/>
      <c r="AX55" s="418"/>
      <c r="AY55" s="452">
        <v>2</v>
      </c>
      <c r="AZ55" s="452"/>
      <c r="BA55" s="452"/>
      <c r="BB55" s="452"/>
      <c r="BC55" s="418"/>
      <c r="BD55" s="418"/>
      <c r="BE55" s="418"/>
      <c r="BF55" s="418"/>
      <c r="BH55" s="491"/>
      <c r="BI55" s="491"/>
      <c r="BJ55" s="491"/>
    </row>
    <row r="56" s="42" customFormat="1" ht="27" customHeight="1" spans="4:62">
      <c r="D56" s="101" t="s">
        <v>133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274"/>
      <c r="V56" s="274"/>
      <c r="W56" s="275">
        <v>5</v>
      </c>
      <c r="X56" s="275"/>
      <c r="Y56" s="274"/>
      <c r="Z56" s="274"/>
      <c r="AA56" s="275"/>
      <c r="AB56" s="275"/>
      <c r="AC56" s="276">
        <f>SUM(AC52:AC55)</f>
        <v>11.5</v>
      </c>
      <c r="AD56" s="277"/>
      <c r="AE56" s="277">
        <f>SUM(AE51:AE55)</f>
        <v>345</v>
      </c>
      <c r="AF56" s="278"/>
      <c r="AG56" s="274">
        <f>SUM(AG51:AG55)</f>
        <v>234</v>
      </c>
      <c r="AH56" s="342"/>
      <c r="AI56" s="342">
        <f>SUM(AI51:AI55)</f>
        <v>54</v>
      </c>
      <c r="AJ56" s="342"/>
      <c r="AK56" s="342">
        <f>SUM(AK51:AK55)</f>
        <v>174</v>
      </c>
      <c r="AL56" s="342"/>
      <c r="AM56" s="342"/>
      <c r="AN56" s="342"/>
      <c r="AO56" s="277">
        <f>AE56-AG56</f>
        <v>111</v>
      </c>
      <c r="AP56" s="278"/>
      <c r="AQ56" s="419">
        <v>4</v>
      </c>
      <c r="AR56" s="419"/>
      <c r="AS56" s="419"/>
      <c r="AT56" s="419"/>
      <c r="AU56" s="442">
        <v>5</v>
      </c>
      <c r="AV56" s="442"/>
      <c r="AW56" s="442"/>
      <c r="AX56" s="453"/>
      <c r="AY56" s="454">
        <v>4</v>
      </c>
      <c r="AZ56" s="442"/>
      <c r="BA56" s="442"/>
      <c r="BB56" s="453"/>
      <c r="BC56" s="478"/>
      <c r="BD56" s="478"/>
      <c r="BE56" s="478"/>
      <c r="BF56" s="478"/>
      <c r="BH56" s="491"/>
      <c r="BI56" s="491"/>
      <c r="BJ56" s="491"/>
    </row>
    <row r="57" s="42" customFormat="1" ht="26.25" customHeight="1" spans="4:62">
      <c r="D57" s="101" t="s">
        <v>134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276">
        <v>2</v>
      </c>
      <c r="V57" s="277"/>
      <c r="W57" s="277">
        <v>9</v>
      </c>
      <c r="X57" s="278"/>
      <c r="Y57" s="276"/>
      <c r="Z57" s="277"/>
      <c r="AA57" s="277"/>
      <c r="AB57" s="278"/>
      <c r="AC57" s="274">
        <f>AC45+AC56+AC50</f>
        <v>60</v>
      </c>
      <c r="AD57" s="342"/>
      <c r="AE57" s="342">
        <f>AE45+AE56+AE50</f>
        <v>1800</v>
      </c>
      <c r="AF57" s="275"/>
      <c r="AG57" s="274">
        <f>AG45+AG56+AG50</f>
        <v>441</v>
      </c>
      <c r="AH57" s="342"/>
      <c r="AI57" s="342">
        <f>AI45+AI56+AI50</f>
        <v>171</v>
      </c>
      <c r="AJ57" s="342"/>
      <c r="AK57" s="342">
        <f>AK45+AK56+AK50</f>
        <v>228</v>
      </c>
      <c r="AL57" s="342"/>
      <c r="AM57" s="342"/>
      <c r="AN57" s="342"/>
      <c r="AO57" s="342">
        <f>AO45+AO56+AO50</f>
        <v>1359</v>
      </c>
      <c r="AP57" s="275"/>
      <c r="AQ57" s="420">
        <f>AQ45+AQ56+AQ50</f>
        <v>8.5</v>
      </c>
      <c r="AR57" s="420"/>
      <c r="AS57" s="420"/>
      <c r="AT57" s="443"/>
      <c r="AU57" s="444">
        <f>AU45+AU56+AU50</f>
        <v>6</v>
      </c>
      <c r="AV57" s="420"/>
      <c r="AW57" s="420"/>
      <c r="AX57" s="443"/>
      <c r="AY57" s="444">
        <f>AY45+AY56+AY50</f>
        <v>10</v>
      </c>
      <c r="AZ57" s="420"/>
      <c r="BA57" s="420"/>
      <c r="BB57" s="443"/>
      <c r="BC57" s="478"/>
      <c r="BD57" s="478"/>
      <c r="BE57" s="478"/>
      <c r="BF57" s="478"/>
      <c r="BH57" s="491"/>
      <c r="BI57" s="491"/>
      <c r="BJ57" s="491"/>
    </row>
    <row r="58" s="40" customFormat="1" ht="36" customHeight="1" spans="4:62">
      <c r="D58" s="102" t="s">
        <v>135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H58" s="487"/>
      <c r="BI58" s="487"/>
      <c r="BJ58" s="487"/>
    </row>
    <row r="59" s="40" customFormat="1" ht="30" customHeight="1" spans="4:62">
      <c r="D59" s="103" t="s">
        <v>136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493"/>
      <c r="BH59" s="494"/>
      <c r="BI59" s="487"/>
      <c r="BJ59" s="487"/>
    </row>
    <row r="60" s="40" customFormat="1" ht="56.4" customHeight="1" spans="4:62">
      <c r="D60" s="104" t="s">
        <v>137</v>
      </c>
      <c r="E60" s="154"/>
      <c r="F60" s="155"/>
      <c r="G60" s="156" t="s">
        <v>138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279">
        <v>2</v>
      </c>
      <c r="V60" s="280"/>
      <c r="W60" s="280"/>
      <c r="X60" s="281"/>
      <c r="Y60" s="279"/>
      <c r="Z60" s="280"/>
      <c r="AA60" s="280"/>
      <c r="AB60" s="281"/>
      <c r="AC60" s="279">
        <v>3</v>
      </c>
      <c r="AD60" s="280"/>
      <c r="AE60" s="280">
        <f t="shared" ref="AE60:AE70" si="1">AC60*30</f>
        <v>90</v>
      </c>
      <c r="AF60" s="281"/>
      <c r="AG60" s="279">
        <f t="shared" ref="AG60:AG63" si="2">SUM(AI60:AN60)</f>
        <v>36</v>
      </c>
      <c r="AH60" s="280"/>
      <c r="AI60" s="280">
        <v>36</v>
      </c>
      <c r="AJ60" s="280"/>
      <c r="AK60" s="280"/>
      <c r="AL60" s="280"/>
      <c r="AM60" s="280"/>
      <c r="AN60" s="280"/>
      <c r="AO60" s="280">
        <f t="shared" ref="AO60:AO70" si="3">AE60-AG60</f>
        <v>54</v>
      </c>
      <c r="AP60" s="421"/>
      <c r="AQ60" s="422"/>
      <c r="AR60" s="422"/>
      <c r="AS60" s="422"/>
      <c r="AT60" s="445"/>
      <c r="AU60" s="446">
        <v>2</v>
      </c>
      <c r="AV60" s="422"/>
      <c r="AW60" s="422"/>
      <c r="AX60" s="445"/>
      <c r="AY60" s="446"/>
      <c r="AZ60" s="422"/>
      <c r="BA60" s="422"/>
      <c r="BB60" s="445"/>
      <c r="BC60" s="446"/>
      <c r="BD60" s="422"/>
      <c r="BE60" s="422"/>
      <c r="BF60" s="445"/>
      <c r="BH60" s="487"/>
      <c r="BI60" s="487"/>
      <c r="BJ60" s="487"/>
    </row>
    <row r="61" s="40" customFormat="1" ht="43.5" customHeight="1" spans="4:62">
      <c r="D61" s="104" t="s">
        <v>139</v>
      </c>
      <c r="E61" s="154"/>
      <c r="F61" s="155"/>
      <c r="G61" s="156" t="s">
        <v>140</v>
      </c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279">
        <v>2</v>
      </c>
      <c r="V61" s="280"/>
      <c r="W61" s="280"/>
      <c r="X61" s="281"/>
      <c r="Y61" s="279"/>
      <c r="Z61" s="280"/>
      <c r="AA61" s="280"/>
      <c r="AB61" s="281"/>
      <c r="AC61" s="279">
        <v>4</v>
      </c>
      <c r="AD61" s="280"/>
      <c r="AE61" s="280">
        <f t="shared" si="1"/>
        <v>120</v>
      </c>
      <c r="AF61" s="281"/>
      <c r="AG61" s="279">
        <f t="shared" si="2"/>
        <v>54</v>
      </c>
      <c r="AH61" s="280"/>
      <c r="AI61" s="280">
        <v>36</v>
      </c>
      <c r="AJ61" s="280"/>
      <c r="AK61" s="280">
        <v>18</v>
      </c>
      <c r="AL61" s="280"/>
      <c r="AM61" s="280"/>
      <c r="AN61" s="280"/>
      <c r="AO61" s="280">
        <f t="shared" si="3"/>
        <v>66</v>
      </c>
      <c r="AP61" s="421"/>
      <c r="AQ61" s="422"/>
      <c r="AR61" s="422"/>
      <c r="AS61" s="422"/>
      <c r="AT61" s="445"/>
      <c r="AU61" s="446">
        <v>3</v>
      </c>
      <c r="AV61" s="422"/>
      <c r="AW61" s="422"/>
      <c r="AX61" s="445"/>
      <c r="AY61" s="446"/>
      <c r="AZ61" s="422"/>
      <c r="BA61" s="422"/>
      <c r="BB61" s="445"/>
      <c r="BC61" s="446"/>
      <c r="BD61" s="422"/>
      <c r="BE61" s="422"/>
      <c r="BF61" s="445"/>
      <c r="BH61" s="487"/>
      <c r="BI61" s="487"/>
      <c r="BJ61" s="487"/>
    </row>
    <row r="62" s="40" customFormat="1" ht="52.5" customHeight="1" spans="4:62">
      <c r="D62" s="104" t="s">
        <v>141</v>
      </c>
      <c r="E62" s="154"/>
      <c r="F62" s="155"/>
      <c r="G62" s="156" t="s">
        <v>142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279"/>
      <c r="V62" s="280"/>
      <c r="W62" s="280" t="s">
        <v>143</v>
      </c>
      <c r="X62" s="281"/>
      <c r="Y62" s="279"/>
      <c r="Z62" s="280"/>
      <c r="AA62" s="280">
        <v>2</v>
      </c>
      <c r="AB62" s="281"/>
      <c r="AC62" s="279">
        <v>11.5</v>
      </c>
      <c r="AD62" s="280"/>
      <c r="AE62" s="280">
        <f t="shared" si="1"/>
        <v>345</v>
      </c>
      <c r="AF62" s="281"/>
      <c r="AG62" s="279">
        <f t="shared" ref="AG62" si="4">SUM(AI62:AN62)</f>
        <v>153</v>
      </c>
      <c r="AH62" s="280"/>
      <c r="AI62" s="280">
        <v>9</v>
      </c>
      <c r="AJ62" s="280"/>
      <c r="AK62" s="280"/>
      <c r="AL62" s="280"/>
      <c r="AM62" s="280">
        <v>144</v>
      </c>
      <c r="AN62" s="280"/>
      <c r="AO62" s="280">
        <f t="shared" si="3"/>
        <v>192</v>
      </c>
      <c r="AP62" s="281"/>
      <c r="AQ62" s="423">
        <v>2.5</v>
      </c>
      <c r="AR62" s="423"/>
      <c r="AS62" s="423"/>
      <c r="AT62" s="423"/>
      <c r="AU62" s="423">
        <v>6</v>
      </c>
      <c r="AV62" s="423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  <c r="BH62" s="487"/>
      <c r="BI62" s="487"/>
      <c r="BJ62" s="487"/>
    </row>
    <row r="63" s="40" customFormat="1" ht="39.6" customHeight="1" spans="4:62">
      <c r="D63" s="104" t="s">
        <v>144</v>
      </c>
      <c r="E63" s="154"/>
      <c r="F63" s="155"/>
      <c r="G63" s="156" t="s">
        <v>145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279"/>
      <c r="V63" s="280"/>
      <c r="W63" s="280">
        <v>2</v>
      </c>
      <c r="X63" s="281"/>
      <c r="Y63" s="279"/>
      <c r="Z63" s="280"/>
      <c r="AA63" s="280"/>
      <c r="AB63" s="281"/>
      <c r="AC63" s="279">
        <v>3</v>
      </c>
      <c r="AD63" s="280"/>
      <c r="AE63" s="280">
        <f t="shared" si="1"/>
        <v>90</v>
      </c>
      <c r="AF63" s="281"/>
      <c r="AG63" s="279">
        <f t="shared" si="2"/>
        <v>36</v>
      </c>
      <c r="AH63" s="280"/>
      <c r="AI63" s="280">
        <v>18</v>
      </c>
      <c r="AJ63" s="280"/>
      <c r="AK63" s="280">
        <v>18</v>
      </c>
      <c r="AL63" s="280"/>
      <c r="AM63" s="280"/>
      <c r="AN63" s="280"/>
      <c r="AO63" s="280">
        <f t="shared" si="3"/>
        <v>54</v>
      </c>
      <c r="AP63" s="421"/>
      <c r="AQ63" s="422"/>
      <c r="AR63" s="422"/>
      <c r="AS63" s="422"/>
      <c r="AT63" s="445"/>
      <c r="AU63" s="446">
        <v>2</v>
      </c>
      <c r="AV63" s="422"/>
      <c r="AW63" s="422"/>
      <c r="AX63" s="445"/>
      <c r="AY63" s="446"/>
      <c r="AZ63" s="422"/>
      <c r="BA63" s="422"/>
      <c r="BB63" s="445"/>
      <c r="BC63" s="446"/>
      <c r="BD63" s="422"/>
      <c r="BE63" s="422"/>
      <c r="BF63" s="445"/>
      <c r="BH63" s="487"/>
      <c r="BI63" s="487"/>
      <c r="BJ63" s="487"/>
    </row>
    <row r="64" s="40" customFormat="1" ht="48" customHeight="1" spans="4:62">
      <c r="D64" s="104" t="s">
        <v>146</v>
      </c>
      <c r="E64" s="154"/>
      <c r="F64" s="155"/>
      <c r="G64" s="156" t="s">
        <v>147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282">
        <v>1</v>
      </c>
      <c r="V64" s="283"/>
      <c r="W64" s="284"/>
      <c r="X64" s="285"/>
      <c r="Y64" s="304"/>
      <c r="Z64" s="284"/>
      <c r="AA64" s="280"/>
      <c r="AB64" s="281"/>
      <c r="AC64" s="279">
        <v>4.5</v>
      </c>
      <c r="AD64" s="280"/>
      <c r="AE64" s="280">
        <f t="shared" si="1"/>
        <v>135</v>
      </c>
      <c r="AF64" s="281"/>
      <c r="AG64" s="279">
        <f t="shared" ref="AG64:AG70" si="5">SUM(AI64:AN64)</f>
        <v>72</v>
      </c>
      <c r="AH64" s="280"/>
      <c r="AI64" s="280">
        <v>36</v>
      </c>
      <c r="AJ64" s="280"/>
      <c r="AK64" s="280"/>
      <c r="AL64" s="280"/>
      <c r="AM64" s="280">
        <v>36</v>
      </c>
      <c r="AN64" s="280"/>
      <c r="AO64" s="280">
        <f t="shared" si="3"/>
        <v>63</v>
      </c>
      <c r="AP64" s="281"/>
      <c r="AQ64" s="423">
        <v>4</v>
      </c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3"/>
      <c r="BF64" s="423"/>
      <c r="BG64" s="495"/>
      <c r="BH64" s="487"/>
      <c r="BI64" s="487"/>
      <c r="BJ64" s="487"/>
    </row>
    <row r="65" s="40" customFormat="1" ht="46.05" customHeight="1" spans="4:62">
      <c r="D65" s="104" t="s">
        <v>148</v>
      </c>
      <c r="E65" s="154"/>
      <c r="F65" s="155"/>
      <c r="G65" s="156" t="s">
        <v>149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279"/>
      <c r="V65" s="280"/>
      <c r="W65" s="280">
        <v>2</v>
      </c>
      <c r="X65" s="281"/>
      <c r="Y65" s="279"/>
      <c r="Z65" s="280"/>
      <c r="AA65" s="280"/>
      <c r="AB65" s="281"/>
      <c r="AC65" s="279">
        <v>3</v>
      </c>
      <c r="AD65" s="280"/>
      <c r="AE65" s="280">
        <f t="shared" si="1"/>
        <v>90</v>
      </c>
      <c r="AF65" s="281"/>
      <c r="AG65" s="279">
        <f t="shared" si="5"/>
        <v>36</v>
      </c>
      <c r="AH65" s="280"/>
      <c r="AI65" s="280">
        <v>27</v>
      </c>
      <c r="AJ65" s="280"/>
      <c r="AK65" s="280">
        <v>9</v>
      </c>
      <c r="AL65" s="280"/>
      <c r="AM65" s="280"/>
      <c r="AN65" s="280"/>
      <c r="AO65" s="280">
        <f t="shared" si="3"/>
        <v>54</v>
      </c>
      <c r="AP65" s="421"/>
      <c r="AQ65" s="422"/>
      <c r="AR65" s="422"/>
      <c r="AS65" s="422"/>
      <c r="AT65" s="445"/>
      <c r="AU65" s="446">
        <v>2</v>
      </c>
      <c r="AV65" s="422"/>
      <c r="AW65" s="422"/>
      <c r="AX65" s="445"/>
      <c r="AY65" s="446"/>
      <c r="AZ65" s="422"/>
      <c r="BA65" s="422"/>
      <c r="BB65" s="445"/>
      <c r="BC65" s="446"/>
      <c r="BD65" s="422"/>
      <c r="BE65" s="422"/>
      <c r="BF65" s="445"/>
      <c r="BG65" s="495"/>
      <c r="BH65" s="487"/>
      <c r="BI65" s="487"/>
      <c r="BJ65" s="487"/>
    </row>
    <row r="66" s="40" customFormat="1" ht="38.25" customHeight="1" spans="4:62">
      <c r="D66" s="104" t="s">
        <v>150</v>
      </c>
      <c r="E66" s="154"/>
      <c r="F66" s="155"/>
      <c r="G66" s="156" t="s">
        <v>151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279">
        <v>2</v>
      </c>
      <c r="V66" s="280"/>
      <c r="W66" s="280"/>
      <c r="X66" s="281"/>
      <c r="Y66" s="279"/>
      <c r="Z66" s="280"/>
      <c r="AA66" s="280"/>
      <c r="AB66" s="281"/>
      <c r="AC66" s="279">
        <v>4</v>
      </c>
      <c r="AD66" s="280"/>
      <c r="AE66" s="280">
        <f t="shared" si="1"/>
        <v>120</v>
      </c>
      <c r="AF66" s="281"/>
      <c r="AG66" s="279">
        <f t="shared" si="5"/>
        <v>54</v>
      </c>
      <c r="AH66" s="280"/>
      <c r="AI66" s="280">
        <v>36</v>
      </c>
      <c r="AJ66" s="280"/>
      <c r="AK66" s="280">
        <v>18</v>
      </c>
      <c r="AL66" s="280"/>
      <c r="AM66" s="280"/>
      <c r="AN66" s="280"/>
      <c r="AO66" s="280">
        <f t="shared" si="3"/>
        <v>66</v>
      </c>
      <c r="AP66" s="421"/>
      <c r="AQ66" s="422"/>
      <c r="AR66" s="422"/>
      <c r="AS66" s="422"/>
      <c r="AT66" s="445"/>
      <c r="AU66" s="446">
        <v>3</v>
      </c>
      <c r="AV66" s="422"/>
      <c r="AW66" s="422"/>
      <c r="AX66" s="445"/>
      <c r="AY66" s="446"/>
      <c r="AZ66" s="422"/>
      <c r="BA66" s="422"/>
      <c r="BB66" s="445"/>
      <c r="BC66" s="446"/>
      <c r="BD66" s="422"/>
      <c r="BE66" s="422"/>
      <c r="BF66" s="445"/>
      <c r="BG66" s="495"/>
      <c r="BH66" s="487"/>
      <c r="BI66" s="487"/>
      <c r="BJ66" s="487"/>
    </row>
    <row r="67" s="40" customFormat="1" ht="55.05" customHeight="1" spans="4:62">
      <c r="D67" s="104" t="s">
        <v>152</v>
      </c>
      <c r="E67" s="154"/>
      <c r="F67" s="155"/>
      <c r="G67" s="156" t="s">
        <v>153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279"/>
      <c r="V67" s="280"/>
      <c r="W67" s="280">
        <v>3</v>
      </c>
      <c r="X67" s="281"/>
      <c r="Y67" s="279"/>
      <c r="Z67" s="280"/>
      <c r="AA67" s="280"/>
      <c r="AB67" s="281"/>
      <c r="AC67" s="279">
        <v>6.5</v>
      </c>
      <c r="AD67" s="280"/>
      <c r="AE67" s="280">
        <f t="shared" si="1"/>
        <v>195</v>
      </c>
      <c r="AF67" s="281"/>
      <c r="AG67" s="279">
        <f t="shared" si="5"/>
        <v>54</v>
      </c>
      <c r="AH67" s="280"/>
      <c r="AI67" s="280"/>
      <c r="AJ67" s="280"/>
      <c r="AK67" s="280"/>
      <c r="AL67" s="280"/>
      <c r="AM67" s="280">
        <v>54</v>
      </c>
      <c r="AN67" s="280"/>
      <c r="AO67" s="280">
        <f t="shared" si="3"/>
        <v>141</v>
      </c>
      <c r="AP67" s="421"/>
      <c r="AQ67" s="422"/>
      <c r="AR67" s="422"/>
      <c r="AS67" s="422"/>
      <c r="AT67" s="445"/>
      <c r="AU67" s="446"/>
      <c r="AV67" s="422"/>
      <c r="AW67" s="422"/>
      <c r="AX67" s="445"/>
      <c r="AY67" s="446">
        <v>3</v>
      </c>
      <c r="AZ67" s="422"/>
      <c r="BA67" s="422"/>
      <c r="BB67" s="445"/>
      <c r="BC67" s="446"/>
      <c r="BD67" s="422"/>
      <c r="BE67" s="422"/>
      <c r="BF67" s="445"/>
      <c r="BG67" s="607"/>
      <c r="BH67" s="487"/>
      <c r="BI67" s="487"/>
      <c r="BJ67" s="487"/>
    </row>
    <row r="68" s="40" customFormat="1" ht="38.4" customHeight="1" spans="4:63">
      <c r="D68" s="104" t="s">
        <v>154</v>
      </c>
      <c r="E68" s="154"/>
      <c r="F68" s="155"/>
      <c r="G68" s="156" t="s">
        <v>155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279"/>
      <c r="V68" s="280"/>
      <c r="W68" s="280">
        <v>3</v>
      </c>
      <c r="X68" s="281"/>
      <c r="Y68" s="279"/>
      <c r="Z68" s="280"/>
      <c r="AA68" s="280">
        <v>3</v>
      </c>
      <c r="AB68" s="281"/>
      <c r="AC68" s="279">
        <v>5.5</v>
      </c>
      <c r="AD68" s="280"/>
      <c r="AE68" s="280">
        <f t="shared" si="1"/>
        <v>165</v>
      </c>
      <c r="AF68" s="281"/>
      <c r="AG68" s="279">
        <f t="shared" si="5"/>
        <v>36</v>
      </c>
      <c r="AH68" s="280"/>
      <c r="AI68" s="280"/>
      <c r="AJ68" s="280"/>
      <c r="AK68" s="280">
        <v>36</v>
      </c>
      <c r="AL68" s="280"/>
      <c r="AM68" s="280"/>
      <c r="AN68" s="280"/>
      <c r="AO68" s="280">
        <f t="shared" si="3"/>
        <v>129</v>
      </c>
      <c r="AP68" s="421"/>
      <c r="AQ68" s="422"/>
      <c r="AR68" s="422"/>
      <c r="AS68" s="422"/>
      <c r="AT68" s="445"/>
      <c r="AU68" s="446"/>
      <c r="AV68" s="422"/>
      <c r="AW68" s="422"/>
      <c r="AX68" s="445"/>
      <c r="AY68" s="446">
        <v>2</v>
      </c>
      <c r="AZ68" s="422"/>
      <c r="BA68" s="422"/>
      <c r="BB68" s="445"/>
      <c r="BC68" s="446"/>
      <c r="BD68" s="422"/>
      <c r="BE68" s="422"/>
      <c r="BF68" s="445"/>
      <c r="BG68" s="607"/>
      <c r="BH68" s="487"/>
      <c r="BI68" s="487"/>
      <c r="BJ68" s="487"/>
      <c r="BK68" s="40" t="s">
        <v>156</v>
      </c>
    </row>
    <row r="69" s="40" customFormat="1" ht="42.6" customHeight="1" spans="4:64">
      <c r="D69" s="104" t="s">
        <v>157</v>
      </c>
      <c r="E69" s="154"/>
      <c r="F69" s="155"/>
      <c r="G69" s="509" t="s">
        <v>158</v>
      </c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44">
        <v>3</v>
      </c>
      <c r="V69" s="545"/>
      <c r="W69" s="545"/>
      <c r="X69" s="546"/>
      <c r="Y69" s="544"/>
      <c r="Z69" s="545"/>
      <c r="AA69" s="545"/>
      <c r="AB69" s="546"/>
      <c r="AC69" s="544">
        <v>3</v>
      </c>
      <c r="AD69" s="545"/>
      <c r="AE69" s="545">
        <f t="shared" si="1"/>
        <v>90</v>
      </c>
      <c r="AF69" s="546"/>
      <c r="AG69" s="544">
        <f t="shared" si="5"/>
        <v>36</v>
      </c>
      <c r="AH69" s="545"/>
      <c r="AI69" s="545">
        <v>18</v>
      </c>
      <c r="AJ69" s="545"/>
      <c r="AK69" s="545">
        <v>18</v>
      </c>
      <c r="AL69" s="545"/>
      <c r="AM69" s="545"/>
      <c r="AN69" s="545"/>
      <c r="AO69" s="545">
        <f t="shared" si="3"/>
        <v>54</v>
      </c>
      <c r="AP69" s="583"/>
      <c r="AQ69" s="584"/>
      <c r="AR69" s="584"/>
      <c r="AS69" s="584"/>
      <c r="AT69" s="595"/>
      <c r="AU69" s="596"/>
      <c r="AV69" s="584"/>
      <c r="AW69" s="584"/>
      <c r="AX69" s="595"/>
      <c r="AY69" s="596">
        <v>2</v>
      </c>
      <c r="AZ69" s="584"/>
      <c r="BA69" s="584"/>
      <c r="BB69" s="595"/>
      <c r="BC69" s="596"/>
      <c r="BD69" s="584"/>
      <c r="BE69" s="584"/>
      <c r="BF69" s="595"/>
      <c r="BG69" s="607"/>
      <c r="BH69" s="487"/>
      <c r="BI69" s="487"/>
      <c r="BJ69" s="487"/>
      <c r="BL69" s="40" t="s">
        <v>156</v>
      </c>
    </row>
    <row r="70" s="40" customFormat="1" ht="38.25" customHeight="1" spans="4:62">
      <c r="D70" s="496" t="s">
        <v>159</v>
      </c>
      <c r="E70" s="511"/>
      <c r="F70" s="512"/>
      <c r="G70" s="513" t="s">
        <v>160</v>
      </c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47">
        <v>1</v>
      </c>
      <c r="V70" s="548"/>
      <c r="W70" s="548"/>
      <c r="X70" s="549"/>
      <c r="Y70" s="547"/>
      <c r="Z70" s="548"/>
      <c r="AA70" s="548"/>
      <c r="AB70" s="549"/>
      <c r="AC70" s="547">
        <v>4</v>
      </c>
      <c r="AD70" s="548"/>
      <c r="AE70" s="548">
        <f t="shared" si="1"/>
        <v>120</v>
      </c>
      <c r="AF70" s="549"/>
      <c r="AG70" s="547">
        <f t="shared" si="5"/>
        <v>54</v>
      </c>
      <c r="AH70" s="548"/>
      <c r="AI70" s="548">
        <v>36</v>
      </c>
      <c r="AJ70" s="548"/>
      <c r="AK70" s="548">
        <v>18</v>
      </c>
      <c r="AL70" s="548"/>
      <c r="AM70" s="548"/>
      <c r="AN70" s="548"/>
      <c r="AO70" s="548">
        <f t="shared" si="3"/>
        <v>66</v>
      </c>
      <c r="AP70" s="585"/>
      <c r="AQ70" s="586">
        <v>3</v>
      </c>
      <c r="AR70" s="586"/>
      <c r="AS70" s="586"/>
      <c r="AT70" s="597"/>
      <c r="AU70" s="598"/>
      <c r="AV70" s="586"/>
      <c r="AW70" s="586"/>
      <c r="AX70" s="597"/>
      <c r="AY70" s="598"/>
      <c r="AZ70" s="586"/>
      <c r="BA70" s="586"/>
      <c r="BB70" s="597"/>
      <c r="BC70" s="598"/>
      <c r="BD70" s="586"/>
      <c r="BE70" s="586"/>
      <c r="BF70" s="597"/>
      <c r="BG70" s="607"/>
      <c r="BH70" s="487"/>
      <c r="BI70" s="487"/>
      <c r="BJ70" s="487"/>
    </row>
    <row r="71" s="40" customFormat="1" ht="25.05" customHeight="1" spans="4:62">
      <c r="D71" s="497" t="s">
        <v>161</v>
      </c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  <c r="R71" s="515"/>
      <c r="S71" s="515"/>
      <c r="T71" s="531"/>
      <c r="U71" s="550">
        <v>6</v>
      </c>
      <c r="V71" s="551"/>
      <c r="W71" s="552">
        <v>6</v>
      </c>
      <c r="X71" s="553"/>
      <c r="Y71" s="550"/>
      <c r="Z71" s="551"/>
      <c r="AA71" s="552">
        <v>2</v>
      </c>
      <c r="AB71" s="553"/>
      <c r="AC71" s="554">
        <f>SUM(AC60:AD70)</f>
        <v>52</v>
      </c>
      <c r="AD71" s="555"/>
      <c r="AE71" s="555">
        <f>SUM(AE60:AF70)</f>
        <v>1560</v>
      </c>
      <c r="AF71" s="556"/>
      <c r="AG71" s="554">
        <f>SUM(AG60:AH70)</f>
        <v>621</v>
      </c>
      <c r="AH71" s="555"/>
      <c r="AI71" s="555">
        <f>SUM(AI60:AJ70)</f>
        <v>252</v>
      </c>
      <c r="AJ71" s="555"/>
      <c r="AK71" s="555">
        <f>SUM(AK60:AL70)</f>
        <v>135</v>
      </c>
      <c r="AL71" s="555"/>
      <c r="AM71" s="555">
        <f>SUM(AM60:AN70)</f>
        <v>234</v>
      </c>
      <c r="AN71" s="555"/>
      <c r="AO71" s="555">
        <f>SUM(AO60:AP70)</f>
        <v>939</v>
      </c>
      <c r="AP71" s="556"/>
      <c r="AQ71" s="587">
        <f>SUM(AQ60:AT70)</f>
        <v>9.5</v>
      </c>
      <c r="AR71" s="588"/>
      <c r="AS71" s="588"/>
      <c r="AT71" s="599"/>
      <c r="AU71" s="600">
        <f>SUM(AU60:AX70)</f>
        <v>18</v>
      </c>
      <c r="AV71" s="588"/>
      <c r="AW71" s="588"/>
      <c r="AX71" s="599"/>
      <c r="AY71" s="600">
        <f>SUM(AY60:BB70)</f>
        <v>7</v>
      </c>
      <c r="AZ71" s="588"/>
      <c r="BA71" s="588"/>
      <c r="BB71" s="599"/>
      <c r="BC71" s="574"/>
      <c r="BD71" s="588"/>
      <c r="BE71" s="588"/>
      <c r="BF71" s="599"/>
      <c r="BG71" s="607"/>
      <c r="BH71" s="487"/>
      <c r="BI71" s="487"/>
      <c r="BJ71" s="487"/>
    </row>
    <row r="72" s="40" customFormat="1" ht="25.05" customHeight="1" spans="4:62">
      <c r="D72" s="498"/>
      <c r="E72" s="516" t="s">
        <v>162</v>
      </c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7"/>
      <c r="AV72" s="517"/>
      <c r="AW72" s="517"/>
      <c r="AX72" s="517"/>
      <c r="AY72" s="517"/>
      <c r="AZ72" s="517"/>
      <c r="BA72" s="517"/>
      <c r="BB72" s="517"/>
      <c r="BC72" s="517"/>
      <c r="BD72" s="517"/>
      <c r="BE72" s="517"/>
      <c r="BF72" s="608"/>
      <c r="BG72" s="607"/>
      <c r="BH72" s="487"/>
      <c r="BI72" s="487"/>
      <c r="BJ72" s="487"/>
    </row>
    <row r="73" s="40" customFormat="1" ht="58.5" customHeight="1" spans="4:63">
      <c r="D73" s="496" t="s">
        <v>163</v>
      </c>
      <c r="E73" s="511"/>
      <c r="F73" s="512"/>
      <c r="G73" s="513" t="s">
        <v>164</v>
      </c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54">
        <v>1</v>
      </c>
      <c r="V73" s="555"/>
      <c r="W73" s="555"/>
      <c r="X73" s="556"/>
      <c r="Y73" s="554"/>
      <c r="Z73" s="555"/>
      <c r="AA73" s="555">
        <v>1</v>
      </c>
      <c r="AB73" s="556"/>
      <c r="AC73" s="573">
        <v>8</v>
      </c>
      <c r="AD73" s="574"/>
      <c r="AE73" s="555">
        <f>AC73*30</f>
        <v>240</v>
      </c>
      <c r="AF73" s="556"/>
      <c r="AG73" s="579">
        <f>SUM(AI73:AN73)</f>
        <v>108</v>
      </c>
      <c r="AH73" s="555"/>
      <c r="AI73" s="555">
        <v>36</v>
      </c>
      <c r="AJ73" s="555"/>
      <c r="AK73" s="555">
        <v>18</v>
      </c>
      <c r="AL73" s="555"/>
      <c r="AM73" s="555">
        <v>54</v>
      </c>
      <c r="AN73" s="555"/>
      <c r="AO73" s="555">
        <f>AE73-AG73</f>
        <v>132</v>
      </c>
      <c r="AP73" s="556"/>
      <c r="AQ73" s="589">
        <v>6</v>
      </c>
      <c r="AR73" s="573"/>
      <c r="AS73" s="573"/>
      <c r="AT73" s="573"/>
      <c r="AU73" s="573"/>
      <c r="AV73" s="573"/>
      <c r="AW73" s="573"/>
      <c r="AX73" s="573"/>
      <c r="AY73" s="573"/>
      <c r="AZ73" s="573"/>
      <c r="BA73" s="573"/>
      <c r="BB73" s="573"/>
      <c r="BC73" s="573"/>
      <c r="BD73" s="573"/>
      <c r="BE73" s="573"/>
      <c r="BF73" s="573"/>
      <c r="BG73" s="607"/>
      <c r="BH73" s="487"/>
      <c r="BI73" s="487" t="s">
        <v>156</v>
      </c>
      <c r="BJ73" s="487"/>
      <c r="BK73" s="40" t="s">
        <v>156</v>
      </c>
    </row>
    <row r="74" s="40" customFormat="1" ht="31.5" customHeight="1" spans="4:62">
      <c r="D74" s="497" t="s">
        <v>165</v>
      </c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54">
        <v>1</v>
      </c>
      <c r="V74" s="555"/>
      <c r="W74" s="555"/>
      <c r="X74" s="556"/>
      <c r="Y74" s="554"/>
      <c r="Z74" s="555"/>
      <c r="AA74" s="555">
        <v>1</v>
      </c>
      <c r="AB74" s="556"/>
      <c r="AC74" s="573">
        <v>8</v>
      </c>
      <c r="AD74" s="574"/>
      <c r="AE74" s="555">
        <f>AC74*30</f>
        <v>240</v>
      </c>
      <c r="AF74" s="556"/>
      <c r="AG74" s="579">
        <f>SUM(AI74:AN74)</f>
        <v>108</v>
      </c>
      <c r="AH74" s="555"/>
      <c r="AI74" s="555">
        <v>36</v>
      </c>
      <c r="AJ74" s="555"/>
      <c r="AK74" s="555">
        <v>18</v>
      </c>
      <c r="AL74" s="555"/>
      <c r="AM74" s="555">
        <v>54</v>
      </c>
      <c r="AN74" s="555"/>
      <c r="AO74" s="555">
        <f>AE74-AG74</f>
        <v>132</v>
      </c>
      <c r="AP74" s="556"/>
      <c r="AQ74" s="589">
        <v>6</v>
      </c>
      <c r="AR74" s="573"/>
      <c r="AS74" s="573"/>
      <c r="AT74" s="573"/>
      <c r="AU74" s="573"/>
      <c r="AV74" s="573"/>
      <c r="AW74" s="573"/>
      <c r="AX74" s="573"/>
      <c r="AY74" s="573"/>
      <c r="AZ74" s="573"/>
      <c r="BA74" s="573"/>
      <c r="BB74" s="573"/>
      <c r="BC74" s="573"/>
      <c r="BD74" s="573"/>
      <c r="BE74" s="573"/>
      <c r="BF74" s="573"/>
      <c r="BG74" s="607"/>
      <c r="BH74" s="487" t="s">
        <v>156</v>
      </c>
      <c r="BI74" s="487"/>
      <c r="BJ74" s="487"/>
    </row>
    <row r="75" s="42" customFormat="1" ht="26.55" customHeight="1" spans="4:62">
      <c r="D75" s="499" t="s">
        <v>166</v>
      </c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532"/>
      <c r="U75" s="557">
        <v>7</v>
      </c>
      <c r="V75" s="558"/>
      <c r="W75" s="558">
        <v>6</v>
      </c>
      <c r="X75" s="559"/>
      <c r="Y75" s="557"/>
      <c r="Z75" s="558"/>
      <c r="AA75" s="558">
        <f>AA74+AA71</f>
        <v>3</v>
      </c>
      <c r="AB75" s="559"/>
      <c r="AC75" s="557">
        <f>AC74+AC71</f>
        <v>60</v>
      </c>
      <c r="AD75" s="575"/>
      <c r="AE75" s="558">
        <f>AE74+AE71</f>
        <v>1800</v>
      </c>
      <c r="AF75" s="559"/>
      <c r="AG75" s="580">
        <f>AG74+AG71</f>
        <v>729</v>
      </c>
      <c r="AH75" s="558"/>
      <c r="AI75" s="558">
        <f>AI74+AI71</f>
        <v>288</v>
      </c>
      <c r="AJ75" s="558"/>
      <c r="AK75" s="558">
        <f>AK74+AK71</f>
        <v>153</v>
      </c>
      <c r="AL75" s="558"/>
      <c r="AM75" s="558">
        <f>AM74+AM71</f>
        <v>288</v>
      </c>
      <c r="AN75" s="558"/>
      <c r="AO75" s="558">
        <f>AO74+AO71</f>
        <v>1071</v>
      </c>
      <c r="AP75" s="559"/>
      <c r="AQ75" s="475">
        <f>AQ74+AQ71</f>
        <v>15.5</v>
      </c>
      <c r="AR75" s="590"/>
      <c r="AS75" s="590"/>
      <c r="AT75" s="590"/>
      <c r="AU75" s="475">
        <f>AU74+AU71</f>
        <v>18</v>
      </c>
      <c r="AV75" s="590"/>
      <c r="AW75" s="590"/>
      <c r="AX75" s="590"/>
      <c r="AY75" s="475">
        <f>AY74+AY71</f>
        <v>7</v>
      </c>
      <c r="AZ75" s="590"/>
      <c r="BA75" s="590"/>
      <c r="BB75" s="590"/>
      <c r="BC75" s="590"/>
      <c r="BD75" s="590"/>
      <c r="BE75" s="590"/>
      <c r="BF75" s="590"/>
      <c r="BH75" s="491"/>
      <c r="BI75" s="491"/>
      <c r="BJ75" s="491"/>
    </row>
    <row r="76" s="40" customFormat="1" ht="28.5" customHeight="1" spans="4:62">
      <c r="D76" s="500" t="s">
        <v>167</v>
      </c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33"/>
      <c r="U76" s="560">
        <f>U75+U57</f>
        <v>9</v>
      </c>
      <c r="V76" s="561"/>
      <c r="W76" s="561">
        <f>W75+W57</f>
        <v>15</v>
      </c>
      <c r="X76" s="562"/>
      <c r="Y76" s="560"/>
      <c r="Z76" s="561"/>
      <c r="AA76" s="561">
        <f>AA75+AA57</f>
        <v>3</v>
      </c>
      <c r="AB76" s="562"/>
      <c r="AC76" s="560">
        <f>AC75+AC57</f>
        <v>120</v>
      </c>
      <c r="AD76" s="576"/>
      <c r="AE76" s="561">
        <f>AE75+AE57</f>
        <v>3600</v>
      </c>
      <c r="AF76" s="562"/>
      <c r="AG76" s="581">
        <f>AG75+AG57</f>
        <v>1170</v>
      </c>
      <c r="AH76" s="561"/>
      <c r="AI76" s="561">
        <f>AI75+AI57</f>
        <v>459</v>
      </c>
      <c r="AJ76" s="561"/>
      <c r="AK76" s="561">
        <f>AK75+AK57</f>
        <v>381</v>
      </c>
      <c r="AL76" s="561"/>
      <c r="AM76" s="561">
        <f>AM75+AM57</f>
        <v>288</v>
      </c>
      <c r="AN76" s="561"/>
      <c r="AO76" s="561">
        <f>AO75+AO57</f>
        <v>2430</v>
      </c>
      <c r="AP76" s="562"/>
      <c r="AQ76" s="591">
        <f>AQ75+AQ57</f>
        <v>24</v>
      </c>
      <c r="AR76" s="592"/>
      <c r="AS76" s="592"/>
      <c r="AT76" s="592"/>
      <c r="AU76" s="591">
        <f>AU75+AU57</f>
        <v>24</v>
      </c>
      <c r="AV76" s="592"/>
      <c r="AW76" s="592"/>
      <c r="AX76" s="592"/>
      <c r="AY76" s="591">
        <f>AY75+AY57</f>
        <v>17</v>
      </c>
      <c r="AZ76" s="592"/>
      <c r="BA76" s="592"/>
      <c r="BB76" s="592"/>
      <c r="BC76" s="605"/>
      <c r="BD76" s="605"/>
      <c r="BE76" s="605"/>
      <c r="BF76" s="609"/>
      <c r="BH76" s="487"/>
      <c r="BI76" s="487"/>
      <c r="BJ76" s="487"/>
    </row>
    <row r="77" s="40" customFormat="1" ht="30" customHeight="1" spans="4:62">
      <c r="D77" s="500" t="s">
        <v>168</v>
      </c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500"/>
      <c r="AE77" s="500"/>
      <c r="AF77" s="500"/>
      <c r="AG77" s="500"/>
      <c r="AH77" s="500"/>
      <c r="AI77" s="500"/>
      <c r="AJ77" s="500"/>
      <c r="AK77" s="500"/>
      <c r="AL77" s="500"/>
      <c r="AM77" s="500"/>
      <c r="AN77" s="500"/>
      <c r="AO77" s="500"/>
      <c r="AP77" s="500"/>
      <c r="AQ77" s="593">
        <f>AQ76</f>
        <v>24</v>
      </c>
      <c r="AR77" s="592"/>
      <c r="AS77" s="592"/>
      <c r="AT77" s="592"/>
      <c r="AU77" s="593">
        <f>AU76</f>
        <v>24</v>
      </c>
      <c r="AV77" s="592"/>
      <c r="AW77" s="592"/>
      <c r="AX77" s="592"/>
      <c r="AY77" s="593">
        <f>AY76</f>
        <v>17</v>
      </c>
      <c r="AZ77" s="592"/>
      <c r="BA77" s="592"/>
      <c r="BB77" s="592"/>
      <c r="BC77" s="605"/>
      <c r="BD77" s="605"/>
      <c r="BE77" s="605"/>
      <c r="BF77" s="609"/>
      <c r="BH77" s="487"/>
      <c r="BI77" s="487"/>
      <c r="BJ77" s="487"/>
    </row>
    <row r="78" s="43" customFormat="1" ht="30.6" customHeight="1" spans="4:62">
      <c r="D78" s="501" t="s">
        <v>169</v>
      </c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501"/>
      <c r="Y78" s="501"/>
      <c r="Z78" s="501"/>
      <c r="AA78" s="501"/>
      <c r="AB78" s="501"/>
      <c r="AC78" s="501"/>
      <c r="AD78" s="501"/>
      <c r="AE78" s="501"/>
      <c r="AF78" s="501"/>
      <c r="AG78" s="501"/>
      <c r="AH78" s="501"/>
      <c r="AI78" s="501"/>
      <c r="AJ78" s="501"/>
      <c r="AK78" s="501"/>
      <c r="AL78" s="501"/>
      <c r="AM78" s="501"/>
      <c r="AN78" s="501"/>
      <c r="AO78" s="501"/>
      <c r="AP78" s="501"/>
      <c r="AQ78" s="257">
        <v>3</v>
      </c>
      <c r="AR78" s="411"/>
      <c r="AS78" s="411"/>
      <c r="AT78" s="475"/>
      <c r="AU78" s="257">
        <v>3</v>
      </c>
      <c r="AV78" s="411"/>
      <c r="AW78" s="411"/>
      <c r="AX78" s="475"/>
      <c r="AY78" s="257">
        <v>3</v>
      </c>
      <c r="AZ78" s="411"/>
      <c r="BA78" s="411"/>
      <c r="BB78" s="475"/>
      <c r="BC78" s="557"/>
      <c r="BD78" s="558"/>
      <c r="BE78" s="558"/>
      <c r="BF78" s="559"/>
      <c r="BH78" s="610" t="s">
        <v>156</v>
      </c>
      <c r="BI78" s="610"/>
      <c r="BJ78" s="610"/>
    </row>
    <row r="79" s="44" customFormat="1" ht="30.6" customHeight="1" spans="4:63">
      <c r="D79" s="501" t="s">
        <v>170</v>
      </c>
      <c r="E79" s="501"/>
      <c r="F79" s="501"/>
      <c r="G79" s="501"/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1"/>
      <c r="Y79" s="501"/>
      <c r="Z79" s="501"/>
      <c r="AA79" s="501"/>
      <c r="AB79" s="501"/>
      <c r="AC79" s="501"/>
      <c r="AD79" s="501"/>
      <c r="AE79" s="501"/>
      <c r="AF79" s="501"/>
      <c r="AG79" s="501"/>
      <c r="AH79" s="501"/>
      <c r="AI79" s="501"/>
      <c r="AJ79" s="501"/>
      <c r="AK79" s="501"/>
      <c r="AL79" s="501"/>
      <c r="AM79" s="501"/>
      <c r="AN79" s="501"/>
      <c r="AO79" s="501"/>
      <c r="AP79" s="501"/>
      <c r="AQ79" s="257">
        <v>4</v>
      </c>
      <c r="AR79" s="411"/>
      <c r="AS79" s="411"/>
      <c r="AT79" s="475"/>
      <c r="AU79" s="257">
        <v>5</v>
      </c>
      <c r="AV79" s="411"/>
      <c r="AW79" s="411"/>
      <c r="AX79" s="475"/>
      <c r="AY79" s="257">
        <v>5</v>
      </c>
      <c r="AZ79" s="411"/>
      <c r="BA79" s="411"/>
      <c r="BB79" s="475"/>
      <c r="BC79" s="557">
        <v>1</v>
      </c>
      <c r="BD79" s="558"/>
      <c r="BE79" s="558"/>
      <c r="BF79" s="559"/>
      <c r="BH79" s="491"/>
      <c r="BI79" s="491"/>
      <c r="BJ79" s="491"/>
      <c r="BK79" s="44" t="s">
        <v>156</v>
      </c>
    </row>
    <row r="80" s="45" customFormat="1" ht="30.6" customHeight="1" spans="4:62">
      <c r="D80" s="501" t="s">
        <v>171</v>
      </c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1"/>
      <c r="AD80" s="501"/>
      <c r="AE80" s="501"/>
      <c r="AF80" s="501"/>
      <c r="AG80" s="501"/>
      <c r="AH80" s="501"/>
      <c r="AI80" s="501"/>
      <c r="AJ80" s="501"/>
      <c r="AK80" s="501"/>
      <c r="AL80" s="501"/>
      <c r="AM80" s="501"/>
      <c r="AN80" s="501"/>
      <c r="AO80" s="501"/>
      <c r="AP80" s="501"/>
      <c r="AQ80" s="257"/>
      <c r="AR80" s="411"/>
      <c r="AS80" s="411"/>
      <c r="AT80" s="475"/>
      <c r="AU80" s="257"/>
      <c r="AV80" s="411"/>
      <c r="AW80" s="411"/>
      <c r="AX80" s="475"/>
      <c r="AY80" s="257"/>
      <c r="AZ80" s="411"/>
      <c r="BA80" s="411"/>
      <c r="BB80" s="475"/>
      <c r="BC80" s="557"/>
      <c r="BD80" s="558"/>
      <c r="BE80" s="558"/>
      <c r="BF80" s="559"/>
      <c r="BH80" s="611"/>
      <c r="BI80" s="611"/>
      <c r="BJ80" s="611"/>
    </row>
    <row r="81" s="45" customFormat="1" ht="28.05" customHeight="1" spans="3:62">
      <c r="C81" s="502"/>
      <c r="D81" s="503" t="s">
        <v>172</v>
      </c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3"/>
      <c r="AP81" s="503"/>
      <c r="AQ81" s="257">
        <v>1</v>
      </c>
      <c r="AR81" s="411"/>
      <c r="AS81" s="411"/>
      <c r="AT81" s="475"/>
      <c r="AU81" s="257">
        <v>1</v>
      </c>
      <c r="AV81" s="411"/>
      <c r="AW81" s="411"/>
      <c r="AX81" s="475"/>
      <c r="AY81" s="257">
        <v>1</v>
      </c>
      <c r="AZ81" s="411"/>
      <c r="BA81" s="411"/>
      <c r="BB81" s="475"/>
      <c r="BC81" s="557"/>
      <c r="BD81" s="558"/>
      <c r="BE81" s="558"/>
      <c r="BF81" s="559"/>
      <c r="BH81" s="611"/>
      <c r="BI81" s="611"/>
      <c r="BJ81" s="611"/>
    </row>
    <row r="82" s="46" customFormat="1" ht="27.6" customHeight="1" spans="4:62">
      <c r="D82" s="504"/>
      <c r="E82" s="519"/>
      <c r="F82" s="519"/>
      <c r="G82" s="519"/>
      <c r="H82" s="519"/>
      <c r="I82" s="519"/>
      <c r="J82" s="519"/>
      <c r="K82" s="519"/>
      <c r="L82" s="523"/>
      <c r="M82" s="523"/>
      <c r="N82" s="523"/>
      <c r="O82" s="523"/>
      <c r="P82" s="525"/>
      <c r="Q82" s="534"/>
      <c r="R82" s="534"/>
      <c r="S82" s="534"/>
      <c r="T82" s="535"/>
      <c r="U82" s="535"/>
      <c r="V82" s="563"/>
      <c r="W82" s="564"/>
      <c r="X82" s="565"/>
      <c r="Y82" s="569" t="s">
        <v>173</v>
      </c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615"/>
      <c r="BJ82" s="615"/>
    </row>
    <row r="83" s="47" customFormat="1" ht="22.5" customHeight="1" spans="4:62">
      <c r="D83" s="505" t="s">
        <v>174</v>
      </c>
      <c r="E83" s="505"/>
      <c r="F83" s="505"/>
      <c r="G83" s="505"/>
      <c r="H83" s="505"/>
      <c r="I83" s="505"/>
      <c r="J83" s="505"/>
      <c r="K83" s="520"/>
      <c r="L83" s="524"/>
      <c r="M83" s="526"/>
      <c r="N83" s="526"/>
      <c r="O83" s="526"/>
      <c r="P83" s="527"/>
      <c r="Q83" s="536"/>
      <c r="R83" s="536"/>
      <c r="S83" s="536"/>
      <c r="T83" s="505" t="s">
        <v>175</v>
      </c>
      <c r="U83" s="505"/>
      <c r="V83" s="505"/>
      <c r="W83" s="505"/>
      <c r="X83" s="505"/>
      <c r="Y83" s="505"/>
      <c r="Z83" s="567"/>
      <c r="AA83" s="567"/>
      <c r="AB83" s="567"/>
      <c r="AC83" s="566"/>
      <c r="AD83" s="528"/>
      <c r="AE83" s="566"/>
      <c r="AF83" s="566"/>
      <c r="AG83" s="566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616"/>
      <c r="BJ83" s="616"/>
    </row>
    <row r="84" s="47" customFormat="1" ht="18.75" customHeight="1" spans="4:62">
      <c r="D84" s="506"/>
      <c r="E84" s="520"/>
      <c r="F84" s="520"/>
      <c r="G84" s="520"/>
      <c r="H84" s="520"/>
      <c r="I84" s="520"/>
      <c r="J84" s="520"/>
      <c r="K84" s="520"/>
      <c r="L84" s="524"/>
      <c r="M84" s="524"/>
      <c r="N84" s="524"/>
      <c r="O84" s="524"/>
      <c r="P84" s="528"/>
      <c r="Q84" s="537"/>
      <c r="R84" s="537"/>
      <c r="S84" s="537"/>
      <c r="T84" s="538"/>
      <c r="U84" s="538"/>
      <c r="V84" s="538"/>
      <c r="W84" s="566"/>
      <c r="X84" s="567"/>
      <c r="Y84" s="567"/>
      <c r="Z84" s="567"/>
      <c r="AA84" s="567"/>
      <c r="AB84" s="567"/>
      <c r="AC84" s="566"/>
      <c r="AD84" s="528"/>
      <c r="AE84" s="566"/>
      <c r="AF84" s="566"/>
      <c r="AG84" s="566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616"/>
      <c r="BJ84" s="616"/>
    </row>
    <row r="85" s="47" customFormat="1" ht="25.5" customHeight="1" spans="4:62">
      <c r="D85" s="507" t="s">
        <v>176</v>
      </c>
      <c r="E85" s="507"/>
      <c r="F85" s="507"/>
      <c r="G85" s="507"/>
      <c r="H85" s="507"/>
      <c r="I85" s="507"/>
      <c r="J85" s="507"/>
      <c r="K85" s="507"/>
      <c r="L85" s="507"/>
      <c r="M85" s="507"/>
      <c r="N85" s="529"/>
      <c r="O85" s="529"/>
      <c r="P85" s="530"/>
      <c r="Q85" s="539"/>
      <c r="R85" s="539"/>
      <c r="S85" s="540"/>
      <c r="T85" s="541" t="s">
        <v>177</v>
      </c>
      <c r="U85" s="541"/>
      <c r="V85" s="541"/>
      <c r="W85" s="541"/>
      <c r="X85" s="541"/>
      <c r="Y85" s="541"/>
      <c r="Z85" s="541"/>
      <c r="AA85" s="540"/>
      <c r="AB85" s="570"/>
      <c r="AC85" s="577"/>
      <c r="AD85" s="528"/>
      <c r="AE85" s="577"/>
      <c r="AF85" s="577"/>
      <c r="AG85" s="577"/>
      <c r="AH85" s="507" t="s">
        <v>178</v>
      </c>
      <c r="AI85" s="507"/>
      <c r="AJ85" s="507"/>
      <c r="AK85" s="507"/>
      <c r="AL85" s="507"/>
      <c r="AM85" s="507"/>
      <c r="AN85" s="507"/>
      <c r="AO85" s="507"/>
      <c r="AP85" s="507"/>
      <c r="AQ85" s="507"/>
      <c r="AR85" s="507"/>
      <c r="AS85" s="601"/>
      <c r="AT85" s="602"/>
      <c r="AU85" s="602"/>
      <c r="AV85" s="602"/>
      <c r="AW85" s="602"/>
      <c r="AX85" s="604"/>
      <c r="AY85" s="540"/>
      <c r="AZ85" s="541" t="s">
        <v>179</v>
      </c>
      <c r="BA85" s="541"/>
      <c r="BB85" s="541"/>
      <c r="BC85" s="541"/>
      <c r="BD85" s="541"/>
      <c r="BE85" s="541"/>
      <c r="BF85" s="541"/>
      <c r="BG85" s="612"/>
      <c r="BH85" s="566"/>
      <c r="BI85" s="617"/>
      <c r="BJ85" s="538"/>
    </row>
    <row r="86" s="46" customFormat="1" ht="20.1" customHeight="1" spans="4:62">
      <c r="D86" s="508"/>
      <c r="E86" s="521"/>
      <c r="F86" s="522"/>
      <c r="G86" s="522"/>
      <c r="H86" s="522"/>
      <c r="I86" s="522"/>
      <c r="J86" s="522"/>
      <c r="K86" s="522"/>
      <c r="L86" s="522"/>
      <c r="M86" s="522"/>
      <c r="N86" s="82"/>
      <c r="O86" s="522"/>
      <c r="P86" s="522"/>
      <c r="Q86" s="82" t="s">
        <v>180</v>
      </c>
      <c r="R86" s="522"/>
      <c r="S86" s="542"/>
      <c r="T86" s="543"/>
      <c r="U86" s="45"/>
      <c r="V86" s="568" t="s">
        <v>181</v>
      </c>
      <c r="W86" s="568"/>
      <c r="X86" s="568"/>
      <c r="Y86" s="571"/>
      <c r="Z86" s="45"/>
      <c r="AA86" s="543"/>
      <c r="AB86" s="572"/>
      <c r="AC86" s="578"/>
      <c r="AD86" s="578"/>
      <c r="AE86" s="578"/>
      <c r="AF86" s="578"/>
      <c r="AG86" s="578"/>
      <c r="AH86" s="578"/>
      <c r="AI86" s="578"/>
      <c r="AJ86" s="578"/>
      <c r="AK86" s="578"/>
      <c r="AL86" s="582"/>
      <c r="AM86" s="578"/>
      <c r="AN86" s="523"/>
      <c r="AO86" s="594"/>
      <c r="AP86" s="594"/>
      <c r="AQ86" s="523"/>
      <c r="AR86" s="564"/>
      <c r="AS86" s="564"/>
      <c r="AT86" s="45"/>
      <c r="AU86" s="603" t="s">
        <v>180</v>
      </c>
      <c r="AV86" s="603"/>
      <c r="AW86" s="603"/>
      <c r="AX86" s="603"/>
      <c r="AY86" s="603"/>
      <c r="AZ86" s="82"/>
      <c r="BB86" s="606" t="s">
        <v>181</v>
      </c>
      <c r="BC86" s="606"/>
      <c r="BD86" s="606"/>
      <c r="BE86" s="613"/>
      <c r="BF86" s="614"/>
      <c r="BG86" s="564"/>
      <c r="BH86" s="564"/>
      <c r="BI86" s="564"/>
      <c r="BJ86" s="618"/>
    </row>
    <row r="87" ht="18" customHeight="1"/>
    <row r="88" ht="16.5" customHeight="1"/>
    <row r="89" ht="15" customHeight="1"/>
    <row r="90" ht="16.5" customHeight="1"/>
    <row r="91" ht="16.5" customHeight="1"/>
    <row r="92" ht="15" customHeight="1"/>
    <row r="93" ht="16.5" customHeight="1"/>
    <row r="94" ht="15.75" customHeight="1"/>
    <row r="95" ht="15.75" customHeight="1"/>
  </sheetData>
  <mergeCells count="698">
    <mergeCell ref="U1:AR1"/>
    <mergeCell ref="A2:BD2"/>
    <mergeCell ref="A3:BB3"/>
    <mergeCell ref="Y4:AN4"/>
    <mergeCell ref="AV4:BB4"/>
    <mergeCell ref="B5:O5"/>
    <mergeCell ref="P5:T5"/>
    <mergeCell ref="U5:AB5"/>
    <mergeCell ref="AH5:AT5"/>
    <mergeCell ref="AU5:BB5"/>
    <mergeCell ref="BC5:BI5"/>
    <mergeCell ref="B6:L6"/>
    <mergeCell ref="S6:AB6"/>
    <mergeCell ref="AH6:AT6"/>
    <mergeCell ref="P7:W7"/>
    <mergeCell ref="AU7:BA7"/>
    <mergeCell ref="BB7:BI7"/>
    <mergeCell ref="X8:AT8"/>
    <mergeCell ref="B9:L9"/>
    <mergeCell ref="P9:X9"/>
    <mergeCell ref="AU9:BB9"/>
    <mergeCell ref="BC9:BI9"/>
    <mergeCell ref="X10:AT10"/>
    <mergeCell ref="P11:AT11"/>
    <mergeCell ref="AV11:BB11"/>
    <mergeCell ref="BC11:BI11"/>
    <mergeCell ref="X12:AT12"/>
    <mergeCell ref="BC12:BI12"/>
    <mergeCell ref="X13:AT13"/>
    <mergeCell ref="BC13:BI13"/>
    <mergeCell ref="Q14:AB14"/>
    <mergeCell ref="AC14:AP14"/>
    <mergeCell ref="AC15:AP15"/>
    <mergeCell ref="Q16:AB16"/>
    <mergeCell ref="AC16:AU16"/>
    <mergeCell ref="A17:AW17"/>
    <mergeCell ref="E18:H18"/>
    <mergeCell ref="I18:M18"/>
    <mergeCell ref="N18:R18"/>
    <mergeCell ref="S18:V18"/>
    <mergeCell ref="W18:AA18"/>
    <mergeCell ref="AB18:AE18"/>
    <mergeCell ref="AF18:AI18"/>
    <mergeCell ref="AJ18:AM18"/>
    <mergeCell ref="AN18:AQ18"/>
    <mergeCell ref="AR18:AU18"/>
    <mergeCell ref="AV18:AZ18"/>
    <mergeCell ref="BA18:BD18"/>
    <mergeCell ref="M22:N22"/>
    <mergeCell ref="O22:V22"/>
    <mergeCell ref="A24:R24"/>
    <mergeCell ref="U24:AG24"/>
    <mergeCell ref="AM24:BE24"/>
    <mergeCell ref="D27:E27"/>
    <mergeCell ref="F27:G27"/>
    <mergeCell ref="H27:I27"/>
    <mergeCell ref="J27:K27"/>
    <mergeCell ref="L27:N27"/>
    <mergeCell ref="O27:P27"/>
    <mergeCell ref="Q27:R27"/>
    <mergeCell ref="W27:AB27"/>
    <mergeCell ref="AC27:AE27"/>
    <mergeCell ref="AF27:AH27"/>
    <mergeCell ref="D28:E28"/>
    <mergeCell ref="F28:G28"/>
    <mergeCell ref="H28:I28"/>
    <mergeCell ref="J28:K28"/>
    <mergeCell ref="L28:N28"/>
    <mergeCell ref="O28:P28"/>
    <mergeCell ref="Q28:R28"/>
    <mergeCell ref="W28:AB28"/>
    <mergeCell ref="AC28:AE28"/>
    <mergeCell ref="AF28:AH28"/>
    <mergeCell ref="D29:E29"/>
    <mergeCell ref="F29:G29"/>
    <mergeCell ref="AC29:AE29"/>
    <mergeCell ref="AF29:AH29"/>
    <mergeCell ref="BD29:BE29"/>
    <mergeCell ref="D30:E30"/>
    <mergeCell ref="F30:G30"/>
    <mergeCell ref="H30:I30"/>
    <mergeCell ref="J30:K30"/>
    <mergeCell ref="L30:N30"/>
    <mergeCell ref="O30:P30"/>
    <mergeCell ref="Q30:R30"/>
    <mergeCell ref="A31:BH31"/>
    <mergeCell ref="U32:AB32"/>
    <mergeCell ref="AE32:AN32"/>
    <mergeCell ref="Y33:AB33"/>
    <mergeCell ref="AG33:AN33"/>
    <mergeCell ref="AI34:AN34"/>
    <mergeCell ref="AQ34:AX34"/>
    <mergeCell ref="AY34:BF34"/>
    <mergeCell ref="AQ35:BF35"/>
    <mergeCell ref="AQ36:AT36"/>
    <mergeCell ref="AU36:AX36"/>
    <mergeCell ref="AY36:BB36"/>
    <mergeCell ref="BC36:BF36"/>
    <mergeCell ref="AQ37:BF37"/>
    <mergeCell ref="AQ38:AT38"/>
    <mergeCell ref="AU38:AX38"/>
    <mergeCell ref="AY38:BB38"/>
    <mergeCell ref="BC38:BF38"/>
    <mergeCell ref="D39:F39"/>
    <mergeCell ref="G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T39"/>
    <mergeCell ref="AU39:AX39"/>
    <mergeCell ref="AY39:BB39"/>
    <mergeCell ref="BC39:BF39"/>
    <mergeCell ref="D40:BF40"/>
    <mergeCell ref="D41:BF41"/>
    <mergeCell ref="D42:F42"/>
    <mergeCell ref="G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T42"/>
    <mergeCell ref="AU42:AX42"/>
    <mergeCell ref="AY42:BB42"/>
    <mergeCell ref="BC42:BF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AY43:BB43"/>
    <mergeCell ref="BC43:BF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T44"/>
    <mergeCell ref="AU44:AX44"/>
    <mergeCell ref="AY44:BB44"/>
    <mergeCell ref="BC44:BF44"/>
    <mergeCell ref="D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T45"/>
    <mergeCell ref="AU45:AX45"/>
    <mergeCell ref="AY45:BB45"/>
    <mergeCell ref="BC45:BF45"/>
    <mergeCell ref="D46:BF46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T47"/>
    <mergeCell ref="AU47:AX47"/>
    <mergeCell ref="AY47:BB47"/>
    <mergeCell ref="BC47:BF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T48"/>
    <mergeCell ref="AU48:AX48"/>
    <mergeCell ref="AY48:BB48"/>
    <mergeCell ref="BC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T49"/>
    <mergeCell ref="AU49:AX49"/>
    <mergeCell ref="AY49:BB49"/>
    <mergeCell ref="BC49:BF49"/>
    <mergeCell ref="D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D51:BF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T52"/>
    <mergeCell ref="AU52:AX52"/>
    <mergeCell ref="AY52:BB52"/>
    <mergeCell ref="BC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BC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T54"/>
    <mergeCell ref="AU54:AX54"/>
    <mergeCell ref="AY54:BB54"/>
    <mergeCell ref="BC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T55"/>
    <mergeCell ref="AU55:AX55"/>
    <mergeCell ref="AY55:BB55"/>
    <mergeCell ref="BC55:BF55"/>
    <mergeCell ref="D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T56"/>
    <mergeCell ref="AU56:AX56"/>
    <mergeCell ref="AY56:BB56"/>
    <mergeCell ref="BC56:BF56"/>
    <mergeCell ref="D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T57"/>
    <mergeCell ref="AU57:AX57"/>
    <mergeCell ref="AY57:BB57"/>
    <mergeCell ref="BC57:BF57"/>
    <mergeCell ref="D58:BF58"/>
    <mergeCell ref="D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T60"/>
    <mergeCell ref="AU60:AX60"/>
    <mergeCell ref="AY60:BB60"/>
    <mergeCell ref="BC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T61"/>
    <mergeCell ref="AU61:AX61"/>
    <mergeCell ref="AY61:BB61"/>
    <mergeCell ref="BC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T62"/>
    <mergeCell ref="AU62:AX62"/>
    <mergeCell ref="AY62:BB62"/>
    <mergeCell ref="BC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T63"/>
    <mergeCell ref="AU63:AX63"/>
    <mergeCell ref="AY63:BB63"/>
    <mergeCell ref="BC63:BF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T64"/>
    <mergeCell ref="AU64:AX64"/>
    <mergeCell ref="AY64:BB64"/>
    <mergeCell ref="BC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T65"/>
    <mergeCell ref="AU65:AX65"/>
    <mergeCell ref="AY65:BB65"/>
    <mergeCell ref="BC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T66"/>
    <mergeCell ref="AU66:AX66"/>
    <mergeCell ref="AY66:BB66"/>
    <mergeCell ref="BC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T67"/>
    <mergeCell ref="AU67:AX67"/>
    <mergeCell ref="AY67:BB67"/>
    <mergeCell ref="BC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T68"/>
    <mergeCell ref="AU68:AX68"/>
    <mergeCell ref="AY68:BB68"/>
    <mergeCell ref="BC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T69"/>
    <mergeCell ref="AU69:AX69"/>
    <mergeCell ref="AY69:BB69"/>
    <mergeCell ref="BC69:BF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T70"/>
    <mergeCell ref="AU70:AX70"/>
    <mergeCell ref="AY70:BB70"/>
    <mergeCell ref="BC70:BF70"/>
    <mergeCell ref="D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T71"/>
    <mergeCell ref="AU71:AX71"/>
    <mergeCell ref="AY71:BB71"/>
    <mergeCell ref="BC71:BF71"/>
    <mergeCell ref="E72:BF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T73"/>
    <mergeCell ref="AU73:AX73"/>
    <mergeCell ref="AY73:BB73"/>
    <mergeCell ref="BC73:BF73"/>
    <mergeCell ref="D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T74"/>
    <mergeCell ref="AU74:AX74"/>
    <mergeCell ref="AY74:BB74"/>
    <mergeCell ref="BC74:BF74"/>
    <mergeCell ref="D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T75"/>
    <mergeCell ref="AU75:AX75"/>
    <mergeCell ref="AY75:BB75"/>
    <mergeCell ref="BC75:BF75"/>
    <mergeCell ref="D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T76"/>
    <mergeCell ref="AU76:AX76"/>
    <mergeCell ref="AY76:BB76"/>
    <mergeCell ref="BC76:BF76"/>
    <mergeCell ref="D77:AP77"/>
    <mergeCell ref="AQ77:AT77"/>
    <mergeCell ref="AU77:AX77"/>
    <mergeCell ref="AY77:BB77"/>
    <mergeCell ref="BC77:BF77"/>
    <mergeCell ref="D78:AP78"/>
    <mergeCell ref="AQ78:AT78"/>
    <mergeCell ref="AU78:AX78"/>
    <mergeCell ref="AY78:BB78"/>
    <mergeCell ref="BC78:BF78"/>
    <mergeCell ref="D79:AP79"/>
    <mergeCell ref="AQ79:AT79"/>
    <mergeCell ref="AU79:AX79"/>
    <mergeCell ref="AY79:BB79"/>
    <mergeCell ref="BC79:BF79"/>
    <mergeCell ref="D80:AP80"/>
    <mergeCell ref="AQ80:AT80"/>
    <mergeCell ref="AU80:AX80"/>
    <mergeCell ref="AY80:BB80"/>
    <mergeCell ref="BC80:BF80"/>
    <mergeCell ref="D81:AP81"/>
    <mergeCell ref="AQ81:AT81"/>
    <mergeCell ref="AU81:AX81"/>
    <mergeCell ref="AY81:BB81"/>
    <mergeCell ref="BC81:BF81"/>
    <mergeCell ref="Y82:BH82"/>
    <mergeCell ref="D83:J83"/>
    <mergeCell ref="T83:Y83"/>
    <mergeCell ref="D85:M85"/>
    <mergeCell ref="T85:Z85"/>
    <mergeCell ref="AH85:AR85"/>
    <mergeCell ref="AZ85:BF85"/>
    <mergeCell ref="V86:X86"/>
    <mergeCell ref="AU86:AY86"/>
    <mergeCell ref="BB86:BD86"/>
    <mergeCell ref="C18:C19"/>
    <mergeCell ref="C25:C26"/>
    <mergeCell ref="D18:D19"/>
    <mergeCell ref="BG64:BG74"/>
    <mergeCell ref="AI35:AJ38"/>
    <mergeCell ref="AK35:AL38"/>
    <mergeCell ref="AM35:AN38"/>
    <mergeCell ref="U33:V38"/>
    <mergeCell ref="W33:X38"/>
    <mergeCell ref="AE33:AF38"/>
    <mergeCell ref="Y34:Z38"/>
    <mergeCell ref="AA34:AB38"/>
    <mergeCell ref="AG34:AH38"/>
    <mergeCell ref="D32:F38"/>
    <mergeCell ref="G32:T38"/>
    <mergeCell ref="AC32:AD38"/>
    <mergeCell ref="AO32:AP38"/>
    <mergeCell ref="AQ32:BF33"/>
    <mergeCell ref="AM27:AT28"/>
    <mergeCell ref="AU27:BC28"/>
    <mergeCell ref="BD27:BE28"/>
    <mergeCell ref="AU25:BC26"/>
    <mergeCell ref="D25:E26"/>
    <mergeCell ref="F25:G26"/>
    <mergeCell ref="H25:I26"/>
    <mergeCell ref="J25:K26"/>
    <mergeCell ref="BD25:BE26"/>
    <mergeCell ref="O25:P26"/>
    <mergeCell ref="Q25:R26"/>
    <mergeCell ref="W25:AB26"/>
    <mergeCell ref="AC25:AE26"/>
    <mergeCell ref="AF25:AH26"/>
    <mergeCell ref="AM25:AT26"/>
    <mergeCell ref="L25:N26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K9" sqref="K9"/>
    </sheetView>
  </sheetViews>
  <sheetFormatPr defaultColWidth="8.775" defaultRowHeight="12.75" outlineLevelCol="5"/>
  <cols>
    <col min="1" max="1" width="8.775" style="3"/>
    <col min="2" max="2" width="51.2166666666667" style="3" customWidth="1"/>
    <col min="3" max="3" width="8.775" style="3"/>
    <col min="4" max="4" width="11.3333333333333" style="3" customWidth="1"/>
    <col min="5" max="5" width="17.2166666666667" style="3" customWidth="1"/>
    <col min="6" max="16384" width="8.775" style="3"/>
  </cols>
  <sheetData>
    <row r="1" ht="18.45" customHeight="1" spans="1:6">
      <c r="A1" s="4" t="s">
        <v>182</v>
      </c>
      <c r="B1" s="4"/>
      <c r="C1" s="4"/>
      <c r="D1" s="4"/>
      <c r="E1" s="4"/>
      <c r="F1" s="26"/>
    </row>
    <row r="2" ht="14.55" customHeight="1" spans="1:6">
      <c r="A2" s="5" t="s">
        <v>183</v>
      </c>
      <c r="B2" s="5"/>
      <c r="C2" s="5"/>
      <c r="D2" s="5"/>
      <c r="E2" s="5"/>
      <c r="F2" s="26"/>
    </row>
    <row r="3" ht="14.55" customHeight="1" spans="1:6">
      <c r="A3" s="5"/>
      <c r="B3" s="5"/>
      <c r="C3" s="5"/>
      <c r="D3" s="5"/>
      <c r="E3" s="5"/>
      <c r="F3" s="26"/>
    </row>
    <row r="4" ht="20.55" customHeight="1" spans="1:6">
      <c r="A4" s="6" t="s">
        <v>184</v>
      </c>
      <c r="B4" s="6"/>
      <c r="C4" s="6"/>
      <c r="D4" s="6"/>
      <c r="E4" s="6"/>
      <c r="F4" s="27"/>
    </row>
    <row r="5" ht="14.55" customHeight="1" spans="1:6">
      <c r="A5" s="5" t="s">
        <v>185</v>
      </c>
      <c r="B5" s="5"/>
      <c r="C5" s="5"/>
      <c r="D5" s="5"/>
      <c r="E5" s="5"/>
      <c r="F5" s="26"/>
    </row>
    <row r="6" ht="14.55" customHeight="1" spans="1:6">
      <c r="A6" s="5"/>
      <c r="B6" s="5"/>
      <c r="C6" s="5"/>
      <c r="D6" s="5"/>
      <c r="E6" s="5"/>
      <c r="F6" s="26"/>
    </row>
    <row r="7" ht="21" customHeight="1" spans="1:6">
      <c r="A7" s="7" t="s">
        <v>186</v>
      </c>
      <c r="B7" s="7"/>
      <c r="C7" s="7"/>
      <c r="D7" s="7"/>
      <c r="E7" s="7"/>
      <c r="F7" s="28"/>
    </row>
    <row r="8" ht="21" customHeight="1" spans="1:6">
      <c r="A8" s="7"/>
      <c r="B8" s="7" t="s">
        <v>187</v>
      </c>
      <c r="C8" s="7"/>
      <c r="D8" s="7"/>
      <c r="E8" s="7"/>
      <c r="F8" s="28"/>
    </row>
    <row r="9" ht="27.75" spans="1:6">
      <c r="A9" s="8" t="s">
        <v>188</v>
      </c>
      <c r="B9" s="9" t="s">
        <v>189</v>
      </c>
      <c r="C9" s="9" t="s">
        <v>190</v>
      </c>
      <c r="D9" s="9" t="s">
        <v>191</v>
      </c>
      <c r="E9" s="29" t="s">
        <v>192</v>
      </c>
      <c r="F9" s="30"/>
    </row>
    <row r="10" ht="18.45" customHeight="1" spans="1:6">
      <c r="A10" s="10" t="s">
        <v>193</v>
      </c>
      <c r="B10" s="11"/>
      <c r="C10" s="11"/>
      <c r="D10" s="12"/>
      <c r="E10" s="31"/>
      <c r="F10" s="28"/>
    </row>
    <row r="11" s="1" customFormat="1" ht="48" spans="1:5">
      <c r="A11" s="13">
        <v>1</v>
      </c>
      <c r="B11" s="14" t="s">
        <v>194</v>
      </c>
      <c r="C11" s="14">
        <v>1.5</v>
      </c>
      <c r="D11" s="14"/>
      <c r="E11" s="32">
        <v>2</v>
      </c>
    </row>
    <row r="12" s="1" customFormat="1" ht="16.5" spans="1:5">
      <c r="A12" s="13">
        <v>2</v>
      </c>
      <c r="B12" s="14" t="s">
        <v>195</v>
      </c>
      <c r="C12" s="14">
        <v>3</v>
      </c>
      <c r="D12" s="14" t="s">
        <v>196</v>
      </c>
      <c r="E12" s="32">
        <v>3</v>
      </c>
    </row>
    <row r="13" s="1" customFormat="1" ht="16.5" spans="1:5">
      <c r="A13" s="13">
        <v>3</v>
      </c>
      <c r="B13" s="14" t="s">
        <v>197</v>
      </c>
      <c r="C13" s="14">
        <v>2</v>
      </c>
      <c r="D13" s="14" t="s">
        <v>196</v>
      </c>
      <c r="E13" s="32">
        <v>2</v>
      </c>
    </row>
    <row r="14" s="1" customFormat="1" ht="46.2" customHeight="1" spans="1:5">
      <c r="A14" s="13">
        <v>4</v>
      </c>
      <c r="B14" s="14" t="s">
        <v>198</v>
      </c>
      <c r="C14" s="14">
        <v>2</v>
      </c>
      <c r="D14" s="14" t="s">
        <v>196</v>
      </c>
      <c r="E14" s="32">
        <v>1.5</v>
      </c>
    </row>
    <row r="15" s="1" customFormat="1" ht="16.5" spans="1:5">
      <c r="A15" s="13">
        <v>5</v>
      </c>
      <c r="B15" s="14" t="s">
        <v>160</v>
      </c>
      <c r="C15" s="14">
        <v>4</v>
      </c>
      <c r="D15" s="14" t="s">
        <v>199</v>
      </c>
      <c r="E15" s="32">
        <v>3</v>
      </c>
    </row>
    <row r="16" s="1" customFormat="1" ht="55.2" customHeight="1" spans="1:6">
      <c r="A16" s="13">
        <v>6</v>
      </c>
      <c r="B16" s="14" t="s">
        <v>200</v>
      </c>
      <c r="C16" s="14">
        <v>7</v>
      </c>
      <c r="D16" s="14" t="s">
        <v>199</v>
      </c>
      <c r="E16" s="32">
        <v>6</v>
      </c>
      <c r="F16" s="33"/>
    </row>
    <row r="17" s="1" customFormat="1" ht="39.6" customHeight="1" spans="1:6">
      <c r="A17" s="13">
        <v>7</v>
      </c>
      <c r="B17" s="14" t="s">
        <v>201</v>
      </c>
      <c r="C17" s="14">
        <v>1</v>
      </c>
      <c r="D17" s="14"/>
      <c r="E17" s="32"/>
      <c r="F17" s="33"/>
    </row>
    <row r="18" s="1" customFormat="1" ht="16.5" spans="1:5">
      <c r="A18" s="13">
        <v>8</v>
      </c>
      <c r="B18" s="14" t="s">
        <v>147</v>
      </c>
      <c r="C18" s="14">
        <v>4.5</v>
      </c>
      <c r="D18" s="14" t="s">
        <v>199</v>
      </c>
      <c r="E18" s="32">
        <v>4</v>
      </c>
    </row>
    <row r="19" s="1" customFormat="1" ht="57.45" customHeight="1" spans="1:5">
      <c r="A19" s="13">
        <v>9</v>
      </c>
      <c r="B19" s="14" t="s">
        <v>202</v>
      </c>
      <c r="C19" s="14">
        <v>5</v>
      </c>
      <c r="D19" s="14" t="s">
        <v>196</v>
      </c>
      <c r="E19" s="32">
        <v>2.5</v>
      </c>
    </row>
    <row r="20" s="1" customFormat="1" ht="16.5" spans="1:5">
      <c r="A20" s="15"/>
      <c r="B20" s="16" t="s">
        <v>203</v>
      </c>
      <c r="C20" s="16">
        <f>SUM(C11:C19)</f>
        <v>30</v>
      </c>
      <c r="D20" s="14" t="s">
        <v>204</v>
      </c>
      <c r="E20" s="32">
        <f>SUM(E11:E19)</f>
        <v>24</v>
      </c>
    </row>
    <row r="21" s="1" customFormat="1" ht="16.5" spans="1:5">
      <c r="A21" s="17" t="s">
        <v>205</v>
      </c>
      <c r="B21" s="18"/>
      <c r="C21" s="18"/>
      <c r="D21" s="19"/>
      <c r="E21" s="32"/>
    </row>
    <row r="22" s="1" customFormat="1" ht="48" spans="1:5">
      <c r="A22" s="13">
        <v>10</v>
      </c>
      <c r="B22" s="14" t="s">
        <v>206</v>
      </c>
      <c r="C22" s="14">
        <v>1.5</v>
      </c>
      <c r="D22" s="14" t="s">
        <v>196</v>
      </c>
      <c r="E22" s="32">
        <v>2</v>
      </c>
    </row>
    <row r="23" s="1" customFormat="1" ht="16.5" spans="1:5">
      <c r="A23" s="13">
        <v>11</v>
      </c>
      <c r="B23" s="14" t="s">
        <v>207</v>
      </c>
      <c r="C23" s="14">
        <v>3</v>
      </c>
      <c r="D23" s="14" t="s">
        <v>196</v>
      </c>
      <c r="E23" s="32">
        <v>3</v>
      </c>
    </row>
    <row r="24" s="1" customFormat="1" ht="48" spans="1:5">
      <c r="A24" s="13">
        <v>12</v>
      </c>
      <c r="B24" s="14" t="s">
        <v>208</v>
      </c>
      <c r="C24" s="14">
        <v>2</v>
      </c>
      <c r="D24" s="14"/>
      <c r="E24" s="32">
        <v>1</v>
      </c>
    </row>
    <row r="25" s="1" customFormat="1" ht="16.5" spans="1:5">
      <c r="A25" s="13">
        <v>13</v>
      </c>
      <c r="B25" s="14" t="s">
        <v>138</v>
      </c>
      <c r="C25" s="14">
        <v>3</v>
      </c>
      <c r="D25" s="14" t="s">
        <v>199</v>
      </c>
      <c r="E25" s="32">
        <v>2</v>
      </c>
    </row>
    <row r="26" s="1" customFormat="1" ht="16.5" spans="1:5">
      <c r="A26" s="13">
        <v>14</v>
      </c>
      <c r="B26" s="14" t="s">
        <v>140</v>
      </c>
      <c r="C26" s="14">
        <v>4</v>
      </c>
      <c r="D26" s="14" t="s">
        <v>199</v>
      </c>
      <c r="E26" s="32">
        <v>3</v>
      </c>
    </row>
    <row r="27" s="1" customFormat="1" ht="31.5" customHeight="1" spans="1:5">
      <c r="A27" s="13">
        <v>15</v>
      </c>
      <c r="B27" s="14" t="s">
        <v>151</v>
      </c>
      <c r="C27" s="14">
        <v>4</v>
      </c>
      <c r="D27" s="14" t="s">
        <v>199</v>
      </c>
      <c r="E27" s="32">
        <v>3</v>
      </c>
    </row>
    <row r="28" s="1" customFormat="1" ht="63.75" spans="1:5">
      <c r="A28" s="13">
        <v>16</v>
      </c>
      <c r="B28" s="14" t="s">
        <v>209</v>
      </c>
      <c r="C28" s="14">
        <v>5.5</v>
      </c>
      <c r="D28" s="14" t="s">
        <v>196</v>
      </c>
      <c r="E28" s="32">
        <v>6</v>
      </c>
    </row>
    <row r="29" s="1" customFormat="1" ht="32.25" spans="1:5">
      <c r="A29" s="13">
        <v>17</v>
      </c>
      <c r="B29" s="14" t="s">
        <v>210</v>
      </c>
      <c r="C29" s="14">
        <v>1</v>
      </c>
      <c r="D29" s="14"/>
      <c r="E29" s="32" t="s">
        <v>211</v>
      </c>
    </row>
    <row r="30" s="1" customFormat="1" ht="16.5" spans="1:5">
      <c r="A30" s="13">
        <v>18</v>
      </c>
      <c r="B30" s="14" t="s">
        <v>212</v>
      </c>
      <c r="C30" s="14">
        <v>3</v>
      </c>
      <c r="D30" s="14" t="s">
        <v>196</v>
      </c>
      <c r="E30" s="32">
        <v>2</v>
      </c>
    </row>
    <row r="31" s="1" customFormat="1" ht="21" customHeight="1" spans="1:5">
      <c r="A31" s="13">
        <v>19</v>
      </c>
      <c r="B31" s="14" t="s">
        <v>149</v>
      </c>
      <c r="C31" s="14">
        <v>3</v>
      </c>
      <c r="D31" s="14" t="s">
        <v>196</v>
      </c>
      <c r="E31" s="32">
        <v>2</v>
      </c>
    </row>
    <row r="32" s="1" customFormat="1" ht="16.5" spans="1:5">
      <c r="A32" s="13"/>
      <c r="B32" s="16" t="s">
        <v>97</v>
      </c>
      <c r="C32" s="16">
        <f>SUM(C22:C31)</f>
        <v>30</v>
      </c>
      <c r="D32" s="14" t="s">
        <v>213</v>
      </c>
      <c r="E32" s="32">
        <f>SUM(E22:E31)</f>
        <v>24</v>
      </c>
    </row>
    <row r="33" ht="18.45" customHeight="1" spans="1:6">
      <c r="A33" s="10" t="s">
        <v>214</v>
      </c>
      <c r="B33" s="11"/>
      <c r="C33" s="11"/>
      <c r="D33" s="12"/>
      <c r="E33" s="31"/>
      <c r="F33" s="28"/>
    </row>
    <row r="34" ht="48" spans="1:6">
      <c r="A34" s="20">
        <v>20</v>
      </c>
      <c r="B34" s="21" t="s">
        <v>215</v>
      </c>
      <c r="C34" s="21">
        <v>1.5</v>
      </c>
      <c r="D34" s="21" t="s">
        <v>196</v>
      </c>
      <c r="E34" s="31">
        <v>2</v>
      </c>
      <c r="F34" s="28"/>
    </row>
    <row r="35" ht="16.5" spans="1:6">
      <c r="A35" s="20">
        <v>21</v>
      </c>
      <c r="B35" s="21" t="s">
        <v>109</v>
      </c>
      <c r="C35" s="21">
        <v>4</v>
      </c>
      <c r="D35" s="21" t="s">
        <v>199</v>
      </c>
      <c r="E35" s="31">
        <v>3</v>
      </c>
      <c r="F35" s="28"/>
    </row>
    <row r="36" ht="16.5" spans="1:6">
      <c r="A36" s="20">
        <v>22</v>
      </c>
      <c r="B36" s="21" t="s">
        <v>216</v>
      </c>
      <c r="C36" s="21">
        <v>4</v>
      </c>
      <c r="D36" s="21" t="s">
        <v>199</v>
      </c>
      <c r="E36" s="31">
        <v>3</v>
      </c>
      <c r="F36" s="28"/>
    </row>
    <row r="37" ht="16.5" spans="1:6">
      <c r="A37" s="20">
        <v>23</v>
      </c>
      <c r="B37" s="21" t="s">
        <v>217</v>
      </c>
      <c r="C37" s="21">
        <v>2</v>
      </c>
      <c r="D37" s="21" t="s">
        <v>196</v>
      </c>
      <c r="E37" s="31">
        <v>2</v>
      </c>
      <c r="F37" s="28"/>
    </row>
    <row r="38" ht="16.5" spans="1:6">
      <c r="A38" s="20">
        <v>24</v>
      </c>
      <c r="B38" s="21" t="s">
        <v>153</v>
      </c>
      <c r="C38" s="21">
        <v>6.5</v>
      </c>
      <c r="D38" s="21" t="s">
        <v>196</v>
      </c>
      <c r="E38" s="31">
        <v>3</v>
      </c>
      <c r="F38" s="28"/>
    </row>
    <row r="39" ht="32.25" spans="1:6">
      <c r="A39" s="20">
        <v>25</v>
      </c>
      <c r="B39" s="21" t="s">
        <v>218</v>
      </c>
      <c r="C39" s="21">
        <v>4.5</v>
      </c>
      <c r="D39" s="21" t="s">
        <v>196</v>
      </c>
      <c r="E39" s="31">
        <v>2</v>
      </c>
      <c r="F39" s="28"/>
    </row>
    <row r="40" ht="32.25" spans="1:6">
      <c r="A40" s="20">
        <v>26</v>
      </c>
      <c r="B40" s="21" t="s">
        <v>219</v>
      </c>
      <c r="C40" s="21">
        <v>1</v>
      </c>
      <c r="D40" s="21"/>
      <c r="E40" s="31" t="s">
        <v>211</v>
      </c>
      <c r="F40" s="28" t="s">
        <v>156</v>
      </c>
    </row>
    <row r="41" ht="16.5" spans="1:6">
      <c r="A41" s="20">
        <v>27</v>
      </c>
      <c r="B41" s="21" t="s">
        <v>158</v>
      </c>
      <c r="C41" s="21">
        <v>3</v>
      </c>
      <c r="D41" s="21" t="s">
        <v>199</v>
      </c>
      <c r="E41" s="31">
        <v>2</v>
      </c>
      <c r="F41" s="28"/>
    </row>
    <row r="42" ht="48" spans="1:6">
      <c r="A42" s="20">
        <v>28</v>
      </c>
      <c r="B42" s="21" t="s">
        <v>208</v>
      </c>
      <c r="C42" s="21">
        <v>3.5</v>
      </c>
      <c r="D42" s="21" t="s">
        <v>196</v>
      </c>
      <c r="E42" s="31"/>
      <c r="F42" s="28"/>
    </row>
    <row r="43" ht="16.5" spans="1:6">
      <c r="A43" s="20"/>
      <c r="B43" s="22" t="s">
        <v>97</v>
      </c>
      <c r="C43" s="22">
        <f>SUM(C34:C42)</f>
        <v>30</v>
      </c>
      <c r="D43" s="21" t="s">
        <v>220</v>
      </c>
      <c r="E43" s="31">
        <f>SUM(E34:E42)</f>
        <v>17</v>
      </c>
      <c r="F43" s="28" t="s">
        <v>156</v>
      </c>
    </row>
    <row r="44" ht="18.45" customHeight="1" spans="1:6">
      <c r="A44" s="10" t="s">
        <v>221</v>
      </c>
      <c r="B44" s="11"/>
      <c r="C44" s="11"/>
      <c r="D44" s="12"/>
      <c r="E44" s="31"/>
      <c r="F44" s="28"/>
    </row>
    <row r="45" ht="16.5" spans="1:6">
      <c r="A45" s="20">
        <v>29</v>
      </c>
      <c r="B45" s="21" t="s">
        <v>118</v>
      </c>
      <c r="C45" s="21">
        <v>9</v>
      </c>
      <c r="D45" s="21" t="s">
        <v>196</v>
      </c>
      <c r="E45" s="31"/>
      <c r="F45" s="28"/>
    </row>
    <row r="46" ht="16.5" spans="1:6">
      <c r="A46" s="20">
        <v>30</v>
      </c>
      <c r="B46" s="21" t="s">
        <v>121</v>
      </c>
      <c r="C46" s="21">
        <v>21</v>
      </c>
      <c r="D46" s="21"/>
      <c r="E46" s="31"/>
      <c r="F46" s="28"/>
    </row>
    <row r="47" ht="16.5" spans="1:6">
      <c r="A47" s="23"/>
      <c r="B47" s="24" t="s">
        <v>97</v>
      </c>
      <c r="C47" s="24">
        <f>SUM(C45:C46)</f>
        <v>30</v>
      </c>
      <c r="D47" s="21" t="s">
        <v>196</v>
      </c>
      <c r="E47" s="31"/>
      <c r="F47" s="28"/>
    </row>
    <row r="48" s="2" customFormat="1" ht="15.75" spans="1:6">
      <c r="A48" s="25"/>
      <c r="B48" s="25" t="s">
        <v>222</v>
      </c>
      <c r="C48" s="25">
        <f>C47+C43+C32+C20</f>
        <v>120</v>
      </c>
      <c r="D48" s="25"/>
      <c r="E48" s="25"/>
      <c r="F48" s="25"/>
    </row>
    <row r="49" s="2" customFormat="1" ht="15.75" spans="1:6">
      <c r="A49" s="25"/>
      <c r="B49" s="25"/>
      <c r="C49" s="25"/>
      <c r="D49" s="25"/>
      <c r="E49" s="25"/>
      <c r="F49" s="25"/>
    </row>
    <row r="50" s="2" customFormat="1" ht="15.75" spans="1:6">
      <c r="A50" s="25"/>
      <c r="B50" s="25"/>
      <c r="C50" s="25"/>
      <c r="D50" s="25"/>
      <c r="E50" s="25"/>
      <c r="F50" s="25"/>
    </row>
    <row r="51" s="2" customFormat="1" ht="15.75" spans="1:6">
      <c r="A51" s="25"/>
      <c r="B51" s="25" t="s">
        <v>223</v>
      </c>
      <c r="C51" s="25" t="s">
        <v>177</v>
      </c>
      <c r="D51" s="25"/>
      <c r="E51" s="25"/>
      <c r="F51" s="25"/>
    </row>
  </sheetData>
  <mergeCells count="9">
    <mergeCell ref="A1:E1"/>
    <mergeCell ref="A4:E4"/>
    <mergeCell ref="A7:E7"/>
    <mergeCell ref="A10:D10"/>
    <mergeCell ref="A21:D21"/>
    <mergeCell ref="A33:D33"/>
    <mergeCell ref="A44:D44"/>
    <mergeCell ref="A2:E3"/>
    <mergeCell ref="A5:E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НП_маг_1.9_161_екологія_2019</vt:lpstr>
      <vt:lpstr>Семестровка_маг_1.9_161_ек_2019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povelitel</cp:lastModifiedBy>
  <dcterms:created xsi:type="dcterms:W3CDTF">2018-04-12T23:43:00Z</dcterms:created>
  <cp:lastPrinted>2019-03-19T08:54:00Z</cp:lastPrinted>
  <dcterms:modified xsi:type="dcterms:W3CDTF">2019-03-28T18:58:51Z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