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Ямкина\"/>
    </mc:Choice>
  </mc:AlternateContent>
  <bookViews>
    <workbookView xWindow="2028" yWindow="-108" windowWidth="15480" windowHeight="10512" activeTab="1"/>
  </bookViews>
  <sheets>
    <sheet name="НП_бак_интег_101_2019" sheetId="3" r:id="rId1"/>
    <sheet name="Семестровка_бак_интег_101_2019" sheetId="4" r:id="rId2"/>
  </sheets>
  <definedNames>
    <definedName name="_xlnm.Print_Area" localSheetId="0">НП_бак_интег_101_2019!$A$3:$BJ$126</definedName>
  </definedNames>
  <calcPr calcId="162913"/>
</workbook>
</file>

<file path=xl/calcChain.xml><?xml version="1.0" encoding="utf-8"?>
<calcChain xmlns="http://schemas.openxmlformats.org/spreadsheetml/2006/main">
  <c r="E58" i="4" l="1"/>
  <c r="C58" i="4"/>
  <c r="C59" i="4" s="1"/>
  <c r="E50" i="4"/>
  <c r="C50" i="4"/>
  <c r="E43" i="4"/>
  <c r="C43" i="4"/>
  <c r="E34" i="4"/>
  <c r="C34" i="4"/>
  <c r="E25" i="4"/>
  <c r="C25" i="4"/>
  <c r="E16" i="4"/>
  <c r="C16" i="4"/>
  <c r="BA108" i="3" l="1"/>
  <c r="AU108" i="3"/>
  <c r="AS108" i="3"/>
  <c r="AK108" i="3"/>
  <c r="AC108" i="3"/>
  <c r="AA108" i="3"/>
  <c r="Y108" i="3"/>
  <c r="Y109" i="3" s="1"/>
  <c r="W108" i="3"/>
  <c r="U108" i="3"/>
  <c r="AW107" i="3"/>
  <c r="AW108" i="3" s="1"/>
  <c r="AU107" i="3"/>
  <c r="AM107" i="3"/>
  <c r="AM108" i="3" s="1"/>
  <c r="AK107" i="3"/>
  <c r="AI107" i="3"/>
  <c r="AI108" i="3" s="1"/>
  <c r="AI109" i="3" s="1"/>
  <c r="AC107" i="3"/>
  <c r="BA100" i="3"/>
  <c r="AY100" i="3"/>
  <c r="AY108" i="3" s="1"/>
  <c r="AY109" i="3" s="1"/>
  <c r="AW100" i="3"/>
  <c r="AU100" i="3"/>
  <c r="AS100" i="3"/>
  <c r="AQ100" i="3"/>
  <c r="AQ108" i="3" s="1"/>
  <c r="AQ109" i="3" s="1"/>
  <c r="AM100" i="3"/>
  <c r="AK100" i="3"/>
  <c r="AI100" i="3"/>
  <c r="AC100" i="3"/>
  <c r="BA84" i="3"/>
  <c r="AA84" i="3"/>
  <c r="AA109" i="3" s="1"/>
  <c r="W84" i="3"/>
  <c r="U84" i="3"/>
  <c r="AW83" i="3"/>
  <c r="AW84" i="3" s="1"/>
  <c r="AU83" i="3"/>
  <c r="AS83" i="3"/>
  <c r="AS84" i="3" s="1"/>
  <c r="AQ83" i="3"/>
  <c r="AM84" i="3"/>
  <c r="AK83" i="3"/>
  <c r="AK84" i="3" s="1"/>
  <c r="AI83" i="3"/>
  <c r="AC83" i="3"/>
  <c r="BA70" i="3"/>
  <c r="AY70" i="3"/>
  <c r="AY84" i="3" s="1"/>
  <c r="AW70" i="3"/>
  <c r="AU70" i="3"/>
  <c r="AS70" i="3"/>
  <c r="AM70" i="3"/>
  <c r="AK70" i="3"/>
  <c r="AI70" i="3"/>
  <c r="AC70" i="3"/>
  <c r="AS52" i="3"/>
  <c r="AQ52" i="3"/>
  <c r="AQ84" i="3" s="1"/>
  <c r="AM52" i="3"/>
  <c r="AK52" i="3"/>
  <c r="AI52" i="3"/>
  <c r="AI84" i="3" s="1"/>
  <c r="AC52" i="3"/>
  <c r="AG99" i="3"/>
  <c r="AE99" i="3"/>
  <c r="AG98" i="3"/>
  <c r="AE98" i="3"/>
  <c r="AG97" i="3"/>
  <c r="AE97" i="3"/>
  <c r="AG82" i="3"/>
  <c r="AE82" i="3"/>
  <c r="W109" i="3" l="1"/>
  <c r="U109" i="3"/>
  <c r="AW109" i="3"/>
  <c r="AM109" i="3"/>
  <c r="AK109" i="3"/>
  <c r="AU84" i="3"/>
  <c r="AU109" i="3" s="1"/>
  <c r="AS109" i="3"/>
  <c r="BA109" i="3"/>
  <c r="AO97" i="3"/>
  <c r="AO99" i="3"/>
  <c r="AO98" i="3"/>
  <c r="AO82" i="3"/>
  <c r="AG103" i="3" l="1"/>
  <c r="AG95" i="3"/>
  <c r="AG59" i="3"/>
  <c r="AG44" i="3"/>
  <c r="AE60" i="3"/>
  <c r="AE43" i="3"/>
  <c r="AG43" i="3"/>
  <c r="AE44" i="3"/>
  <c r="AO44" i="3" s="1"/>
  <c r="AE45" i="3"/>
  <c r="AE46" i="3"/>
  <c r="AE47" i="3"/>
  <c r="AG47" i="3"/>
  <c r="AE48" i="3"/>
  <c r="AG48" i="3"/>
  <c r="AE49" i="3"/>
  <c r="AE50" i="3"/>
  <c r="AG50" i="3"/>
  <c r="AE51" i="3"/>
  <c r="AG51" i="3"/>
  <c r="AE54" i="3"/>
  <c r="AE55" i="3"/>
  <c r="AG55" i="3"/>
  <c r="AE56" i="3"/>
  <c r="AE57" i="3"/>
  <c r="AG57" i="3"/>
  <c r="AE58" i="3"/>
  <c r="AG58" i="3"/>
  <c r="AO58" i="3" s="1"/>
  <c r="AE59" i="3"/>
  <c r="AE61" i="3"/>
  <c r="AG61" i="3"/>
  <c r="AE62" i="3"/>
  <c r="AG62" i="3"/>
  <c r="AE63" i="3"/>
  <c r="AG63" i="3"/>
  <c r="AE64" i="3"/>
  <c r="AG64" i="3"/>
  <c r="AE65" i="3"/>
  <c r="AG65" i="3"/>
  <c r="AE66" i="3"/>
  <c r="AO66" i="3" s="1"/>
  <c r="AG66" i="3"/>
  <c r="AE67" i="3"/>
  <c r="AG67" i="3"/>
  <c r="AE68" i="3"/>
  <c r="AG68" i="3"/>
  <c r="AE69" i="3"/>
  <c r="AE72" i="3"/>
  <c r="AE73" i="3"/>
  <c r="AE75" i="3"/>
  <c r="AE76" i="3"/>
  <c r="AE77" i="3"/>
  <c r="AE78" i="3"/>
  <c r="AO78" i="3" s="1"/>
  <c r="AO83" i="3" s="1"/>
  <c r="AG78" i="3"/>
  <c r="AG83" i="3" s="1"/>
  <c r="AE79" i="3"/>
  <c r="AE80" i="3"/>
  <c r="AE81" i="3"/>
  <c r="AE87" i="3"/>
  <c r="AG87" i="3"/>
  <c r="AE88" i="3"/>
  <c r="AG88" i="3"/>
  <c r="AE89" i="3"/>
  <c r="AG89" i="3"/>
  <c r="AE90" i="3"/>
  <c r="AG90" i="3"/>
  <c r="AO90" i="3" s="1"/>
  <c r="AE91" i="3"/>
  <c r="AG91" i="3"/>
  <c r="AE92" i="3"/>
  <c r="AE93" i="3"/>
  <c r="AE94" i="3"/>
  <c r="AE95" i="3"/>
  <c r="AO95" i="3" s="1"/>
  <c r="AE96" i="3"/>
  <c r="AG96" i="3"/>
  <c r="AE102" i="3"/>
  <c r="AG102" i="3"/>
  <c r="AG107" i="3" s="1"/>
  <c r="AE103" i="3"/>
  <c r="AE104" i="3"/>
  <c r="AG104" i="3"/>
  <c r="AE105" i="3"/>
  <c r="AO105" i="3" s="1"/>
  <c r="AE106" i="3"/>
  <c r="AO106" i="3" s="1"/>
  <c r="AC73" i="3"/>
  <c r="AC84" i="3" s="1"/>
  <c r="AC109" i="3" s="1"/>
  <c r="C19" i="3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AP19" i="3" s="1"/>
  <c r="AQ19" i="3" s="1"/>
  <c r="AR19" i="3" s="1"/>
  <c r="AS19" i="3" s="1"/>
  <c r="AT19" i="3" s="1"/>
  <c r="AU19" i="3" s="1"/>
  <c r="AV19" i="3" s="1"/>
  <c r="AW19" i="3" s="1"/>
  <c r="AX19" i="3" s="1"/>
  <c r="AY19" i="3" s="1"/>
  <c r="AZ19" i="3" s="1"/>
  <c r="BA19" i="3" s="1"/>
  <c r="AE107" i="3" l="1"/>
  <c r="AE100" i="3"/>
  <c r="AE83" i="3"/>
  <c r="AE70" i="3"/>
  <c r="AG52" i="3"/>
  <c r="AG70" i="3"/>
  <c r="AG84" i="3" s="1"/>
  <c r="AE52" i="3"/>
  <c r="AG100" i="3"/>
  <c r="AG108" i="3" s="1"/>
  <c r="AU110" i="3"/>
  <c r="AO91" i="3"/>
  <c r="AO63" i="3"/>
  <c r="AO55" i="3"/>
  <c r="AO61" i="3"/>
  <c r="AO104" i="3"/>
  <c r="AO102" i="3"/>
  <c r="AO59" i="3"/>
  <c r="AO50" i="3"/>
  <c r="AY110" i="3"/>
  <c r="AO96" i="3"/>
  <c r="AO89" i="3"/>
  <c r="AO47" i="3"/>
  <c r="AO51" i="3"/>
  <c r="AO57" i="3"/>
  <c r="AO64" i="3"/>
  <c r="AO62" i="3"/>
  <c r="AO103" i="3"/>
  <c r="AO88" i="3"/>
  <c r="AO67" i="3"/>
  <c r="AO48" i="3"/>
  <c r="AO87" i="3"/>
  <c r="AO68" i="3"/>
  <c r="AO65" i="3"/>
  <c r="AO43" i="3"/>
  <c r="AG109" i="3" l="1"/>
  <c r="AO52" i="3"/>
  <c r="AE84" i="3"/>
  <c r="AO70" i="3"/>
  <c r="AO84" i="3" s="1"/>
  <c r="AO107" i="3"/>
  <c r="AO100" i="3"/>
  <c r="AE108" i="3"/>
  <c r="AE109" i="3" s="1"/>
  <c r="AS110" i="3"/>
  <c r="AW110" i="3"/>
  <c r="BA110" i="3"/>
  <c r="AQ110" i="3"/>
  <c r="AO108" i="3" l="1"/>
  <c r="AO109" i="3" s="1"/>
</calcChain>
</file>

<file path=xl/sharedStrings.xml><?xml version="1.0" encoding="utf-8"?>
<sst xmlns="http://schemas.openxmlformats.org/spreadsheetml/2006/main" count="449" uniqueCount="288">
  <si>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</si>
  <si>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</si>
  <si>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</si>
  <si>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</si>
  <si>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</si>
  <si>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</si>
  <si>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</si>
  <si>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</si>
  <si>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</si>
  <si>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</si>
  <si>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</si>
  <si>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</si>
  <si>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</si>
  <si>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</si>
  <si>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</si>
  <si>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</si>
  <si>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П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</si>
  <si>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</si>
  <si>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</si>
  <si>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</si>
  <si>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</si>
  <si>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</si>
  <si>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</si>
  <si>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</si>
  <si>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</si>
  <si>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</si>
  <si>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</si>
  <si>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</si>
  <si>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</si>
  <si>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</si>
  <si>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</si>
  <si>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</si>
  <si>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</si>
  <si>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</si>
  <si>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</si>
  <si>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</si>
  <si>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</si>
  <si>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</si>
  <si>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</si>
  <si>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</si>
  <si>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</si>
  <si>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</si>
  <si>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</si>
  <si>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</si>
  <si>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</si>
  <si>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</si>
  <si>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</si>
  <si>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</si>
  <si>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</si>
  <si>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</si>
  <si>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</si>
  <si>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</si>
  <si>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</si>
  <si>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</si>
  <si>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Військова підготовка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</si>
  <si>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</si>
  <si>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</si>
  <si>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</si>
  <si>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</si>
  <si>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</si>
  <si>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</si>
  <si>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</si>
  <si>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</si>
  <si>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</si>
  <si>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</si>
  <si>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</si>
  <si>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</si>
  <si>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</si>
  <si>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</si>
  <si>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</si>
  <si>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</si>
  <si>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</si>
  <si>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</si>
  <si>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</si>
  <si>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</si>
  <si>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ЗЕ</t>
  </si>
  <si>
    <t>Шифр за ОПП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</si>
  <si>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</si>
  <si>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</si>
  <si>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</si>
  <si>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</si>
  <si>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</si>
  <si>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</si>
  <si>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</si>
  <si>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</si>
  <si>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</si>
  <si>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</si>
  <si>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</si>
  <si>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</si>
  <si>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</si>
  <si>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</si>
  <si>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</si>
  <si>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</si>
  <si>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t>( назва спеціалізації)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</si>
  <si>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</si>
  <si>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</si>
  <si>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</si>
  <si>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</si>
  <si>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</si>
  <si>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</si>
  <si>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</si>
  <si>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</si>
  <si>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</si>
  <si>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</si>
  <si>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</si>
  <si>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ЦИКЛ ПРОФЕСІЙНОЇ ПІДГОТОВКИ:</t>
  </si>
  <si>
    <t>ВСЬОГО  ЗА  ЦИКЛ  ЗАГАЛЬНОЇ ПІДГОТОВКИ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</si>
  <si>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</si>
  <si>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V. План освітнього  процесу</t>
  </si>
  <si>
    <t xml:space="preserve">"___"_____________ </t>
  </si>
  <si>
    <t>Екології та технології рослинних полімерів</t>
  </si>
  <si>
    <t>Переддипломна</t>
  </si>
  <si>
    <t>Підготовка дипломного проекту</t>
  </si>
  <si>
    <t>Захист дипломного проекту</t>
  </si>
  <si>
    <t>Вища математика</t>
  </si>
  <si>
    <t>1, 2</t>
  </si>
  <si>
    <t>Гідрологія</t>
  </si>
  <si>
    <t>Метеорологія та кліматологія</t>
  </si>
  <si>
    <t>Хімія з основами біогеохімії</t>
  </si>
  <si>
    <t>5</t>
  </si>
  <si>
    <t>Охорона праці та цивільний захист</t>
  </si>
  <si>
    <t xml:space="preserve"> </t>
  </si>
  <si>
    <t>Ландшафтна екологія</t>
  </si>
  <si>
    <t>Екологія людини</t>
  </si>
  <si>
    <t>Моделювання та прогнозування стану довкілля</t>
  </si>
  <si>
    <t>Урбоекологія</t>
  </si>
  <si>
    <t>Нормування антропогенного навантаження на навколишнє середовище</t>
  </si>
  <si>
    <t>Екологічна безпека</t>
  </si>
  <si>
    <t>Організація та управління природоохоронною діяльністю</t>
  </si>
  <si>
    <t>Спеціальні розділи біогеохімії</t>
  </si>
  <si>
    <t>Радіоекологія</t>
  </si>
  <si>
    <t>Основи проектування та будівництва</t>
  </si>
  <si>
    <t>Процеси, апарати та обладнання захисту довкілля</t>
  </si>
  <si>
    <t>Утилізація та рекуперація відходів</t>
  </si>
  <si>
    <t>Переддипломна практика</t>
  </si>
  <si>
    <t>Проектування систем водокористування</t>
  </si>
  <si>
    <t>ІІ.2 Навчальні дисципліни професійної  та практичної  підготовки (за вибором студентів)</t>
  </si>
  <si>
    <t>Гомеля М.Д.</t>
  </si>
  <si>
    <t>10 Природничі науки</t>
  </si>
  <si>
    <t>101 Екологія</t>
  </si>
  <si>
    <t>інженерно-хімічний</t>
  </si>
  <si>
    <t>Біологія</t>
  </si>
  <si>
    <t>Природоохоронне законодавство та екологічне право</t>
  </si>
  <si>
    <t>Психологічні навчальні дисципліни (блок 4)</t>
  </si>
  <si>
    <t>ІІ.1. Навчальні дисципліни професійної та практичної підготовки</t>
  </si>
  <si>
    <t>Навчальна дисципліна з захисту атмосфери</t>
  </si>
  <si>
    <t>Навчальна дисципліна з контролю навколишнього середовища</t>
  </si>
  <si>
    <t>Техноекологія</t>
  </si>
  <si>
    <t>2 роки 10 місяців (3 н.р.)</t>
  </si>
  <si>
    <t>молодшого спеціаліста</t>
  </si>
  <si>
    <t>І</t>
  </si>
  <si>
    <t>ІІ</t>
  </si>
  <si>
    <t>ІІІ</t>
  </si>
  <si>
    <t>6</t>
  </si>
  <si>
    <t>Грунтознавство**</t>
  </si>
  <si>
    <t>Економіка і організація виробництва**</t>
  </si>
  <si>
    <t>Вступ до фаху*</t>
  </si>
  <si>
    <t>Моніторинг довкілля-2**</t>
  </si>
  <si>
    <t>Економіка природокористування*</t>
  </si>
  <si>
    <t>Навчальна дисципліна з загальної екології**</t>
  </si>
  <si>
    <t>Історичні навчальні дисципліни (блок 1)*</t>
  </si>
  <si>
    <t>Україномовні навчальні дисципліни (блок 2)**</t>
  </si>
  <si>
    <t>Філософські навчальні дисципліни (блок 3)*</t>
  </si>
  <si>
    <t>Правові навчальні дисциплін и (блок 5)*</t>
  </si>
  <si>
    <t>Іноземна мова професійного спрямування*</t>
  </si>
  <si>
    <t>Органічна хімія**</t>
  </si>
  <si>
    <t>Фізична хімія*</t>
  </si>
  <si>
    <t>Поверхневі явища та дисперсні системи*</t>
  </si>
  <si>
    <t xml:space="preserve">                            * Дисципліни, які перезараховуються деканатом ІХФ</t>
  </si>
  <si>
    <t xml:space="preserve">                            ** Дисципліни, які здаються за формою екстернату</t>
  </si>
  <si>
    <t>Геологія з основами геоморфології*</t>
  </si>
  <si>
    <t>Іноземна мова**</t>
  </si>
  <si>
    <r>
      <t xml:space="preserve">      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                                     </t>
    </r>
  </si>
  <si>
    <t>Фізика</t>
  </si>
  <si>
    <t>Аналітична хімія</t>
  </si>
  <si>
    <t>Дипломне проектування</t>
  </si>
  <si>
    <t>Навчальна дисципліна з хімії навколишнього середовища</t>
  </si>
  <si>
    <t>Моніторинг довкілля-1</t>
  </si>
  <si>
    <t>У   5 - 6 семестрах за окремим планом військової підготовки</t>
  </si>
  <si>
    <t xml:space="preserve"> КПІ ім. Ігоря Сікорського</t>
  </si>
  <si>
    <t xml:space="preserve">бакалавр з екології </t>
  </si>
  <si>
    <t xml:space="preserve"> Голова Вченої ради</t>
  </si>
  <si>
    <t>2019 р</t>
  </si>
  <si>
    <r>
      <t>_________</t>
    </r>
    <r>
      <rPr>
        <b/>
        <u/>
        <sz val="16"/>
        <rFont val="Arial"/>
        <family val="2"/>
        <charset val="204"/>
      </rPr>
      <t>___</t>
    </r>
    <r>
      <rPr>
        <b/>
        <sz val="16"/>
        <rFont val="Arial"/>
        <family val="2"/>
        <charset val="204"/>
      </rPr>
      <t xml:space="preserve">    М.З.Згуровський</t>
    </r>
  </si>
  <si>
    <t>ІНТЕГРОВАНИЙ НАВЧАЛЬНИЙ   ПЛАН
прийом 2019 року</t>
  </si>
  <si>
    <t>за освітньо-професійною програмою  (спеціалізацією)</t>
  </si>
  <si>
    <t>Інформатика та систематологія**</t>
  </si>
  <si>
    <t>Фізичне виховання або основи здорового способу життя</t>
  </si>
  <si>
    <t>ПО13</t>
  </si>
  <si>
    <t>Фізико-хімічні основи процесів очищення води</t>
  </si>
  <si>
    <t>Оцінка впливу на довкілля</t>
  </si>
  <si>
    <t>Технології водоочищення</t>
  </si>
  <si>
    <t>Проектування очисних споруд</t>
  </si>
  <si>
    <t>Заст. декана ІХФ</t>
  </si>
  <si>
    <t>Сідоров Д.Е./</t>
  </si>
  <si>
    <t>Ухвалено на засіданні Вченої ради університету протокол № 3 від 11 березня 2019    р.</t>
  </si>
  <si>
    <t>Голова НМК</t>
  </si>
  <si>
    <t>Ванін В.В.</t>
  </si>
  <si>
    <t>ЗО1</t>
  </si>
  <si>
    <t>ЗО2</t>
  </si>
  <si>
    <t>ЗО3</t>
  </si>
  <si>
    <t>ЗО5</t>
  </si>
  <si>
    <t>ЗО6</t>
  </si>
  <si>
    <t>ЗО7</t>
  </si>
  <si>
    <t>ЗО8</t>
  </si>
  <si>
    <t>ЗО9</t>
  </si>
  <si>
    <t>ЗО4</t>
  </si>
  <si>
    <t>ЗО10</t>
  </si>
  <si>
    <t>ЗО11</t>
  </si>
  <si>
    <t>ЗО12</t>
  </si>
  <si>
    <t>ЗО13</t>
  </si>
  <si>
    <t>ЗО14</t>
  </si>
  <si>
    <t>ЗО15</t>
  </si>
  <si>
    <t>ЗО16</t>
  </si>
  <si>
    <t>ЗО17</t>
  </si>
  <si>
    <t>ЗО18</t>
  </si>
  <si>
    <t>ЗО19</t>
  </si>
  <si>
    <t>ЗО20</t>
  </si>
  <si>
    <t>ЗО21</t>
  </si>
  <si>
    <t>ЗО22</t>
  </si>
  <si>
    <t>ЗО23</t>
  </si>
  <si>
    <t>ЗО24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</si>
  <si>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</si>
  <si>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</si>
  <si>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</si>
  <si>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</si>
  <si>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</si>
  <si>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</si>
  <si>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</si>
  <si>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</si>
  <si>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</si>
  <si>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</si>
  <si>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</si>
  <si>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</si>
  <si>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</si>
  <si>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</si>
  <si>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</si>
  <si>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</si>
  <si>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</si>
  <si>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</si>
  <si>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ПО11</t>
  </si>
  <si>
    <t>ПО12</t>
  </si>
  <si>
    <t>ПВ1</t>
  </si>
  <si>
    <t>ПВ2</t>
  </si>
  <si>
    <t>ПВ3</t>
  </si>
  <si>
    <t>ПВ4</t>
  </si>
  <si>
    <t>ПВ5</t>
  </si>
  <si>
    <t>Додаток до інтегрованого навчального плану 2019 року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</si>
  <si>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</si>
  <si>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</si>
  <si>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</si>
  <si>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</si>
  <si>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</si>
  <si>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</si>
  <si>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</si>
  <si>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</si>
  <si>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</si>
  <si>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</si>
  <si>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Вища математика - 1</t>
  </si>
  <si>
    <t>Екз.</t>
  </si>
  <si>
    <t>Хімія з основами біогеохімї</t>
  </si>
  <si>
    <t>З</t>
  </si>
  <si>
    <t>Метереологія та кліматологія</t>
  </si>
  <si>
    <t xml:space="preserve">екз </t>
  </si>
  <si>
    <t>КР</t>
  </si>
  <si>
    <t>Фізичне виховання</t>
  </si>
  <si>
    <t>Всьго</t>
  </si>
  <si>
    <t>4екз.+3З</t>
  </si>
  <si>
    <t>2 семестр</t>
  </si>
  <si>
    <t>Вища математика - 2</t>
  </si>
  <si>
    <t xml:space="preserve">Фізика </t>
  </si>
  <si>
    <t>КП</t>
  </si>
  <si>
    <t>4екз+3З</t>
  </si>
  <si>
    <t>3 семестр</t>
  </si>
  <si>
    <t>Моніторинг довкілля - 1. Контроль стану довкілля</t>
  </si>
  <si>
    <t>3екз+3з</t>
  </si>
  <si>
    <t>4 семестр</t>
  </si>
  <si>
    <t>Фізико-хімічні основи процесів очищеня води -1. Реагентні методи</t>
  </si>
  <si>
    <t>Моделюваня та прогнозування стану довкілля</t>
  </si>
  <si>
    <t>3екз+4З</t>
  </si>
  <si>
    <t>5 семестр</t>
  </si>
  <si>
    <t xml:space="preserve">Фізико-хімічні основи процесів очищення води - 2. Фізико-хімічні методи </t>
  </si>
  <si>
    <t>3екз+2З</t>
  </si>
  <si>
    <t>6 семестр</t>
  </si>
  <si>
    <t>-</t>
  </si>
  <si>
    <t>1екз+4З</t>
  </si>
  <si>
    <t>Разом за термін навчання</t>
  </si>
  <si>
    <t>Завідувач кафедри Е та ТРП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</si>
</sst>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1" x14ac:knownFonts="1"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i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sz val="22"/>
      <name val="Arial"/>
      <family val="2"/>
    </font>
    <font>
      <b/>
      <sz val="16"/>
      <name val="Times New Roman"/>
      <family val="1"/>
      <charset val="204"/>
    </font>
    <font>
      <sz val="22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  <charset val="204"/>
    </font>
    <font>
      <b/>
      <sz val="20"/>
      <name val="Arial"/>
      <family val="2"/>
    </font>
    <font>
      <sz val="20"/>
      <name val="Arial"/>
      <family val="2"/>
    </font>
    <font>
      <sz val="20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8"/>
      <color indexed="8"/>
      <name val="Arial"/>
      <family val="2"/>
    </font>
    <font>
      <b/>
      <sz val="12"/>
      <name val="Arial Cyr"/>
      <charset val="204"/>
    </font>
    <font>
      <b/>
      <u/>
      <sz val="16"/>
      <name val="Arial"/>
      <family val="2"/>
      <charset val="204"/>
    </font>
    <font>
      <b/>
      <sz val="10"/>
      <name val="Arial Cyr"/>
      <charset val="204"/>
    </font>
    <font>
      <b/>
      <sz val="18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b/>
      <i/>
      <sz val="14"/>
      <name val="Arial Cyr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4">
    <xf numFmtId="0" fontId="0" fillId="0" borderId="0" xfId="0"/>
    <xf numFmtId="0" fontId="45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/>
    <xf numFmtId="49" fontId="5" fillId="0" borderId="0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/>
    <xf numFmtId="0" fontId="13" fillId="0" borderId="0" xfId="0" applyFont="1" applyFill="1" applyBorder="1" applyProtection="1"/>
    <xf numFmtId="0" fontId="14" fillId="0" borderId="0" xfId="0" applyFont="1" applyFill="1" applyAlignment="1" applyProtection="1">
      <alignment vertical="center"/>
    </xf>
    <xf numFmtId="0" fontId="8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centerContinuous"/>
    </xf>
    <xf numFmtId="0" fontId="1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Protection="1"/>
    <xf numFmtId="0" fontId="13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 wrapTex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13" xfId="0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horizontal="center"/>
    </xf>
    <xf numFmtId="0" fontId="20" fillId="0" borderId="15" xfId="0" applyNumberFormat="1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 wrapText="1"/>
    </xf>
    <xf numFmtId="0" fontId="20" fillId="0" borderId="17" xfId="0" applyFont="1" applyFill="1" applyBorder="1" applyAlignment="1" applyProtection="1">
      <alignment horizontal="center" wrapText="1"/>
    </xf>
    <xf numFmtId="0" fontId="20" fillId="0" borderId="18" xfId="0" applyFont="1" applyFill="1" applyBorder="1" applyAlignment="1" applyProtection="1">
      <alignment horizontal="center" wrapText="1"/>
    </xf>
    <xf numFmtId="0" fontId="20" fillId="0" borderId="18" xfId="0" applyNumberFormat="1" applyFont="1" applyFill="1" applyBorder="1" applyAlignment="1" applyProtection="1">
      <alignment horizontal="center" wrapText="1"/>
    </xf>
    <xf numFmtId="0" fontId="20" fillId="0" borderId="19" xfId="0" applyNumberFormat="1" applyFont="1" applyFill="1" applyBorder="1" applyAlignment="1" applyProtection="1">
      <alignment horizontal="center" wrapText="1"/>
    </xf>
    <xf numFmtId="0" fontId="20" fillId="0" borderId="17" xfId="0" applyNumberFormat="1" applyFont="1" applyFill="1" applyBorder="1" applyAlignment="1" applyProtection="1">
      <alignment horizontal="center"/>
    </xf>
    <xf numFmtId="0" fontId="20" fillId="0" borderId="18" xfId="0" applyNumberFormat="1" applyFont="1" applyFill="1" applyBorder="1" applyAlignment="1" applyProtection="1">
      <alignment horizontal="center"/>
    </xf>
    <xf numFmtId="0" fontId="20" fillId="0" borderId="19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center"/>
    </xf>
    <xf numFmtId="0" fontId="20" fillId="0" borderId="19" xfId="0" applyFont="1" applyFill="1" applyBorder="1" applyProtection="1"/>
    <xf numFmtId="0" fontId="20" fillId="0" borderId="17" xfId="0" applyFont="1" applyFill="1" applyBorder="1" applyProtection="1"/>
    <xf numFmtId="0" fontId="20" fillId="0" borderId="18" xfId="0" applyFont="1" applyFill="1" applyBorder="1" applyProtection="1"/>
    <xf numFmtId="0" fontId="20" fillId="0" borderId="21" xfId="0" applyFont="1" applyFill="1" applyBorder="1" applyAlignment="1" applyProtection="1">
      <alignment horizontal="center" wrapText="1"/>
    </xf>
    <xf numFmtId="0" fontId="20" fillId="0" borderId="22" xfId="0" applyFont="1" applyFill="1" applyBorder="1" applyAlignment="1" applyProtection="1">
      <alignment horizontal="center" wrapText="1"/>
    </xf>
    <xf numFmtId="0" fontId="20" fillId="0" borderId="23" xfId="0" applyFont="1" applyFill="1" applyBorder="1" applyAlignment="1" applyProtection="1">
      <alignment horizontal="center" wrapText="1"/>
    </xf>
    <xf numFmtId="0" fontId="20" fillId="0" borderId="23" xfId="0" applyNumberFormat="1" applyFont="1" applyFill="1" applyBorder="1" applyAlignment="1" applyProtection="1">
      <alignment horizontal="center" wrapText="1"/>
    </xf>
    <xf numFmtId="0" fontId="20" fillId="0" borderId="24" xfId="0" applyNumberFormat="1" applyFont="1" applyFill="1" applyBorder="1" applyAlignment="1" applyProtection="1">
      <alignment horizontal="center" wrapText="1"/>
    </xf>
    <xf numFmtId="0" fontId="20" fillId="0" borderId="22" xfId="0" applyNumberFormat="1" applyFont="1" applyFill="1" applyBorder="1" applyAlignment="1" applyProtection="1">
      <alignment horizontal="center"/>
    </xf>
    <xf numFmtId="0" fontId="20" fillId="0" borderId="23" xfId="0" applyNumberFormat="1" applyFont="1" applyFill="1" applyBorder="1" applyAlignment="1" applyProtection="1">
      <alignment horizontal="center"/>
    </xf>
    <xf numFmtId="0" fontId="20" fillId="0" borderId="24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20" fillId="0" borderId="26" xfId="0" applyNumberFormat="1" applyFont="1" applyFill="1" applyBorder="1" applyAlignment="1" applyProtection="1">
      <alignment horizontal="center"/>
    </xf>
    <xf numFmtId="0" fontId="20" fillId="0" borderId="27" xfId="0" applyNumberFormat="1" applyFont="1" applyFill="1" applyBorder="1" applyAlignment="1" applyProtection="1">
      <alignment horizontal="center"/>
    </xf>
    <xf numFmtId="0" fontId="20" fillId="0" borderId="28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18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16" xfId="0" applyFont="1" applyFill="1" applyBorder="1" applyAlignment="1" applyProtection="1">
      <alignment horizontal="center" wrapText="1"/>
    </xf>
    <xf numFmtId="0" fontId="11" fillId="0" borderId="21" xfId="0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5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0" fontId="46" fillId="0" borderId="0" xfId="0" applyFont="1" applyFill="1" applyBorder="1" applyAlignment="1" applyProtection="1"/>
    <xf numFmtId="0" fontId="0" fillId="0" borderId="0" xfId="0" applyFill="1"/>
    <xf numFmtId="0" fontId="11" fillId="0" borderId="0" xfId="0" applyFont="1" applyFill="1" applyBorder="1" applyProtection="1"/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vertical="center"/>
    </xf>
    <xf numFmtId="0" fontId="15" fillId="0" borderId="29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40" fillId="0" borderId="0" xfId="0" applyNumberFormat="1" applyFont="1" applyFill="1" applyBorder="1" applyAlignment="1" applyProtection="1">
      <alignment horizontal="left" vertical="justify"/>
    </xf>
    <xf numFmtId="49" fontId="34" fillId="0" borderId="1" xfId="0" applyNumberFormat="1" applyFont="1" applyFill="1" applyBorder="1" applyAlignment="1" applyProtection="1">
      <alignment horizontal="left" vertical="justify"/>
    </xf>
    <xf numFmtId="0" fontId="36" fillId="0" borderId="1" xfId="0" applyFont="1" applyFill="1" applyBorder="1" applyProtection="1"/>
    <xf numFmtId="0" fontId="36" fillId="0" borderId="1" xfId="0" applyFont="1" applyFill="1" applyBorder="1" applyAlignment="1" applyProtection="1">
      <alignment vertical="justify"/>
    </xf>
    <xf numFmtId="0" fontId="38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vertical="top"/>
    </xf>
    <xf numFmtId="0" fontId="26" fillId="0" borderId="0" xfId="0" applyFont="1" applyFill="1" applyBorder="1" applyProtection="1"/>
    <xf numFmtId="0" fontId="39" fillId="0" borderId="8" xfId="0" applyFont="1" applyFill="1" applyBorder="1" applyAlignment="1" applyProtection="1">
      <alignment vertical="top"/>
    </xf>
    <xf numFmtId="0" fontId="38" fillId="0" borderId="0" xfId="0" applyFont="1" applyFill="1" applyBorder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49" fontId="18" fillId="0" borderId="0" xfId="0" applyNumberFormat="1" applyFont="1" applyFill="1" applyBorder="1" applyAlignment="1" applyProtection="1">
      <alignment horizontal="center" vertical="justify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0" fontId="33" fillId="0" borderId="0" xfId="0" applyFont="1" applyFill="1" applyBorder="1" applyProtection="1"/>
    <xf numFmtId="0" fontId="35" fillId="0" borderId="1" xfId="0" applyFont="1" applyFill="1" applyBorder="1" applyAlignment="1" applyProtection="1">
      <alignment vertical="justify"/>
    </xf>
    <xf numFmtId="0" fontId="36" fillId="0" borderId="1" xfId="0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Protection="1"/>
    <xf numFmtId="49" fontId="38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center" vertical="justify" wrapText="1"/>
    </xf>
    <xf numFmtId="49" fontId="38" fillId="0" borderId="0" xfId="0" applyNumberFormat="1" applyFont="1" applyFill="1" applyBorder="1" applyAlignment="1" applyProtection="1">
      <alignment horizontal="center" vertical="justify" wrapText="1"/>
    </xf>
    <xf numFmtId="0" fontId="41" fillId="0" borderId="0" xfId="0" applyFont="1" applyFill="1" applyBorder="1" applyProtection="1"/>
    <xf numFmtId="0" fontId="39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Protection="1"/>
    <xf numFmtId="0" fontId="10" fillId="0" borderId="3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9" fillId="0" borderId="33" xfId="0" applyFont="1" applyFill="1" applyBorder="1" applyAlignment="1" applyProtection="1">
      <alignment horizontal="center" wrapText="1"/>
    </xf>
    <xf numFmtId="0" fontId="19" fillId="0" borderId="34" xfId="0" applyFont="1" applyFill="1" applyBorder="1" applyAlignment="1" applyProtection="1">
      <alignment horizontal="center" wrapText="1"/>
    </xf>
    <xf numFmtId="0" fontId="43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Protection="1"/>
    <xf numFmtId="0" fontId="10" fillId="0" borderId="35" xfId="0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33" xfId="0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4" xfId="0" applyFont="1" applyFill="1" applyBorder="1" applyAlignment="1" applyProtection="1">
      <alignment horizontal="center" wrapText="1"/>
    </xf>
    <xf numFmtId="0" fontId="15" fillId="0" borderId="34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5" fillId="0" borderId="36" xfId="0" applyFont="1" applyFill="1" applyBorder="1" applyAlignment="1" applyProtection="1">
      <alignment horizontal="center" wrapText="1"/>
    </xf>
    <xf numFmtId="0" fontId="10" fillId="0" borderId="37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10" fillId="0" borderId="36" xfId="0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5" fillId="0" borderId="38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vertical="top" textRotation="90"/>
    </xf>
    <xf numFmtId="0" fontId="11" fillId="0" borderId="0" xfId="0" applyFont="1" applyFill="1" applyBorder="1" applyAlignment="1" applyProtection="1">
      <alignment horizontal="center" vertical="top" wrapText="1"/>
    </xf>
    <xf numFmtId="0" fontId="25" fillId="0" borderId="39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textRotation="90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19" fillId="0" borderId="31" xfId="0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textRotation="90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/>
    <xf numFmtId="9" fontId="10" fillId="0" borderId="29" xfId="0" applyNumberFormat="1" applyFont="1" applyFill="1" applyBorder="1" applyAlignment="1" applyProtection="1">
      <alignment horizontal="center" vertical="center" textRotation="88"/>
    </xf>
    <xf numFmtId="0" fontId="44" fillId="0" borderId="0" xfId="0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/>
    </xf>
    <xf numFmtId="9" fontId="24" fillId="0" borderId="0" xfId="0" applyNumberFormat="1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textRotation="90"/>
    </xf>
    <xf numFmtId="0" fontId="10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right" vertical="justify"/>
    </xf>
    <xf numFmtId="0" fontId="14" fillId="0" borderId="0" xfId="0" applyFont="1" applyFill="1" applyBorder="1" applyAlignment="1" applyProtection="1"/>
    <xf numFmtId="0" fontId="54" fillId="0" borderId="0" xfId="0" applyFont="1" applyFill="1" applyAlignment="1"/>
    <xf numFmtId="0" fontId="26" fillId="0" borderId="0" xfId="0" applyFont="1" applyBorder="1" applyProtection="1"/>
    <xf numFmtId="0" fontId="18" fillId="0" borderId="0" xfId="0" applyFont="1" applyBorder="1" applyProtection="1"/>
    <xf numFmtId="0" fontId="33" fillId="0" borderId="0" xfId="0" applyFont="1" applyBorder="1" applyProtection="1"/>
    <xf numFmtId="49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37" fillId="0" borderId="1" xfId="0" applyFont="1" applyFill="1" applyBorder="1" applyAlignment="1" applyProtection="1">
      <alignment vertical="justify"/>
    </xf>
    <xf numFmtId="0" fontId="56" fillId="0" borderId="1" xfId="0" applyFont="1" applyBorder="1" applyAlignment="1"/>
    <xf numFmtId="0" fontId="56" fillId="0" borderId="0" xfId="0" applyFont="1" applyBorder="1" applyAlignment="1"/>
    <xf numFmtId="49" fontId="40" fillId="0" borderId="8" xfId="0" applyNumberFormat="1" applyFont="1" applyFill="1" applyBorder="1" applyAlignment="1" applyProtection="1">
      <alignment horizontal="right" vertical="justify"/>
    </xf>
    <xf numFmtId="0" fontId="57" fillId="0" borderId="1" xfId="0" applyFont="1" applyFill="1" applyBorder="1" applyAlignment="1" applyProtection="1">
      <alignment vertical="justify"/>
    </xf>
    <xf numFmtId="0" fontId="51" fillId="0" borderId="1" xfId="0" applyFont="1" applyFill="1" applyBorder="1" applyAlignment="1"/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38" xfId="0" applyNumberFormat="1" applyFont="1" applyFill="1" applyBorder="1" applyAlignment="1" applyProtection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wrapText="1"/>
    </xf>
    <xf numFmtId="0" fontId="0" fillId="0" borderId="53" xfId="0" applyFill="1" applyBorder="1" applyAlignment="1">
      <alignment horizontal="center" wrapText="1"/>
    </xf>
    <xf numFmtId="0" fontId="10" fillId="0" borderId="30" xfId="0" applyFont="1" applyFill="1" applyBorder="1" applyAlignment="1" applyProtection="1">
      <alignment horizontal="center" wrapText="1"/>
    </xf>
    <xf numFmtId="0" fontId="0" fillId="0" borderId="64" xfId="0" applyFill="1" applyBorder="1" applyAlignment="1">
      <alignment horizontal="center" wrapText="1"/>
    </xf>
    <xf numFmtId="0" fontId="10" fillId="0" borderId="64" xfId="0" applyFont="1" applyFill="1" applyBorder="1" applyAlignment="1" applyProtection="1">
      <alignment horizontal="center" wrapText="1"/>
    </xf>
    <xf numFmtId="0" fontId="0" fillId="0" borderId="69" xfId="0" applyFill="1" applyBorder="1" applyAlignment="1">
      <alignment horizontal="center" wrapText="1"/>
    </xf>
    <xf numFmtId="0" fontId="10" fillId="0" borderId="7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4" fillId="0" borderId="69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64" xfId="0" applyNumberFormat="1" applyFont="1" applyFill="1" applyBorder="1" applyAlignment="1" applyProtection="1">
      <alignment horizontal="center" vertical="center"/>
    </xf>
    <xf numFmtId="0" fontId="10" fillId="0" borderId="69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 applyProtection="1">
      <alignment horizontal="center" vertical="center"/>
    </xf>
    <xf numFmtId="0" fontId="10" fillId="0" borderId="53" xfId="0" applyNumberFormat="1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left" vertical="center" wrapText="1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47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left" vertical="center" wrapText="1"/>
    </xf>
    <xf numFmtId="0" fontId="19" fillId="0" borderId="48" xfId="0" applyFont="1" applyFill="1" applyBorder="1" applyAlignment="1" applyProtection="1">
      <alignment horizontal="left" vertical="center" wrapText="1"/>
    </xf>
    <xf numFmtId="0" fontId="19" fillId="0" borderId="4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center"/>
    </xf>
    <xf numFmtId="0" fontId="10" fillId="0" borderId="47" xfId="0" applyFont="1" applyFill="1" applyBorder="1" applyAlignment="1" applyProtection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1" fontId="10" fillId="0" borderId="63" xfId="0" applyNumberFormat="1" applyFont="1" applyFill="1" applyBorder="1" applyAlignment="1" applyProtection="1">
      <alignment horizontal="center" vertical="center"/>
    </xf>
    <xf numFmtId="1" fontId="10" fillId="0" borderId="53" xfId="0" applyNumberFormat="1" applyFont="1" applyFill="1" applyBorder="1" applyAlignment="1" applyProtection="1">
      <alignment horizontal="center" vertic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0" fontId="10" fillId="0" borderId="54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0" fillId="0" borderId="56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Protection="1"/>
    <xf numFmtId="0" fontId="3" fillId="0" borderId="47" xfId="0" applyFont="1" applyFill="1" applyBorder="1" applyProtection="1"/>
    <xf numFmtId="0" fontId="5" fillId="0" borderId="59" xfId="0" applyFont="1" applyFill="1" applyBorder="1" applyAlignment="1" applyProtection="1">
      <alignment horizontal="center" vertical="center" textRotation="90"/>
    </xf>
    <xf numFmtId="0" fontId="5" fillId="0" borderId="60" xfId="0" applyFont="1" applyFill="1" applyBorder="1" applyAlignment="1" applyProtection="1">
      <alignment horizontal="center" vertical="center" textRotation="90"/>
    </xf>
    <xf numFmtId="0" fontId="5" fillId="0" borderId="31" xfId="0" applyFont="1" applyFill="1" applyBorder="1" applyAlignment="1" applyProtection="1">
      <alignment horizontal="center" vertical="center" textRotation="90"/>
    </xf>
    <xf numFmtId="0" fontId="5" fillId="0" borderId="29" xfId="0" applyFont="1" applyFill="1" applyBorder="1" applyAlignment="1" applyProtection="1">
      <alignment horizontal="center" vertical="center" textRotation="90"/>
    </xf>
    <xf numFmtId="0" fontId="5" fillId="0" borderId="57" xfId="0" applyFont="1" applyFill="1" applyBorder="1" applyAlignment="1" applyProtection="1">
      <alignment horizontal="center" vertical="center" textRotation="90"/>
    </xf>
    <xf numFmtId="0" fontId="5" fillId="0" borderId="58" xfId="0" applyFont="1" applyFill="1" applyBorder="1" applyAlignment="1" applyProtection="1">
      <alignment horizontal="center" vertical="center" textRotation="90"/>
    </xf>
    <xf numFmtId="0" fontId="10" fillId="0" borderId="59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" fillId="0" borderId="57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3" fillId="0" borderId="62" xfId="0" applyFont="1" applyFill="1" applyBorder="1" applyProtection="1"/>
    <xf numFmtId="0" fontId="3" fillId="0" borderId="55" xfId="0" applyFont="1" applyFill="1" applyBorder="1" applyProtection="1"/>
    <xf numFmtId="0" fontId="10" fillId="0" borderId="59" xfId="0" applyFont="1" applyFill="1" applyBorder="1" applyAlignment="1" applyProtection="1">
      <alignment horizontal="center" vertical="center" textRotation="90"/>
    </xf>
    <xf numFmtId="0" fontId="10" fillId="0" borderId="32" xfId="0" applyFont="1" applyFill="1" applyBorder="1" applyAlignment="1" applyProtection="1">
      <alignment horizontal="center" vertical="center" textRotation="90"/>
    </xf>
    <xf numFmtId="0" fontId="10" fillId="0" borderId="60" xfId="0" applyFont="1" applyFill="1" applyBorder="1" applyAlignment="1" applyProtection="1">
      <alignment horizontal="center" vertical="center" textRotation="90"/>
    </xf>
    <xf numFmtId="0" fontId="10" fillId="0" borderId="31" xfId="0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textRotation="90"/>
    </xf>
    <xf numFmtId="0" fontId="10" fillId="0" borderId="29" xfId="0" applyFont="1" applyFill="1" applyBorder="1" applyAlignment="1" applyProtection="1">
      <alignment horizontal="center" vertical="center" textRotation="90"/>
    </xf>
    <xf numFmtId="0" fontId="10" fillId="0" borderId="57" xfId="0" applyFont="1" applyFill="1" applyBorder="1" applyAlignment="1" applyProtection="1">
      <alignment horizontal="center" vertical="center" textRotation="90"/>
    </xf>
    <xf numFmtId="0" fontId="10" fillId="0" borderId="61" xfId="0" applyFont="1" applyFill="1" applyBorder="1" applyAlignment="1" applyProtection="1">
      <alignment horizontal="center" vertical="center" textRotation="90"/>
    </xf>
    <xf numFmtId="0" fontId="10" fillId="0" borderId="58" xfId="0" applyFont="1" applyFill="1" applyBorder="1" applyAlignment="1" applyProtection="1">
      <alignment horizontal="center" vertical="center" textRotation="90"/>
    </xf>
    <xf numFmtId="0" fontId="22" fillId="0" borderId="63" xfId="0" applyFont="1" applyFill="1" applyBorder="1" applyAlignment="1" applyProtection="1">
      <alignment horizontal="center" vertical="center" wrapText="1"/>
    </xf>
    <xf numFmtId="0" fontId="22" fillId="0" borderId="52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14" fillId="0" borderId="63" xfId="0" applyNumberFormat="1" applyFont="1" applyFill="1" applyBorder="1" applyAlignment="1" applyProtection="1">
      <alignment horizontal="center" vertical="center" wrapText="1"/>
    </xf>
    <xf numFmtId="0" fontId="14" fillId="0" borderId="52" xfId="0" applyNumberFormat="1" applyFont="1" applyFill="1" applyBorder="1" applyAlignment="1" applyProtection="1">
      <alignment horizontal="center" vertical="center" wrapText="1"/>
    </xf>
    <xf numFmtId="0" fontId="14" fillId="0" borderId="53" xfId="0" applyNumberFormat="1" applyFont="1" applyFill="1" applyBorder="1" applyAlignment="1" applyProtection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0" fillId="0" borderId="58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/>
    </xf>
    <xf numFmtId="49" fontId="10" fillId="0" borderId="59" xfId="0" applyNumberFormat="1" applyFont="1" applyFill="1" applyBorder="1" applyAlignment="1" applyProtection="1">
      <alignment horizontal="center" vertical="center" textRotation="90" wrapText="1"/>
    </xf>
    <xf numFmtId="49" fontId="10" fillId="0" borderId="60" xfId="0" applyNumberFormat="1" applyFont="1" applyFill="1" applyBorder="1" applyAlignment="1" applyProtection="1">
      <alignment horizontal="center" vertical="center" textRotation="90" wrapText="1"/>
    </xf>
    <xf numFmtId="49" fontId="10" fillId="0" borderId="31" xfId="0" applyNumberFormat="1" applyFont="1" applyFill="1" applyBorder="1" applyAlignment="1" applyProtection="1">
      <alignment horizontal="center" vertical="center" textRotation="90" wrapText="1"/>
    </xf>
    <xf numFmtId="49" fontId="10" fillId="0" borderId="29" xfId="0" applyNumberFormat="1" applyFont="1" applyFill="1" applyBorder="1" applyAlignment="1" applyProtection="1">
      <alignment horizontal="center" vertical="center" textRotation="90" wrapText="1"/>
    </xf>
    <xf numFmtId="49" fontId="10" fillId="0" borderId="57" xfId="0" applyNumberFormat="1" applyFont="1" applyFill="1" applyBorder="1" applyAlignment="1" applyProtection="1">
      <alignment horizontal="center" vertical="center" textRotation="90" wrapText="1"/>
    </xf>
    <xf numFmtId="49" fontId="10" fillId="0" borderId="58" xfId="0" applyNumberFormat="1" applyFont="1" applyFill="1" applyBorder="1" applyAlignment="1" applyProtection="1">
      <alignment horizontal="center" vertical="center" textRotation="90" wrapText="1"/>
    </xf>
    <xf numFmtId="0" fontId="5" fillId="0" borderId="59" xfId="0" applyFont="1" applyFill="1" applyBorder="1" applyAlignment="1" applyProtection="1">
      <alignment horizontal="center" vertical="center" textRotation="90" wrapText="1"/>
    </xf>
    <xf numFmtId="0" fontId="5" fillId="0" borderId="60" xfId="0" applyFont="1" applyFill="1" applyBorder="1" applyAlignment="1" applyProtection="1">
      <alignment horizontal="center" vertical="center" textRotation="90" wrapText="1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57" xfId="0" applyFont="1" applyFill="1" applyBorder="1" applyAlignment="1" applyProtection="1">
      <alignment horizontal="center" vertical="center" textRotation="90" wrapText="1"/>
    </xf>
    <xf numFmtId="0" fontId="5" fillId="0" borderId="58" xfId="0" applyFont="1" applyFill="1" applyBorder="1" applyAlignment="1" applyProtection="1">
      <alignment horizontal="center" vertical="center" textRotation="90" wrapText="1"/>
    </xf>
    <xf numFmtId="49" fontId="10" fillId="0" borderId="63" xfId="0" applyNumberFormat="1" applyFont="1" applyFill="1" applyBorder="1" applyAlignment="1" applyProtection="1">
      <alignment horizontal="center" vertical="center" wrapText="1"/>
    </xf>
    <xf numFmtId="49" fontId="10" fillId="0" borderId="52" xfId="0" applyNumberFormat="1" applyFont="1" applyFill="1" applyBorder="1" applyAlignment="1" applyProtection="1">
      <alignment horizontal="center" vertical="center" wrapText="1"/>
    </xf>
    <xf numFmtId="49" fontId="10" fillId="0" borderId="53" xfId="0" applyNumberFormat="1" applyFont="1" applyFill="1" applyBorder="1" applyAlignment="1" applyProtection="1">
      <alignment horizontal="center" vertical="center" wrapText="1"/>
    </xf>
    <xf numFmtId="0" fontId="14" fillId="0" borderId="63" xfId="0" applyFont="1" applyFill="1" applyBorder="1" applyAlignment="1" applyProtection="1">
      <alignment horizontal="center" vertical="center" wrapText="1"/>
    </xf>
    <xf numFmtId="0" fontId="14" fillId="0" borderId="52" xfId="0" applyFont="1" applyFill="1" applyBorder="1" applyAlignment="1" applyProtection="1">
      <alignment horizontal="center" vertical="center" wrapText="1"/>
    </xf>
    <xf numFmtId="0" fontId="14" fillId="0" borderId="53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/>
    </xf>
    <xf numFmtId="0" fontId="11" fillId="0" borderId="62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4" fillId="0" borderId="52" xfId="0" applyNumberFormat="1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right" wrapText="1"/>
    </xf>
    <xf numFmtId="0" fontId="0" fillId="0" borderId="52" xfId="0" applyFill="1" applyBorder="1" applyAlignment="1">
      <alignment horizontal="right" wrapText="1"/>
    </xf>
    <xf numFmtId="0" fontId="0" fillId="0" borderId="53" xfId="0" applyFill="1" applyBorder="1" applyAlignment="1">
      <alignment horizontal="right" wrapText="1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164" fontId="10" fillId="0" borderId="64" xfId="0" applyNumberFormat="1" applyFont="1" applyFill="1" applyBorder="1" applyAlignment="1" applyProtection="1">
      <alignment horizontal="center" vertical="center"/>
    </xf>
    <xf numFmtId="164" fontId="10" fillId="0" borderId="69" xfId="0" applyNumberFormat="1" applyFont="1" applyFill="1" applyBorder="1" applyAlignment="1" applyProtection="1">
      <alignment horizontal="center" vertical="center"/>
    </xf>
    <xf numFmtId="0" fontId="10" fillId="0" borderId="65" xfId="0" applyNumberFormat="1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49" fontId="7" fillId="0" borderId="63" xfId="0" applyNumberFormat="1" applyFont="1" applyFill="1" applyBorder="1" applyAlignment="1" applyProtection="1">
      <alignment horizontal="center" vertical="center"/>
    </xf>
    <xf numFmtId="49" fontId="7" fillId="0" borderId="52" xfId="0" applyNumberFormat="1" applyFont="1" applyFill="1" applyBorder="1" applyAlignment="1" applyProtection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justify"/>
    </xf>
    <xf numFmtId="49" fontId="4" fillId="0" borderId="52" xfId="0" applyNumberFormat="1" applyFont="1" applyFill="1" applyBorder="1" applyAlignment="1" applyProtection="1">
      <alignment horizontal="center" vertical="justify"/>
    </xf>
    <xf numFmtId="49" fontId="4" fillId="0" borderId="53" xfId="0" applyNumberFormat="1" applyFont="1" applyFill="1" applyBorder="1" applyAlignment="1" applyProtection="1">
      <alignment horizontal="center" vertical="justify"/>
    </xf>
    <xf numFmtId="49" fontId="4" fillId="0" borderId="63" xfId="0" applyNumberFormat="1" applyFont="1" applyFill="1" applyBorder="1" applyAlignment="1" applyProtection="1">
      <alignment horizontal="left" vertical="justify" wrapText="1"/>
    </xf>
    <xf numFmtId="49" fontId="4" fillId="0" borderId="52" xfId="0" applyNumberFormat="1" applyFont="1" applyFill="1" applyBorder="1" applyAlignment="1" applyProtection="1">
      <alignment horizontal="left" vertical="justify" wrapText="1"/>
    </xf>
    <xf numFmtId="49" fontId="4" fillId="0" borderId="53" xfId="0" applyNumberFormat="1" applyFont="1" applyFill="1" applyBorder="1" applyAlignment="1" applyProtection="1">
      <alignment horizontal="left" vertical="justify" wrapText="1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textRotation="90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right" vertical="center" wrapText="1"/>
    </xf>
    <xf numFmtId="0" fontId="10" fillId="0" borderId="61" xfId="0" applyFont="1" applyFill="1" applyBorder="1" applyAlignment="1" applyProtection="1">
      <alignment horizontal="right" vertical="center" wrapText="1"/>
    </xf>
    <xf numFmtId="0" fontId="10" fillId="0" borderId="58" xfId="0" applyFont="1" applyFill="1" applyBorder="1" applyAlignment="1" applyProtection="1">
      <alignment horizontal="right" vertical="center" wrapText="1"/>
    </xf>
    <xf numFmtId="0" fontId="10" fillId="0" borderId="39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9" fontId="24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47" xfId="0" applyNumberFormat="1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66" xfId="0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0" fillId="0" borderId="6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66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left" vertical="center" textRotation="90" wrapText="1"/>
    </xf>
    <xf numFmtId="0" fontId="5" fillId="0" borderId="60" xfId="0" applyFont="1" applyFill="1" applyBorder="1" applyAlignment="1" applyProtection="1">
      <alignment horizontal="left" vertical="center" textRotation="90" wrapText="1"/>
    </xf>
    <xf numFmtId="0" fontId="5" fillId="0" borderId="31" xfId="0" applyFont="1" applyFill="1" applyBorder="1" applyAlignment="1" applyProtection="1">
      <alignment horizontal="left" vertical="center" textRotation="90" wrapText="1"/>
    </xf>
    <xf numFmtId="0" fontId="5" fillId="0" borderId="29" xfId="0" applyFont="1" applyFill="1" applyBorder="1" applyAlignment="1" applyProtection="1">
      <alignment horizontal="left" vertical="center" textRotation="90" wrapText="1"/>
    </xf>
    <xf numFmtId="0" fontId="5" fillId="0" borderId="57" xfId="0" applyFont="1" applyFill="1" applyBorder="1" applyAlignment="1" applyProtection="1">
      <alignment horizontal="left" vertical="center" textRotation="90" wrapText="1"/>
    </xf>
    <xf numFmtId="0" fontId="5" fillId="0" borderId="58" xfId="0" applyFont="1" applyFill="1" applyBorder="1" applyAlignment="1" applyProtection="1">
      <alignment horizontal="left" vertical="center" textRotation="90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9" fontId="10" fillId="0" borderId="29" xfId="0" applyNumberFormat="1" applyFont="1" applyFill="1" applyBorder="1" applyAlignment="1" applyProtection="1">
      <alignment horizontal="center" vertical="center" textRotation="90"/>
    </xf>
    <xf numFmtId="0" fontId="14" fillId="0" borderId="63" xfId="0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7" fillId="0" borderId="63" xfId="0" applyNumberFormat="1" applyFont="1" applyFill="1" applyBorder="1" applyAlignment="1" applyProtection="1">
      <alignment horizontal="left" vertical="justify"/>
    </xf>
    <xf numFmtId="0" fontId="7" fillId="0" borderId="52" xfId="0" applyNumberFormat="1" applyFont="1" applyFill="1" applyBorder="1" applyAlignment="1" applyProtection="1">
      <alignment horizontal="left" vertical="justify"/>
    </xf>
    <xf numFmtId="0" fontId="7" fillId="0" borderId="53" xfId="0" applyNumberFormat="1" applyFont="1" applyFill="1" applyBorder="1" applyAlignment="1" applyProtection="1">
      <alignment horizontal="left" vertical="justify"/>
    </xf>
    <xf numFmtId="0" fontId="7" fillId="0" borderId="32" xfId="0" applyNumberFormat="1" applyFont="1" applyFill="1" applyBorder="1" applyAlignment="1" applyProtection="1">
      <alignment horizontal="left" vertical="justify"/>
    </xf>
    <xf numFmtId="49" fontId="7" fillId="0" borderId="32" xfId="0" applyNumberFormat="1" applyFont="1" applyFill="1" applyBorder="1" applyAlignment="1" applyProtection="1">
      <alignment horizontal="center" vertical="center"/>
    </xf>
    <xf numFmtId="0" fontId="11" fillId="0" borderId="63" xfId="0" applyNumberFormat="1" applyFont="1" applyFill="1" applyBorder="1" applyAlignment="1" applyProtection="1">
      <alignment horizontal="center" vertical="center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1" fontId="10" fillId="0" borderId="30" xfId="0" applyNumberFormat="1" applyFont="1" applyFill="1" applyBorder="1" applyAlignment="1" applyProtection="1">
      <alignment horizontal="center" vertical="center"/>
    </xf>
    <xf numFmtId="1" fontId="10" fillId="0" borderId="6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66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right"/>
    </xf>
    <xf numFmtId="0" fontId="5" fillId="0" borderId="52" xfId="0" applyFont="1" applyFill="1" applyBorder="1" applyAlignment="1" applyProtection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10" fillId="0" borderId="6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/>
    </xf>
    <xf numFmtId="0" fontId="10" fillId="0" borderId="64" xfId="0" applyFont="1" applyFill="1" applyBorder="1" applyAlignment="1" applyProtection="1">
      <alignment horizontal="center"/>
    </xf>
    <xf numFmtId="0" fontId="10" fillId="0" borderId="69" xfId="0" applyFont="1" applyFill="1" applyBorder="1" applyAlignment="1" applyProtection="1">
      <alignment horizontal="center"/>
    </xf>
    <xf numFmtId="0" fontId="10" fillId="0" borderId="6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/>
    </xf>
    <xf numFmtId="0" fontId="10" fillId="0" borderId="53" xfId="0" applyFont="1" applyFill="1" applyBorder="1" applyAlignment="1" applyProtection="1">
      <alignment horizontal="center"/>
    </xf>
    <xf numFmtId="0" fontId="19" fillId="0" borderId="63" xfId="0" applyFont="1" applyFill="1" applyBorder="1" applyAlignment="1" applyProtection="1">
      <alignment horizontal="left"/>
    </xf>
    <xf numFmtId="0" fontId="0" fillId="0" borderId="5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9" fontId="9" fillId="0" borderId="29" xfId="0" applyNumberFormat="1" applyFont="1" applyFill="1" applyBorder="1" applyAlignment="1" applyProtection="1">
      <alignment horizontal="center" vertical="center" textRotation="88"/>
    </xf>
    <xf numFmtId="0" fontId="10" fillId="0" borderId="63" xfId="0" applyFont="1" applyFill="1" applyBorder="1" applyAlignment="1" applyProtection="1">
      <alignment horizontal="right" vertical="center" wrapText="1"/>
    </xf>
    <xf numFmtId="0" fontId="10" fillId="0" borderId="52" xfId="0" applyFont="1" applyFill="1" applyBorder="1" applyAlignment="1" applyProtection="1">
      <alignment horizontal="right" vertical="center" wrapText="1"/>
    </xf>
    <xf numFmtId="0" fontId="10" fillId="0" borderId="53" xfId="0" applyFont="1" applyFill="1" applyBorder="1" applyAlignment="1" applyProtection="1">
      <alignment horizontal="right" vertical="center" wrapText="1"/>
    </xf>
    <xf numFmtId="0" fontId="10" fillId="0" borderId="31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29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 textRotation="90"/>
    </xf>
    <xf numFmtId="0" fontId="17" fillId="0" borderId="70" xfId="0" applyFont="1" applyFill="1" applyBorder="1" applyAlignment="1" applyProtection="1">
      <alignment horizontal="center" vertical="center" textRotation="90"/>
    </xf>
    <xf numFmtId="0" fontId="12" fillId="0" borderId="62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horizontal="center" vertical="center" wrapText="1"/>
    </xf>
    <xf numFmtId="0" fontId="12" fillId="0" borderId="62" xfId="0" applyNumberFormat="1" applyFont="1" applyFill="1" applyBorder="1" applyAlignment="1" applyProtection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49" fontId="12" fillId="0" borderId="62" xfId="0" applyNumberFormat="1" applyFont="1" applyFill="1" applyBorder="1" applyAlignment="1" applyProtection="1">
      <alignment horizontal="center" vertical="center"/>
    </xf>
    <xf numFmtId="49" fontId="12" fillId="0" borderId="54" xfId="0" applyNumberFormat="1" applyFont="1" applyFill="1" applyBorder="1" applyAlignment="1" applyProtection="1">
      <alignment horizontal="center" vertical="center"/>
    </xf>
    <xf numFmtId="49" fontId="12" fillId="0" borderId="55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63" xfId="0" applyFont="1" applyFill="1" applyBorder="1" applyProtection="1"/>
    <xf numFmtId="0" fontId="18" fillId="0" borderId="52" xfId="0" applyFont="1" applyFill="1" applyBorder="1" applyProtection="1"/>
    <xf numFmtId="0" fontId="18" fillId="0" borderId="61" xfId="0" applyFont="1" applyFill="1" applyBorder="1" applyProtection="1"/>
    <xf numFmtId="0" fontId="19" fillId="0" borderId="63" xfId="0" applyFont="1" applyFill="1" applyBorder="1" applyAlignment="1" applyProtection="1">
      <alignment horizontal="left" vertical="top" wrapText="1"/>
    </xf>
    <xf numFmtId="0" fontId="19" fillId="0" borderId="52" xfId="0" applyFont="1" applyFill="1" applyBorder="1" applyAlignment="1" applyProtection="1">
      <alignment horizontal="left" vertical="top" wrapText="1"/>
    </xf>
    <xf numFmtId="0" fontId="19" fillId="0" borderId="53" xfId="0" applyFont="1" applyFill="1" applyBorder="1" applyAlignment="1" applyProtection="1">
      <alignment horizontal="left" vertical="top" wrapText="1"/>
    </xf>
    <xf numFmtId="0" fontId="19" fillId="0" borderId="59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>
      <alignment horizontal="center"/>
    </xf>
    <xf numFmtId="0" fontId="48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8" fillId="0" borderId="8" xfId="0" applyNumberFormat="1" applyFont="1" applyFill="1" applyBorder="1" applyAlignment="1" applyProtection="1">
      <alignment horizontal="center"/>
    </xf>
    <xf numFmtId="0" fontId="10" fillId="0" borderId="8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Border="1" applyProtection="1"/>
    <xf numFmtId="49" fontId="48" fillId="0" borderId="1" xfId="0" applyNumberFormat="1" applyFont="1" applyFill="1" applyBorder="1" applyAlignment="1" applyProtection="1">
      <alignment horizontal="center" vertical="center"/>
    </xf>
    <xf numFmtId="49" fontId="48" fillId="0" borderId="1" xfId="0" applyNumberFormat="1" applyFont="1" applyFill="1" applyBorder="1" applyProtection="1"/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Fill="1" applyBorder="1" applyAlignment="1" applyProtection="1">
      <alignment horizontal="center" vertical="top"/>
    </xf>
    <xf numFmtId="0" fontId="48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49" fontId="48" fillId="0" borderId="1" xfId="0" applyNumberFormat="1" applyFont="1" applyFill="1" applyBorder="1" applyAlignment="1" applyProtection="1">
      <alignment horizontal="left" vertical="center"/>
    </xf>
    <xf numFmtId="0" fontId="50" fillId="0" borderId="1" xfId="0" applyFont="1" applyFill="1" applyBorder="1" applyAlignment="1"/>
    <xf numFmtId="49" fontId="45" fillId="0" borderId="0" xfId="0" applyNumberFormat="1" applyFont="1" applyFill="1" applyBorder="1" applyAlignment="1" applyProtection="1">
      <alignment horizontal="left" wrapText="1"/>
    </xf>
    <xf numFmtId="0" fontId="52" fillId="0" borderId="0" xfId="0" applyFont="1" applyFill="1" applyAlignment="1">
      <alignment horizontal="left" wrapText="1"/>
    </xf>
    <xf numFmtId="49" fontId="48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/>
    <xf numFmtId="0" fontId="12" fillId="0" borderId="62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6" fillId="0" borderId="71" xfId="0" applyNumberFormat="1" applyFont="1" applyFill="1" applyBorder="1" applyAlignment="1" applyProtection="1">
      <alignment horizontal="left"/>
    </xf>
    <xf numFmtId="0" fontId="16" fillId="0" borderId="32" xfId="0" applyNumberFormat="1" applyFont="1" applyFill="1" applyBorder="1" applyAlignment="1" applyProtection="1">
      <alignment horizontal="left"/>
    </xf>
    <xf numFmtId="0" fontId="14" fillId="0" borderId="59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60" xfId="0" applyFont="1" applyFill="1" applyBorder="1" applyAlignment="1" applyProtection="1">
      <alignment horizontal="center" vertical="center" wrapText="1"/>
    </xf>
    <xf numFmtId="0" fontId="14" fillId="0" borderId="57" xfId="0" applyFont="1" applyFill="1" applyBorder="1" applyAlignment="1" applyProtection="1">
      <alignment horizontal="center" vertical="center" wrapText="1"/>
    </xf>
    <xf numFmtId="0" fontId="14" fillId="0" borderId="61" xfId="0" applyFont="1" applyFill="1" applyBorder="1" applyAlignment="1" applyProtection="1">
      <alignment horizontal="center" vertical="center" wrapText="1"/>
    </xf>
    <xf numFmtId="0" fontId="14" fillId="0" borderId="58" xfId="0" applyFont="1" applyFill="1" applyBorder="1" applyAlignment="1" applyProtection="1">
      <alignment horizontal="center" vertical="center" wrapText="1"/>
    </xf>
    <xf numFmtId="0" fontId="14" fillId="0" borderId="59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4" fillId="0" borderId="61" xfId="0" applyFont="1" applyFill="1" applyBorder="1" applyAlignment="1" applyProtection="1">
      <alignment horizontal="center" vertical="center"/>
    </xf>
    <xf numFmtId="0" fontId="14" fillId="0" borderId="58" xfId="0" applyFont="1" applyFill="1" applyBorder="1" applyAlignment="1" applyProtection="1">
      <alignment horizontal="center" vertical="center"/>
    </xf>
    <xf numFmtId="0" fontId="47" fillId="0" borderId="59" xfId="0" applyFont="1" applyFill="1" applyBorder="1" applyAlignment="1" applyProtection="1">
      <alignment horizontal="center" vertical="center" textRotation="90" wrapText="1"/>
    </xf>
    <xf numFmtId="0" fontId="47" fillId="0" borderId="57" xfId="0" applyFont="1" applyFill="1" applyBorder="1" applyAlignment="1" applyProtection="1">
      <alignment horizontal="center" vertical="center" textRotation="90" wrapText="1"/>
    </xf>
    <xf numFmtId="0" fontId="47" fillId="0" borderId="59" xfId="0" applyFont="1" applyFill="1" applyBorder="1" applyAlignment="1" applyProtection="1">
      <alignment horizontal="center" vertical="center" wrapText="1"/>
    </xf>
    <xf numFmtId="0" fontId="47" fillId="0" borderId="60" xfId="0" applyFont="1" applyFill="1" applyBorder="1" applyAlignment="1" applyProtection="1">
      <alignment horizontal="center" vertical="center" wrapText="1"/>
    </xf>
    <xf numFmtId="0" fontId="47" fillId="0" borderId="57" xfId="0" applyFont="1" applyFill="1" applyBorder="1" applyAlignment="1" applyProtection="1">
      <alignment horizontal="center" vertical="center" wrapText="1"/>
    </xf>
    <xf numFmtId="0" fontId="47" fillId="0" borderId="58" xfId="0" applyFont="1" applyFill="1" applyBorder="1" applyAlignment="1" applyProtection="1">
      <alignment horizontal="center" vertical="center" wrapText="1"/>
    </xf>
    <xf numFmtId="0" fontId="47" fillId="0" borderId="32" xfId="0" applyFont="1" applyFill="1" applyBorder="1" applyAlignment="1" applyProtection="1">
      <alignment horizontal="center" vertical="center" wrapText="1"/>
    </xf>
    <xf numFmtId="0" fontId="47" fillId="0" borderId="61" xfId="0" applyFont="1" applyFill="1" applyBorder="1" applyAlignment="1" applyProtection="1">
      <alignment horizontal="center" vertical="center" wrapText="1"/>
    </xf>
    <xf numFmtId="0" fontId="47" fillId="0" borderId="59" xfId="0" applyFont="1" applyFill="1" applyBorder="1" applyAlignment="1" applyProtection="1">
      <alignment horizontal="left" vertical="center" wrapText="1"/>
    </xf>
    <xf numFmtId="0" fontId="47" fillId="0" borderId="60" xfId="0" applyFont="1" applyFill="1" applyBorder="1" applyAlignment="1" applyProtection="1">
      <alignment horizontal="left" vertical="center" wrapText="1"/>
    </xf>
    <xf numFmtId="0" fontId="47" fillId="0" borderId="57" xfId="0" applyFont="1" applyFill="1" applyBorder="1" applyAlignment="1" applyProtection="1">
      <alignment horizontal="left" vertical="center" wrapText="1"/>
    </xf>
    <xf numFmtId="0" fontId="47" fillId="0" borderId="58" xfId="0" applyFont="1" applyFill="1" applyBorder="1" applyAlignment="1" applyProtection="1">
      <alignment horizontal="left" vertical="center" wrapText="1"/>
    </xf>
    <xf numFmtId="0" fontId="47" fillId="0" borderId="59" xfId="0" applyFont="1" applyFill="1" applyBorder="1" applyAlignment="1" applyProtection="1">
      <alignment horizontal="center" wrapText="1"/>
    </xf>
    <xf numFmtId="0" fontId="47" fillId="0" borderId="60" xfId="0" applyFont="1" applyFill="1" applyBorder="1" applyAlignment="1" applyProtection="1">
      <alignment horizontal="center" wrapText="1"/>
    </xf>
    <xf numFmtId="0" fontId="47" fillId="0" borderId="57" xfId="0" applyFont="1" applyFill="1" applyBorder="1" applyAlignment="1" applyProtection="1">
      <alignment horizontal="center" wrapText="1"/>
    </xf>
    <xf numFmtId="0" fontId="47" fillId="0" borderId="58" xfId="0" applyFont="1" applyFill="1" applyBorder="1" applyAlignment="1" applyProtection="1">
      <alignment horizontal="center" wrapText="1"/>
    </xf>
    <xf numFmtId="0" fontId="47" fillId="0" borderId="59" xfId="0" applyFont="1" applyFill="1" applyBorder="1" applyAlignment="1" applyProtection="1">
      <alignment horizontal="left" vertical="top" wrapText="1"/>
    </xf>
    <xf numFmtId="0" fontId="47" fillId="0" borderId="32" xfId="0" applyFont="1" applyFill="1" applyBorder="1" applyAlignment="1" applyProtection="1">
      <alignment horizontal="left" vertical="top" wrapText="1"/>
    </xf>
    <xf numFmtId="0" fontId="47" fillId="0" borderId="60" xfId="0" applyFont="1" applyFill="1" applyBorder="1" applyAlignment="1" applyProtection="1">
      <alignment horizontal="left" vertical="top" wrapText="1"/>
    </xf>
    <xf numFmtId="0" fontId="47" fillId="0" borderId="57" xfId="0" applyFont="1" applyFill="1" applyBorder="1" applyAlignment="1" applyProtection="1">
      <alignment horizontal="left" vertical="top" wrapText="1"/>
    </xf>
    <xf numFmtId="0" fontId="47" fillId="0" borderId="61" xfId="0" applyFont="1" applyFill="1" applyBorder="1" applyAlignment="1" applyProtection="1">
      <alignment horizontal="left" vertical="top" wrapText="1"/>
    </xf>
    <xf numFmtId="0" fontId="47" fillId="0" borderId="58" xfId="0" applyFont="1" applyFill="1" applyBorder="1" applyAlignment="1" applyProtection="1">
      <alignment horizontal="left" vertical="top" wrapText="1"/>
    </xf>
    <xf numFmtId="49" fontId="47" fillId="0" borderId="32" xfId="0" applyNumberFormat="1" applyFont="1" applyFill="1" applyBorder="1" applyAlignment="1" applyProtection="1">
      <alignment horizontal="center" vertical="center" wrapText="1"/>
    </xf>
    <xf numFmtId="49" fontId="47" fillId="0" borderId="61" xfId="0" applyNumberFormat="1" applyFont="1" applyFill="1" applyBorder="1" applyAlignment="1" applyProtection="1">
      <alignment horizontal="center" vertical="center" wrapText="1"/>
    </xf>
    <xf numFmtId="0" fontId="20" fillId="0" borderId="59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center" vertical="center"/>
    </xf>
    <xf numFmtId="0" fontId="20" fillId="0" borderId="58" xfId="0" applyFont="1" applyFill="1" applyBorder="1" applyAlignment="1" applyProtection="1">
      <alignment horizontal="center" vertical="center"/>
    </xf>
    <xf numFmtId="49" fontId="14" fillId="0" borderId="59" xfId="0" applyNumberFormat="1" applyFont="1" applyFill="1" applyBorder="1" applyAlignment="1" applyProtection="1">
      <alignment horizontal="center" vertical="center" wrapText="1"/>
    </xf>
    <xf numFmtId="49" fontId="14" fillId="0" borderId="32" xfId="0" applyNumberFormat="1" applyFont="1" applyFill="1" applyBorder="1" applyAlignment="1" applyProtection="1">
      <alignment horizontal="center" vertical="center" wrapText="1"/>
    </xf>
    <xf numFmtId="49" fontId="14" fillId="0" borderId="60" xfId="0" applyNumberFormat="1" applyFont="1" applyFill="1" applyBorder="1" applyAlignment="1" applyProtection="1">
      <alignment horizontal="center" vertical="center" wrapText="1"/>
    </xf>
    <xf numFmtId="49" fontId="14" fillId="0" borderId="57" xfId="0" applyNumberFormat="1" applyFont="1" applyFill="1" applyBorder="1" applyAlignment="1" applyProtection="1">
      <alignment horizontal="center" vertical="center" wrapText="1"/>
    </xf>
    <xf numFmtId="49" fontId="14" fillId="0" borderId="61" xfId="0" applyNumberFormat="1" applyFont="1" applyFill="1" applyBorder="1" applyAlignment="1" applyProtection="1">
      <alignment horizontal="center" vertical="center" wrapText="1"/>
    </xf>
    <xf numFmtId="49" fontId="14" fillId="0" borderId="58" xfId="0" applyNumberFormat="1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1" xfId="0" applyFont="1" applyFill="1" applyBorder="1" applyAlignment="1" applyProtection="1">
      <alignment horizontal="center" vertical="center" wrapText="1"/>
    </xf>
    <xf numFmtId="49" fontId="7" fillId="0" borderId="32" xfId="0" applyNumberFormat="1" applyFont="1" applyFill="1" applyBorder="1" applyAlignment="1" applyProtection="1">
      <alignment horizontal="left" vertical="justify" wrapText="1"/>
    </xf>
    <xf numFmtId="0" fontId="21" fillId="0" borderId="32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left" vertical="center" wrapText="1"/>
    </xf>
    <xf numFmtId="9" fontId="10" fillId="0" borderId="29" xfId="0" applyNumberFormat="1" applyFont="1" applyFill="1" applyBorder="1" applyAlignment="1" applyProtection="1">
      <alignment horizontal="center" vertical="center" textRotation="88"/>
    </xf>
    <xf numFmtId="9" fontId="19" fillId="0" borderId="0" xfId="0" applyNumberFormat="1" applyFont="1" applyFill="1" applyBorder="1" applyAlignment="1" applyProtection="1">
      <alignment horizontal="center" vertical="center" textRotation="90"/>
    </xf>
    <xf numFmtId="0" fontId="19" fillId="0" borderId="20" xfId="0" applyFont="1" applyFill="1" applyBorder="1" applyAlignment="1" applyProtection="1">
      <alignment horizontal="left" vertical="center" wrapText="1"/>
    </xf>
    <xf numFmtId="0" fontId="43" fillId="0" borderId="63" xfId="0" applyNumberFormat="1" applyFont="1" applyFill="1" applyBorder="1" applyAlignment="1" applyProtection="1">
      <alignment horizontal="left" vertical="center"/>
    </xf>
    <xf numFmtId="0" fontId="22" fillId="0" borderId="52" xfId="0" applyNumberFormat="1" applyFont="1" applyFill="1" applyBorder="1" applyAlignment="1" applyProtection="1">
      <alignment horizontal="left" vertical="center"/>
    </xf>
    <xf numFmtId="0" fontId="22" fillId="0" borderId="53" xfId="0" applyNumberFormat="1" applyFont="1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vertical="center"/>
    </xf>
    <xf numFmtId="0" fontId="52" fillId="0" borderId="0" xfId="0" applyFont="1" applyFill="1" applyAlignment="1"/>
    <xf numFmtId="1" fontId="10" fillId="0" borderId="69" xfId="0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164" fontId="10" fillId="0" borderId="63" xfId="0" applyNumberFormat="1" applyFont="1" applyFill="1" applyBorder="1" applyAlignment="1" applyProtection="1">
      <alignment horizontal="center" vertical="center"/>
    </xf>
    <xf numFmtId="164" fontId="10" fillId="0" borderId="53" xfId="0" applyNumberFormat="1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left" wrapText="1"/>
    </xf>
    <xf numFmtId="0" fontId="27" fillId="0" borderId="52" xfId="0" applyFont="1" applyFill="1" applyBorder="1" applyAlignment="1" applyProtection="1">
      <alignment horizontal="left" wrapText="1"/>
    </xf>
    <xf numFmtId="0" fontId="3" fillId="0" borderId="30" xfId="0" applyNumberFormat="1" applyFont="1" applyFill="1" applyBorder="1" applyAlignment="1" applyProtection="1">
      <alignment horizontal="left" vertical="center"/>
    </xf>
    <xf numFmtId="0" fontId="3" fillId="0" borderId="69" xfId="0" applyNumberFormat="1" applyFont="1" applyFill="1" applyBorder="1" applyAlignment="1" applyProtection="1">
      <alignment horizontal="left" vertical="center"/>
    </xf>
    <xf numFmtId="0" fontId="10" fillId="0" borderId="30" xfId="0" applyNumberFormat="1" applyFont="1" applyFill="1" applyBorder="1" applyAlignment="1" applyProtection="1">
      <alignment horizontal="left" vertical="center"/>
    </xf>
    <xf numFmtId="0" fontId="10" fillId="0" borderId="69" xfId="0" applyNumberFormat="1" applyFont="1" applyFill="1" applyBorder="1" applyAlignment="1" applyProtection="1">
      <alignment horizontal="left" vertical="center"/>
    </xf>
    <xf numFmtId="0" fontId="19" fillId="0" borderId="68" xfId="0" applyFont="1" applyFill="1" applyBorder="1" applyAlignment="1" applyProtection="1">
      <alignment horizontal="left" vertical="center"/>
    </xf>
    <xf numFmtId="0" fontId="51" fillId="0" borderId="52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right" vertical="center"/>
    </xf>
    <xf numFmtId="0" fontId="28" fillId="0" borderId="63" xfId="0" applyNumberFormat="1" applyFont="1" applyFill="1" applyBorder="1" applyAlignment="1" applyProtection="1">
      <alignment horizontal="left" vertical="center" wrapText="1"/>
    </xf>
    <xf numFmtId="0" fontId="28" fillId="0" borderId="53" xfId="0" applyNumberFormat="1" applyFont="1" applyFill="1" applyBorder="1" applyAlignment="1" applyProtection="1">
      <alignment horizontal="left" vertical="center" wrapText="1"/>
    </xf>
    <xf numFmtId="0" fontId="19" fillId="0" borderId="60" xfId="0" applyFont="1" applyFill="1" applyBorder="1" applyAlignment="1" applyProtection="1">
      <alignment horizontal="left" vertical="top" wrapText="1"/>
    </xf>
    <xf numFmtId="0" fontId="10" fillId="0" borderId="44" xfId="0" applyNumberFormat="1" applyFont="1" applyFill="1" applyBorder="1" applyAlignment="1" applyProtection="1">
      <alignment horizontal="center" vertical="center"/>
    </xf>
    <xf numFmtId="49" fontId="40" fillId="0" borderId="8" xfId="0" applyNumberFormat="1" applyFont="1" applyFill="1" applyBorder="1" applyAlignment="1" applyProtection="1">
      <alignment horizontal="left" vertical="justify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wrapText="1"/>
    </xf>
    <xf numFmtId="0" fontId="50" fillId="0" borderId="1" xfId="0" applyFont="1" applyFill="1" applyBorder="1" applyAlignment="1">
      <alignment wrapText="1"/>
    </xf>
    <xf numFmtId="0" fontId="4" fillId="0" borderId="63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</xf>
    <xf numFmtId="0" fontId="3" fillId="0" borderId="62" xfId="0" applyNumberFormat="1" applyFont="1" applyFill="1" applyBorder="1" applyAlignment="1" applyProtection="1">
      <alignment horizontal="center" vertical="center"/>
    </xf>
    <xf numFmtId="0" fontId="3" fillId="0" borderId="65" xfId="0" applyNumberFormat="1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0" fillId="0" borderId="63" xfId="0" applyNumberFormat="1" applyFont="1" applyFill="1" applyBorder="1" applyAlignment="1" applyProtection="1">
      <alignment horizontal="center" vertical="center" wrapText="1"/>
    </xf>
    <xf numFmtId="0" fontId="10" fillId="0" borderId="52" xfId="0" applyNumberFormat="1" applyFont="1" applyFill="1" applyBorder="1" applyAlignment="1" applyProtection="1">
      <alignment horizontal="center" vertical="center" wrapText="1"/>
    </xf>
    <xf numFmtId="0" fontId="10" fillId="0" borderId="53" xfId="0" applyNumberFormat="1" applyFont="1" applyFill="1" applyBorder="1" applyAlignment="1" applyProtection="1">
      <alignment horizontal="center" vertical="center" wrapText="1"/>
    </xf>
    <xf numFmtId="49" fontId="11" fillId="0" borderId="32" xfId="0" applyNumberFormat="1" applyFont="1" applyFill="1" applyBorder="1" applyAlignment="1" applyProtection="1">
      <alignment horizontal="center" vertical="justify"/>
    </xf>
    <xf numFmtId="0" fontId="10" fillId="0" borderId="72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73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textRotation="90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50" fillId="0" borderId="1" xfId="0" applyFont="1" applyFill="1" applyBorder="1" applyAlignment="1">
      <alignment horizontal="left"/>
    </xf>
    <xf numFmtId="49" fontId="53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Alignment="1">
      <alignment horizontal="left" vertical="justify"/>
    </xf>
    <xf numFmtId="49" fontId="10" fillId="0" borderId="59" xfId="0" applyNumberFormat="1" applyFont="1" applyFill="1" applyBorder="1" applyAlignment="1" applyProtection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19" fillId="0" borderId="63" xfId="0" applyFont="1" applyFill="1" applyBorder="1" applyAlignment="1" applyProtection="1">
      <alignment horizontal="center" wrapText="1"/>
    </xf>
    <xf numFmtId="0" fontId="0" fillId="0" borderId="52" xfId="0" applyFill="1" applyBorder="1" applyAlignment="1">
      <alignment horizontal="center" wrapText="1"/>
    </xf>
    <xf numFmtId="164" fontId="10" fillId="0" borderId="16" xfId="0" applyNumberFormat="1" applyFont="1" applyFill="1" applyBorder="1" applyAlignment="1" applyProtection="1">
      <alignment horizontal="center" vertical="center"/>
    </xf>
    <xf numFmtId="164" fontId="10" fillId="0" borderId="47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54" fillId="0" borderId="0" xfId="0" applyFont="1" applyFill="1" applyAlignment="1"/>
    <xf numFmtId="0" fontId="57" fillId="0" borderId="1" xfId="0" applyFont="1" applyFill="1" applyBorder="1" applyAlignment="1" applyProtection="1"/>
    <xf numFmtId="0" fontId="56" fillId="0" borderId="1" xfId="0" applyFont="1" applyFill="1" applyBorder="1" applyAlignment="1"/>
    <xf numFmtId="0" fontId="25" fillId="0" borderId="57" xfId="0" applyNumberFormat="1" applyFont="1" applyFill="1" applyBorder="1" applyAlignment="1" applyProtection="1">
      <alignment horizontal="center" vertical="center"/>
    </xf>
    <xf numFmtId="0" fontId="25" fillId="0" borderId="58" xfId="0" applyNumberFormat="1" applyFont="1" applyFill="1" applyBorder="1" applyAlignment="1" applyProtection="1">
      <alignment horizontal="center" vertical="center"/>
    </xf>
    <xf numFmtId="0" fontId="59" fillId="0" borderId="52" xfId="0" applyFont="1" applyFill="1" applyBorder="1" applyAlignment="1">
      <alignment horizontal="center"/>
    </xf>
    <xf numFmtId="0" fontId="0" fillId="0" borderId="52" xfId="0" applyFill="1" applyBorder="1" applyAlignment="1"/>
    <xf numFmtId="0" fontId="0" fillId="0" borderId="53" xfId="0" applyFill="1" applyBorder="1" applyAlignment="1"/>
    <xf numFmtId="0" fontId="60" fillId="0" borderId="0" xfId="0" applyFont="1" applyFill="1"/>
    <xf numFmtId="0" fontId="61" fillId="0" borderId="69" xfId="0" applyFont="1" applyFill="1" applyBorder="1" applyAlignment="1">
      <alignment horizontal="center" vertical="top" wrapText="1"/>
    </xf>
    <xf numFmtId="0" fontId="61" fillId="0" borderId="75" xfId="0" applyFont="1" applyFill="1" applyBorder="1" applyAlignment="1">
      <alignment horizontal="center" vertical="top" wrapText="1"/>
    </xf>
    <xf numFmtId="0" fontId="62" fillId="0" borderId="75" xfId="0" applyFont="1" applyFill="1" applyBorder="1" applyAlignment="1"/>
    <xf numFmtId="0" fontId="62" fillId="0" borderId="69" xfId="0" applyFont="1" applyFill="1" applyBorder="1" applyAlignment="1"/>
    <xf numFmtId="0" fontId="63" fillId="0" borderId="52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53" xfId="0" applyFont="1" applyFill="1" applyBorder="1" applyAlignment="1">
      <alignment horizontal="center"/>
    </xf>
    <xf numFmtId="0" fontId="65" fillId="0" borderId="63" xfId="0" applyFont="1" applyFill="1" applyBorder="1" applyAlignment="1">
      <alignment horizontal="center" vertical="top" wrapText="1"/>
    </xf>
    <xf numFmtId="0" fontId="65" fillId="0" borderId="52" xfId="0" applyFont="1" applyFill="1" applyBorder="1" applyAlignment="1">
      <alignment horizontal="center" vertical="top" wrapText="1"/>
    </xf>
    <xf numFmtId="0" fontId="66" fillId="0" borderId="52" xfId="0" applyFont="1" applyFill="1" applyBorder="1" applyAlignment="1">
      <alignment horizontal="center" vertical="top" wrapText="1"/>
    </xf>
    <xf numFmtId="0" fontId="62" fillId="0" borderId="53" xfId="0" applyFont="1" applyFill="1" applyBorder="1"/>
    <xf numFmtId="0" fontId="61" fillId="0" borderId="13" xfId="0" applyFont="1" applyFill="1" applyBorder="1" applyAlignment="1">
      <alignment horizontal="center" vertical="top" wrapText="1"/>
    </xf>
    <xf numFmtId="0" fontId="61" fillId="0" borderId="56" xfId="0" applyFont="1" applyFill="1" applyBorder="1" applyAlignment="1">
      <alignment horizontal="center" vertical="top" wrapText="1"/>
    </xf>
    <xf numFmtId="0" fontId="67" fillId="0" borderId="20" xfId="0" applyFont="1" applyFill="1" applyBorder="1" applyAlignment="1">
      <alignment horizontal="center" vertical="top" wrapText="1"/>
    </xf>
    <xf numFmtId="0" fontId="67" fillId="0" borderId="48" xfId="0" applyFont="1" applyFill="1" applyBorder="1" applyAlignment="1">
      <alignment horizontal="center" vertical="top" wrapText="1"/>
    </xf>
    <xf numFmtId="0" fontId="67" fillId="0" borderId="76" xfId="0" applyFont="1" applyFill="1" applyBorder="1" applyAlignment="1">
      <alignment horizontal="center" vertical="top" wrapText="1"/>
    </xf>
    <xf numFmtId="0" fontId="67" fillId="0" borderId="50" xfId="0" applyFont="1" applyFill="1" applyBorder="1" applyAlignment="1">
      <alignment horizontal="center" vertical="top" wrapText="1"/>
    </xf>
    <xf numFmtId="0" fontId="62" fillId="0" borderId="18" xfId="0" applyFont="1" applyFill="1" applyBorder="1"/>
    <xf numFmtId="0" fontId="68" fillId="0" borderId="13" xfId="0" applyFont="1" applyFill="1" applyBorder="1" applyAlignment="1">
      <alignment horizontal="right" vertical="top" wrapText="1"/>
    </xf>
    <xf numFmtId="0" fontId="68" fillId="0" borderId="56" xfId="0" applyFont="1" applyFill="1" applyBorder="1" applyAlignment="1">
      <alignment vertical="top" wrapText="1"/>
    </xf>
    <xf numFmtId="0" fontId="68" fillId="0" borderId="56" xfId="0" applyFont="1" applyFill="1" applyBorder="1" applyAlignment="1">
      <alignment horizontal="right" vertical="top" wrapText="1"/>
    </xf>
    <xf numFmtId="0" fontId="68" fillId="0" borderId="50" xfId="0" applyFont="1" applyFill="1" applyBorder="1" applyAlignment="1">
      <alignment vertical="top" wrapText="1"/>
    </xf>
    <xf numFmtId="0" fontId="68" fillId="0" borderId="18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vertical="top" wrapText="1"/>
    </xf>
    <xf numFmtId="0" fontId="61" fillId="0" borderId="56" xfId="0" applyFont="1" applyFill="1" applyBorder="1" applyAlignment="1">
      <alignment vertical="top" wrapText="1"/>
    </xf>
    <xf numFmtId="0" fontId="61" fillId="0" borderId="56" xfId="0" applyFont="1" applyFill="1" applyBorder="1" applyAlignment="1">
      <alignment horizontal="right" vertical="top" wrapText="1"/>
    </xf>
    <xf numFmtId="0" fontId="68" fillId="0" borderId="56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top" wrapText="1"/>
    </xf>
    <xf numFmtId="0" fontId="62" fillId="0" borderId="0" xfId="0" applyFont="1" applyFill="1"/>
    <xf numFmtId="0" fontId="62" fillId="0" borderId="18" xfId="0" quotePrefix="1" applyFont="1" applyFill="1" applyBorder="1"/>
    <xf numFmtId="0" fontId="58" fillId="0" borderId="0" xfId="0" applyFont="1" applyFill="1"/>
    <xf numFmtId="0" fontId="68" fillId="0" borderId="18" xfId="0" applyFont="1" applyFill="1" applyBorder="1" applyAlignment="1">
      <alignment horizontal="right" vertical="top" wrapText="1"/>
    </xf>
    <xf numFmtId="0" fontId="70" fillId="0" borderId="56" xfId="0" applyFont="1" applyFill="1" applyBorder="1" applyAlignment="1">
      <alignment wrapText="1"/>
    </xf>
    <xf numFmtId="0" fontId="62" fillId="0" borderId="18" xfId="0" applyFont="1" applyFill="1" applyBorder="1" applyAlignment="1">
      <alignment wrapText="1"/>
    </xf>
    <xf numFmtId="0" fontId="70" fillId="0" borderId="13" xfId="0" applyFont="1" applyFill="1" applyBorder="1" applyAlignment="1">
      <alignment wrapText="1"/>
    </xf>
    <xf numFmtId="0" fontId="61" fillId="0" borderId="18" xfId="0" applyFont="1" applyFill="1" applyBorder="1" applyAlignment="1">
      <alignment vertical="top" wrapText="1"/>
    </xf>
    <xf numFmtId="0" fontId="61" fillId="0" borderId="18" xfId="0" applyFont="1" applyFill="1" applyBorder="1" applyAlignment="1">
      <alignment horizontal="right" vertical="top" wrapText="1"/>
    </xf>
    <xf numFmtId="164" fontId="61" fillId="0" borderId="56" xfId="0" applyNumberFormat="1" applyFont="1" applyFill="1" applyBorder="1" applyAlignment="1">
      <alignment horizontal="right" vertical="top" wrapText="1"/>
    </xf>
    <xf numFmtId="0" fontId="68" fillId="0" borderId="8" xfId="0" applyFont="1" applyFill="1" applyBorder="1" applyAlignment="1">
      <alignment vertical="top" wrapText="1"/>
    </xf>
    <xf numFmtId="0" fontId="61" fillId="0" borderId="8" xfId="0" applyFont="1" applyFill="1" applyBorder="1" applyAlignment="1">
      <alignment vertical="top" wrapText="1"/>
    </xf>
    <xf numFmtId="164" fontId="61" fillId="0" borderId="8" xfId="0" applyNumberFormat="1" applyFont="1" applyFill="1" applyBorder="1" applyAlignment="1">
      <alignment horizontal="right" vertical="top" wrapText="1"/>
    </xf>
    <xf numFmtId="0" fontId="68" fillId="0" borderId="8" xfId="0" applyFont="1" applyFill="1" applyBorder="1" applyAlignment="1">
      <alignment horizontal="right" vertical="top" wrapText="1"/>
    </xf>
    <xf numFmtId="0" fontId="62" fillId="0" borderId="8" xfId="0" applyFont="1" applyFill="1" applyBorder="1"/>
    <xf numFmtId="0" fontId="6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64" fontId="6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281609</xdr:colOff>
      <xdr:row>3</xdr:row>
      <xdr:rowOff>182218</xdr:rowOff>
    </xdr:from>
    <xdr:to>
      <xdr:col>6</xdr:col>
      <xdr:colOff>193963</xdr:colOff>
      <xdr:row>5</xdr:row>
      <xdr:rowOff>23295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09" y="874945"/>
          <a:ext cx="1477918" cy="132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9"/>
  <sheetViews>
    <sheetView zoomScale="55" zoomScaleNormal="55" zoomScaleSheetLayoutView="40" workbookViewId="0">
      <selection activeCell="N14" sqref="N14"/>
    </sheetView>
  </sheetViews>
  <sheetFormatPr defaultColWidth="10.109375" defaultRowHeight="13.2" x14ac:dyDescent="0.25"/>
  <cols>
    <col min="1" max="2" width="4.44140625" style="195" customWidth="1"/>
    <col min="3" max="3" width="1.77734375" style="195" customWidth="1"/>
    <col min="4" max="4" width="10.6640625" style="195" customWidth="1"/>
    <col min="5" max="9" width="4.44140625" style="195" customWidth="1"/>
    <col min="10" max="10" width="7.5546875" style="195" customWidth="1"/>
    <col min="11" max="12" width="4.44140625" style="195" customWidth="1"/>
    <col min="13" max="14" width="4.44140625" style="197" customWidth="1"/>
    <col min="15" max="16" width="4.44140625" style="198" customWidth="1"/>
    <col min="17" max="19" width="4.44140625" style="199" customWidth="1"/>
    <col min="20" max="20" width="8" style="199" customWidth="1"/>
    <col min="21" max="21" width="3.88671875" style="199" customWidth="1"/>
    <col min="22" max="22" width="5.44140625" style="199" customWidth="1"/>
    <col min="23" max="23" width="4.44140625" style="199" customWidth="1"/>
    <col min="24" max="24" width="8" style="199" customWidth="1"/>
    <col min="25" max="26" width="5.33203125" style="199" customWidth="1"/>
    <col min="27" max="27" width="5.88671875" style="199" customWidth="1"/>
    <col min="28" max="29" width="4.44140625" style="200" customWidth="1"/>
    <col min="30" max="30" width="8.44140625" style="200" customWidth="1"/>
    <col min="31" max="31" width="4.44140625" style="200" customWidth="1"/>
    <col min="32" max="32" width="7.33203125" style="195" customWidth="1"/>
    <col min="33" max="53" width="4.44140625" style="195" customWidth="1"/>
    <col min="54" max="54" width="3.33203125" style="195" customWidth="1"/>
    <col min="55" max="55" width="3.44140625" style="195" customWidth="1"/>
    <col min="56" max="56" width="6.88671875" style="195" customWidth="1"/>
    <col min="57" max="57" width="6.109375" style="195" customWidth="1"/>
    <col min="58" max="58" width="5" style="195" customWidth="1"/>
    <col min="59" max="59" width="6.109375" style="195" customWidth="1"/>
    <col min="60" max="60" width="6" style="195" customWidth="1"/>
    <col min="61" max="62" width="5" style="195" customWidth="1"/>
    <col min="63" max="16384" width="10.109375" style="195"/>
  </cols>
  <sheetData>
    <row r="1" spans="1:71" s="2" customFormat="1" x14ac:dyDescent="0.25">
      <c r="M1" s="103"/>
      <c r="N1" s="103"/>
      <c r="O1" s="104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2"/>
      <c r="AC1" s="102"/>
      <c r="AD1" s="102"/>
      <c r="AE1" s="102"/>
    </row>
    <row r="2" spans="1:71" s="2" customFormat="1" x14ac:dyDescent="0.25">
      <c r="M2" s="103"/>
      <c r="N2" s="103"/>
      <c r="O2" s="104"/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2"/>
      <c r="AC2" s="102"/>
      <c r="AD2" s="102"/>
      <c r="AE2" s="102"/>
    </row>
    <row r="3" spans="1:71" s="2" customFormat="1" ht="29.25" customHeight="1" x14ac:dyDescent="0.4">
      <c r="A3" s="528" t="s">
        <v>71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</row>
    <row r="4" spans="1:71" s="106" customFormat="1" ht="31.5" customHeight="1" x14ac:dyDescent="0.4">
      <c r="A4" s="529" t="s">
        <v>172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1"/>
      <c r="BL4" s="1"/>
    </row>
    <row r="5" spans="1:71" s="2" customFormat="1" ht="85.2" customHeight="1" x14ac:dyDescent="0.25">
      <c r="A5" s="534" t="s">
        <v>184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  <c r="AV5" s="534"/>
      <c r="AW5" s="534"/>
      <c r="AX5" s="534"/>
      <c r="AY5" s="534"/>
      <c r="AZ5" s="534"/>
      <c r="BA5" s="534"/>
      <c r="BB5" s="534"/>
      <c r="BC5" s="534"/>
      <c r="BD5" s="534"/>
      <c r="BE5" s="534"/>
      <c r="BF5" s="534"/>
      <c r="BG5" s="534"/>
      <c r="BH5" s="534"/>
      <c r="BI5" s="534"/>
      <c r="BJ5" s="534"/>
    </row>
    <row r="6" spans="1:71" s="188" customFormat="1" ht="7.8" customHeight="1" x14ac:dyDescent="0.45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190"/>
      <c r="BL6" s="190"/>
      <c r="BO6" s="654"/>
      <c r="BP6" s="654"/>
      <c r="BQ6" s="654"/>
      <c r="BR6" s="654"/>
      <c r="BS6" s="654"/>
    </row>
    <row r="7" spans="1:71" s="2" customFormat="1" ht="23.1" customHeight="1" x14ac:dyDescent="0.4">
      <c r="A7" s="96"/>
      <c r="B7" s="201" t="s">
        <v>181</v>
      </c>
      <c r="C7" s="202"/>
      <c r="D7" s="202"/>
      <c r="E7" s="202"/>
      <c r="F7" s="202"/>
      <c r="G7" s="202"/>
      <c r="H7" s="20"/>
      <c r="I7" s="202"/>
      <c r="J7" s="202"/>
      <c r="K7" s="202"/>
      <c r="L7" s="97"/>
      <c r="M7" s="97"/>
      <c r="N7" s="97"/>
      <c r="O7" s="97"/>
      <c r="P7" s="97"/>
      <c r="Q7" s="544" t="s">
        <v>0</v>
      </c>
      <c r="R7" s="544"/>
      <c r="S7" s="544"/>
      <c r="T7" s="544"/>
      <c r="U7" s="546" t="s">
        <v>1</v>
      </c>
      <c r="V7" s="546"/>
      <c r="W7" s="546"/>
      <c r="X7" s="546"/>
      <c r="Y7" s="546"/>
      <c r="Z7" s="546"/>
      <c r="AA7" s="546"/>
      <c r="AB7" s="546"/>
      <c r="AC7" s="143" t="s">
        <v>2</v>
      </c>
      <c r="AD7" s="98"/>
      <c r="AE7" s="98"/>
      <c r="AF7" s="98"/>
      <c r="AG7" s="98"/>
      <c r="AH7" s="547" t="s">
        <v>138</v>
      </c>
      <c r="AI7" s="547"/>
      <c r="AJ7" s="547"/>
      <c r="AK7" s="547"/>
      <c r="AL7" s="547"/>
      <c r="AM7" s="547"/>
      <c r="AN7" s="547"/>
      <c r="AO7" s="547"/>
      <c r="AP7" s="547"/>
      <c r="AQ7" s="547"/>
      <c r="AR7" s="547"/>
      <c r="AS7" s="547"/>
      <c r="AT7" s="547"/>
      <c r="AU7" s="547"/>
      <c r="AV7" s="548" t="s">
        <v>3</v>
      </c>
      <c r="AW7" s="548"/>
      <c r="AX7" s="548"/>
      <c r="AY7" s="548"/>
      <c r="AZ7" s="548"/>
      <c r="BA7" s="548"/>
      <c r="BB7" s="548"/>
      <c r="BC7" s="548"/>
      <c r="BD7" s="541" t="s">
        <v>140</v>
      </c>
      <c r="BE7" s="541"/>
      <c r="BF7" s="541"/>
      <c r="BG7" s="541"/>
      <c r="BH7" s="541"/>
      <c r="BI7" s="541"/>
      <c r="BJ7" s="541"/>
    </row>
    <row r="8" spans="1:71" s="2" customFormat="1" ht="38.4" customHeight="1" x14ac:dyDescent="0.4">
      <c r="A8" s="96"/>
      <c r="B8" s="201" t="s">
        <v>179</v>
      </c>
      <c r="C8" s="202"/>
      <c r="D8" s="202"/>
      <c r="E8" s="202"/>
      <c r="F8" s="202"/>
      <c r="G8" s="202"/>
      <c r="H8" s="20"/>
      <c r="I8" s="202"/>
      <c r="J8" s="202"/>
      <c r="K8" s="202"/>
      <c r="L8" s="97"/>
      <c r="M8" s="97"/>
      <c r="N8" s="97"/>
      <c r="O8" s="97"/>
      <c r="P8" s="97"/>
      <c r="Q8" s="6"/>
      <c r="R8" s="6"/>
      <c r="S8" s="542" t="s">
        <v>96</v>
      </c>
      <c r="T8" s="543"/>
      <c r="U8" s="543"/>
      <c r="V8" s="543"/>
      <c r="W8" s="543"/>
      <c r="X8" s="543"/>
      <c r="Y8" s="543"/>
      <c r="Z8" s="543"/>
      <c r="AA8" s="543"/>
      <c r="AB8" s="543"/>
      <c r="AC8" s="6"/>
      <c r="AD8" s="99"/>
      <c r="AE8" s="98"/>
      <c r="AF8" s="98"/>
      <c r="AG8" s="98"/>
      <c r="AH8" s="532" t="s">
        <v>4</v>
      </c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8"/>
      <c r="AW8" s="100"/>
      <c r="AX8" s="100"/>
      <c r="AY8" s="100"/>
      <c r="AZ8" s="100"/>
      <c r="BA8" s="100"/>
      <c r="BB8" s="100"/>
      <c r="BC8" s="100"/>
      <c r="BD8" s="101"/>
      <c r="BE8" s="101"/>
      <c r="BF8" s="101"/>
      <c r="BG8" s="101"/>
      <c r="BH8" s="101"/>
      <c r="BI8" s="101"/>
      <c r="BJ8" s="101"/>
    </row>
    <row r="9" spans="1:71" s="2" customFormat="1" ht="48.6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5"/>
      <c r="P9" s="5"/>
      <c r="Q9" s="544" t="s">
        <v>72</v>
      </c>
      <c r="R9" s="544"/>
      <c r="S9" s="544"/>
      <c r="T9" s="544"/>
      <c r="U9" s="544"/>
      <c r="V9" s="544"/>
      <c r="W9" s="544"/>
      <c r="X9" s="552" t="s">
        <v>139</v>
      </c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7"/>
      <c r="AU9" s="7"/>
      <c r="AV9" s="545" t="s">
        <v>5</v>
      </c>
      <c r="AW9" s="545"/>
      <c r="AX9" s="545"/>
      <c r="AY9" s="545"/>
      <c r="AZ9" s="545"/>
      <c r="BA9" s="545"/>
      <c r="BB9" s="545"/>
      <c r="BC9" s="8"/>
      <c r="BD9" s="657" t="s">
        <v>180</v>
      </c>
      <c r="BE9" s="658"/>
      <c r="BF9" s="658"/>
      <c r="BG9" s="658"/>
      <c r="BH9" s="658"/>
      <c r="BI9" s="658"/>
      <c r="BJ9" s="658"/>
    </row>
    <row r="10" spans="1:71" s="2" customFormat="1" ht="42.6" customHeight="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5"/>
      <c r="P10" s="9"/>
      <c r="Q10" s="554" t="s">
        <v>185</v>
      </c>
      <c r="R10" s="555"/>
      <c r="S10" s="555"/>
      <c r="T10" s="555"/>
      <c r="U10" s="555"/>
      <c r="V10" s="555"/>
      <c r="W10" s="6"/>
      <c r="X10" s="535" t="s">
        <v>92</v>
      </c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8"/>
      <c r="AW10" s="10"/>
      <c r="AX10" s="10"/>
      <c r="AY10" s="10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</row>
    <row r="11" spans="1:71" s="2" customFormat="1" ht="39.6" customHeight="1" x14ac:dyDescent="0.4">
      <c r="A11" s="538" t="s">
        <v>183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12"/>
      <c r="O11" s="12"/>
      <c r="P11" s="12"/>
      <c r="Q11" s="555"/>
      <c r="R11" s="555"/>
      <c r="S11" s="555"/>
      <c r="T11" s="555"/>
      <c r="U11" s="555"/>
      <c r="V11" s="555"/>
      <c r="W11" s="191"/>
      <c r="X11" s="556" t="s">
        <v>127</v>
      </c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37" t="s">
        <v>6</v>
      </c>
      <c r="AW11" s="537"/>
      <c r="AX11" s="537"/>
      <c r="AY11" s="537"/>
      <c r="AZ11" s="537"/>
      <c r="BA11" s="537"/>
      <c r="BB11" s="537"/>
      <c r="BC11" s="537"/>
      <c r="BD11" s="655" t="s">
        <v>148</v>
      </c>
      <c r="BE11" s="655"/>
      <c r="BF11" s="655"/>
      <c r="BG11" s="655"/>
      <c r="BH11" s="655"/>
      <c r="BI11" s="655"/>
      <c r="BJ11" s="655"/>
    </row>
    <row r="12" spans="1:71" s="2" customFormat="1" ht="27" customHeight="1" x14ac:dyDescent="0.4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55"/>
      <c r="R12" s="555"/>
      <c r="S12" s="555"/>
      <c r="T12" s="555"/>
      <c r="U12" s="555"/>
      <c r="V12" s="555"/>
      <c r="W12" s="13"/>
      <c r="X12" s="535" t="s">
        <v>93</v>
      </c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8"/>
      <c r="AW12" s="14"/>
      <c r="AX12" s="14"/>
      <c r="AY12" s="14"/>
      <c r="AZ12" s="14"/>
      <c r="BA12" s="14"/>
      <c r="BB12" s="14"/>
      <c r="BC12" s="14"/>
      <c r="BD12" s="183"/>
      <c r="BE12" s="183"/>
      <c r="BF12" s="183"/>
      <c r="BG12" s="183"/>
      <c r="BH12" s="183"/>
      <c r="BI12" s="183"/>
      <c r="BJ12" s="183"/>
    </row>
    <row r="13" spans="1:71" s="2" customFormat="1" ht="37.200000000000003" customHeight="1" x14ac:dyDescent="0.4">
      <c r="B13" s="15" t="s">
        <v>109</v>
      </c>
      <c r="C13" s="16"/>
      <c r="D13" s="16"/>
      <c r="E13" s="16"/>
      <c r="F13" s="16"/>
      <c r="G13" s="16"/>
      <c r="H13" s="16"/>
      <c r="I13" s="549" t="s">
        <v>182</v>
      </c>
      <c r="J13" s="549"/>
      <c r="K13" s="16"/>
      <c r="L13" s="16"/>
      <c r="M13" s="16"/>
      <c r="N13" s="17"/>
      <c r="O13" s="18"/>
      <c r="P13" s="18"/>
      <c r="Q13" s="550" t="s">
        <v>7</v>
      </c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06" t="s">
        <v>9</v>
      </c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19"/>
      <c r="AS13" s="19"/>
      <c r="AT13" s="19"/>
      <c r="AU13" s="19"/>
      <c r="AV13" s="20"/>
      <c r="AW13" s="551" t="s">
        <v>8</v>
      </c>
      <c r="AX13" s="551"/>
      <c r="AY13" s="551"/>
      <c r="AZ13" s="551"/>
      <c r="BA13" s="551"/>
      <c r="BB13" s="551"/>
      <c r="BC13" s="551"/>
      <c r="BD13" s="656" t="s">
        <v>149</v>
      </c>
      <c r="BE13" s="656"/>
      <c r="BF13" s="656"/>
      <c r="BG13" s="656"/>
      <c r="BH13" s="656"/>
      <c r="BI13" s="656"/>
      <c r="BJ13" s="656"/>
    </row>
    <row r="14" spans="1:71" s="2" customFormat="1" ht="13.95" customHeight="1" x14ac:dyDescent="0.4"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/>
      <c r="P14" s="18"/>
      <c r="Q14" s="22"/>
      <c r="R14" s="22"/>
      <c r="S14" s="22"/>
      <c r="T14" s="22"/>
      <c r="U14" s="23"/>
      <c r="V14" s="23"/>
      <c r="W14" s="23"/>
      <c r="X14" s="24"/>
      <c r="Y14" s="25"/>
      <c r="Z14" s="25"/>
      <c r="AA14" s="25"/>
      <c r="AB14" s="25"/>
      <c r="AC14" s="539" t="s">
        <v>10</v>
      </c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25"/>
      <c r="AS14" s="25"/>
      <c r="AT14" s="25"/>
      <c r="AU14" s="25"/>
      <c r="AV14" s="8"/>
      <c r="AW14" s="8"/>
      <c r="AX14" s="26"/>
      <c r="AY14" s="8"/>
      <c r="AZ14" s="8"/>
      <c r="BA14" s="8"/>
      <c r="BB14" s="8"/>
      <c r="BC14" s="27"/>
      <c r="BD14" s="531" t="s">
        <v>97</v>
      </c>
      <c r="BE14" s="531"/>
      <c r="BF14" s="531"/>
      <c r="BG14" s="531"/>
      <c r="BH14" s="531"/>
      <c r="BI14" s="531"/>
      <c r="BJ14" s="531"/>
    </row>
    <row r="15" spans="1:71" s="2" customFormat="1" ht="4.05" customHeight="1" x14ac:dyDescent="0.4"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/>
      <c r="P15" s="1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92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194"/>
      <c r="AS15" s="194"/>
      <c r="AT15" s="194"/>
      <c r="AU15" s="194"/>
      <c r="AX15" s="29"/>
      <c r="BC15" s="3"/>
      <c r="BD15" s="30"/>
      <c r="BE15" s="30"/>
      <c r="BF15" s="30"/>
      <c r="BG15" s="30"/>
      <c r="BH15" s="30"/>
      <c r="BI15" s="30"/>
      <c r="BJ15" s="30"/>
    </row>
    <row r="16" spans="1:71" s="2" customFormat="1" ht="24" customHeight="1" x14ac:dyDescent="0.4"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8"/>
      <c r="P16" s="18"/>
      <c r="Q16" s="410" t="s">
        <v>11</v>
      </c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684" t="s">
        <v>110</v>
      </c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C16" s="3"/>
      <c r="BD16" s="30"/>
      <c r="BE16" s="30"/>
      <c r="BF16" s="30"/>
      <c r="BG16" s="30"/>
      <c r="BH16" s="30"/>
      <c r="BI16" s="30"/>
      <c r="BJ16" s="30"/>
    </row>
    <row r="17" spans="1:62" s="2" customFormat="1" ht="39" customHeight="1" thickBot="1" x14ac:dyDescent="0.45">
      <c r="A17" s="505" t="s">
        <v>107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29"/>
      <c r="BC17" s="3"/>
      <c r="BD17" s="30"/>
      <c r="BE17" s="30"/>
      <c r="BF17" s="30"/>
      <c r="BG17" s="30"/>
      <c r="BH17" s="30"/>
      <c r="BI17" s="30"/>
      <c r="BJ17" s="30"/>
    </row>
    <row r="18" spans="1:62" s="2" customFormat="1" ht="22.5" customHeight="1" x14ac:dyDescent="0.25">
      <c r="A18" s="507" t="s">
        <v>28</v>
      </c>
      <c r="B18" s="509" t="s">
        <v>59</v>
      </c>
      <c r="C18" s="510"/>
      <c r="D18" s="510"/>
      <c r="E18" s="511"/>
      <c r="F18" s="512" t="s">
        <v>60</v>
      </c>
      <c r="G18" s="513"/>
      <c r="H18" s="513"/>
      <c r="I18" s="513"/>
      <c r="J18" s="514"/>
      <c r="K18" s="515" t="s">
        <v>61</v>
      </c>
      <c r="L18" s="516"/>
      <c r="M18" s="516"/>
      <c r="N18" s="516"/>
      <c r="O18" s="517"/>
      <c r="P18" s="515" t="s">
        <v>62</v>
      </c>
      <c r="Q18" s="516"/>
      <c r="R18" s="516"/>
      <c r="S18" s="517"/>
      <c r="T18" s="558" t="s">
        <v>63</v>
      </c>
      <c r="U18" s="559"/>
      <c r="V18" s="559"/>
      <c r="W18" s="559"/>
      <c r="X18" s="560"/>
      <c r="Y18" s="558" t="s">
        <v>64</v>
      </c>
      <c r="Z18" s="559"/>
      <c r="AA18" s="559"/>
      <c r="AB18" s="560"/>
      <c r="AC18" s="558" t="s">
        <v>65</v>
      </c>
      <c r="AD18" s="559"/>
      <c r="AE18" s="559"/>
      <c r="AF18" s="560"/>
      <c r="AG18" s="558" t="s">
        <v>66</v>
      </c>
      <c r="AH18" s="559"/>
      <c r="AI18" s="559"/>
      <c r="AJ18" s="560"/>
      <c r="AK18" s="558" t="s">
        <v>67</v>
      </c>
      <c r="AL18" s="559"/>
      <c r="AM18" s="559"/>
      <c r="AN18" s="560"/>
      <c r="AO18" s="558" t="s">
        <v>68</v>
      </c>
      <c r="AP18" s="559"/>
      <c r="AQ18" s="559"/>
      <c r="AR18" s="560"/>
      <c r="AS18" s="558" t="s">
        <v>69</v>
      </c>
      <c r="AT18" s="559"/>
      <c r="AU18" s="559"/>
      <c r="AV18" s="560"/>
      <c r="AW18" s="558" t="s">
        <v>70</v>
      </c>
      <c r="AX18" s="559"/>
      <c r="AY18" s="559"/>
      <c r="AZ18" s="559"/>
      <c r="BA18" s="560"/>
      <c r="BC18" s="3"/>
      <c r="BD18" s="30"/>
      <c r="BE18" s="30"/>
      <c r="BF18" s="30"/>
      <c r="BG18" s="30"/>
      <c r="BH18" s="30"/>
      <c r="BI18" s="30"/>
      <c r="BJ18" s="30"/>
    </row>
    <row r="19" spans="1:62" s="107" customFormat="1" ht="17.25" customHeight="1" thickBot="1" x14ac:dyDescent="0.3">
      <c r="A19" s="508"/>
      <c r="B19" s="31">
        <v>1</v>
      </c>
      <c r="C19" s="32">
        <f t="shared" ref="C19:BA19" si="0">B19+1</f>
        <v>2</v>
      </c>
      <c r="D19" s="32">
        <f t="shared" si="0"/>
        <v>3</v>
      </c>
      <c r="E19" s="33">
        <f t="shared" si="0"/>
        <v>4</v>
      </c>
      <c r="F19" s="31">
        <f t="shared" si="0"/>
        <v>5</v>
      </c>
      <c r="G19" s="32">
        <f t="shared" si="0"/>
        <v>6</v>
      </c>
      <c r="H19" s="32">
        <f t="shared" si="0"/>
        <v>7</v>
      </c>
      <c r="I19" s="32">
        <f t="shared" si="0"/>
        <v>8</v>
      </c>
      <c r="J19" s="33">
        <f t="shared" si="0"/>
        <v>9</v>
      </c>
      <c r="K19" s="31">
        <f t="shared" si="0"/>
        <v>10</v>
      </c>
      <c r="L19" s="32">
        <f t="shared" si="0"/>
        <v>11</v>
      </c>
      <c r="M19" s="32">
        <f t="shared" si="0"/>
        <v>12</v>
      </c>
      <c r="N19" s="32">
        <f t="shared" si="0"/>
        <v>13</v>
      </c>
      <c r="O19" s="33">
        <f t="shared" si="0"/>
        <v>14</v>
      </c>
      <c r="P19" s="31">
        <f t="shared" si="0"/>
        <v>15</v>
      </c>
      <c r="Q19" s="32">
        <f t="shared" si="0"/>
        <v>16</v>
      </c>
      <c r="R19" s="32">
        <f t="shared" si="0"/>
        <v>17</v>
      </c>
      <c r="S19" s="33">
        <f t="shared" si="0"/>
        <v>18</v>
      </c>
      <c r="T19" s="31">
        <f t="shared" si="0"/>
        <v>19</v>
      </c>
      <c r="U19" s="32">
        <f t="shared" si="0"/>
        <v>20</v>
      </c>
      <c r="V19" s="32">
        <f t="shared" si="0"/>
        <v>21</v>
      </c>
      <c r="W19" s="32">
        <f t="shared" si="0"/>
        <v>22</v>
      </c>
      <c r="X19" s="33">
        <f t="shared" si="0"/>
        <v>23</v>
      </c>
      <c r="Y19" s="31">
        <f t="shared" si="0"/>
        <v>24</v>
      </c>
      <c r="Z19" s="32">
        <f t="shared" si="0"/>
        <v>25</v>
      </c>
      <c r="AA19" s="32">
        <f t="shared" si="0"/>
        <v>26</v>
      </c>
      <c r="AB19" s="33">
        <f t="shared" si="0"/>
        <v>27</v>
      </c>
      <c r="AC19" s="34">
        <f t="shared" si="0"/>
        <v>28</v>
      </c>
      <c r="AD19" s="32">
        <f t="shared" si="0"/>
        <v>29</v>
      </c>
      <c r="AE19" s="32">
        <f t="shared" si="0"/>
        <v>30</v>
      </c>
      <c r="AF19" s="33">
        <f t="shared" si="0"/>
        <v>31</v>
      </c>
      <c r="AG19" s="34">
        <f t="shared" si="0"/>
        <v>32</v>
      </c>
      <c r="AH19" s="32">
        <f t="shared" si="0"/>
        <v>33</v>
      </c>
      <c r="AI19" s="32">
        <f t="shared" si="0"/>
        <v>34</v>
      </c>
      <c r="AJ19" s="33">
        <f t="shared" si="0"/>
        <v>35</v>
      </c>
      <c r="AK19" s="34">
        <f t="shared" si="0"/>
        <v>36</v>
      </c>
      <c r="AL19" s="32">
        <f t="shared" si="0"/>
        <v>37</v>
      </c>
      <c r="AM19" s="32">
        <f t="shared" si="0"/>
        <v>38</v>
      </c>
      <c r="AN19" s="33">
        <f t="shared" si="0"/>
        <v>39</v>
      </c>
      <c r="AO19" s="34">
        <f t="shared" si="0"/>
        <v>40</v>
      </c>
      <c r="AP19" s="32">
        <f t="shared" si="0"/>
        <v>41</v>
      </c>
      <c r="AQ19" s="32">
        <f t="shared" si="0"/>
        <v>42</v>
      </c>
      <c r="AR19" s="33">
        <f t="shared" si="0"/>
        <v>43</v>
      </c>
      <c r="AS19" s="31">
        <f t="shared" si="0"/>
        <v>44</v>
      </c>
      <c r="AT19" s="35">
        <f t="shared" si="0"/>
        <v>45</v>
      </c>
      <c r="AU19" s="32">
        <f t="shared" si="0"/>
        <v>46</v>
      </c>
      <c r="AV19" s="33">
        <f t="shared" si="0"/>
        <v>47</v>
      </c>
      <c r="AW19" s="36">
        <f t="shared" si="0"/>
        <v>48</v>
      </c>
      <c r="AX19" s="37">
        <f t="shared" si="0"/>
        <v>49</v>
      </c>
      <c r="AY19" s="38">
        <f t="shared" si="0"/>
        <v>50</v>
      </c>
      <c r="AZ19" s="38">
        <f t="shared" si="0"/>
        <v>51</v>
      </c>
      <c r="BA19" s="39">
        <f t="shared" si="0"/>
        <v>52</v>
      </c>
      <c r="BB19" s="2"/>
      <c r="BC19" s="3"/>
      <c r="BD19" s="30"/>
      <c r="BE19" s="30"/>
      <c r="BF19" s="30"/>
      <c r="BG19" s="30"/>
      <c r="BH19" s="30"/>
      <c r="BI19" s="30"/>
      <c r="BJ19" s="30"/>
    </row>
    <row r="20" spans="1:62" s="108" customFormat="1" ht="15.6" thickTop="1" x14ac:dyDescent="0.25">
      <c r="A20" s="43" t="s">
        <v>150</v>
      </c>
      <c r="B20" s="44"/>
      <c r="C20" s="45"/>
      <c r="D20" s="46"/>
      <c r="E20" s="47"/>
      <c r="F20" s="48"/>
      <c r="G20" s="49"/>
      <c r="H20" s="49">
        <v>18</v>
      </c>
      <c r="I20" s="49"/>
      <c r="J20" s="50"/>
      <c r="K20" s="48"/>
      <c r="L20" s="49"/>
      <c r="M20" s="49"/>
      <c r="N20" s="49"/>
      <c r="O20" s="50"/>
      <c r="P20" s="48"/>
      <c r="Q20" s="49"/>
      <c r="R20" s="49"/>
      <c r="S20" s="50"/>
      <c r="T20" s="49" t="s">
        <v>13</v>
      </c>
      <c r="U20" s="49" t="s">
        <v>13</v>
      </c>
      <c r="V20" s="49" t="s">
        <v>14</v>
      </c>
      <c r="W20" s="49" t="s">
        <v>14</v>
      </c>
      <c r="X20" s="50"/>
      <c r="Y20" s="48"/>
      <c r="Z20" s="49"/>
      <c r="AA20" s="49"/>
      <c r="AB20" s="50"/>
      <c r="AC20" s="48"/>
      <c r="AD20" s="49">
        <v>18</v>
      </c>
      <c r="AE20" s="51"/>
      <c r="AF20" s="50"/>
      <c r="AG20" s="48"/>
      <c r="AH20" s="49"/>
      <c r="AI20" s="49"/>
      <c r="AJ20" s="50"/>
      <c r="AK20" s="48"/>
      <c r="AL20" s="49"/>
      <c r="AM20" s="49"/>
      <c r="AN20" s="50"/>
      <c r="AO20" s="48"/>
      <c r="AP20" s="49" t="s">
        <v>13</v>
      </c>
      <c r="AQ20" s="49" t="s">
        <v>13</v>
      </c>
      <c r="AR20" s="48" t="s">
        <v>14</v>
      </c>
      <c r="AS20" s="49" t="s">
        <v>14</v>
      </c>
      <c r="AT20" s="49" t="s">
        <v>14</v>
      </c>
      <c r="AU20" s="49" t="s">
        <v>14</v>
      </c>
      <c r="AV20" s="50" t="s">
        <v>14</v>
      </c>
      <c r="AW20" s="48" t="s">
        <v>14</v>
      </c>
      <c r="AX20" s="49" t="s">
        <v>14</v>
      </c>
      <c r="AY20" s="49" t="s">
        <v>14</v>
      </c>
      <c r="AZ20" s="49" t="s">
        <v>14</v>
      </c>
      <c r="BA20" s="50" t="s">
        <v>14</v>
      </c>
      <c r="BB20" s="40"/>
      <c r="BC20" s="41"/>
      <c r="BD20" s="41"/>
      <c r="BE20" s="42"/>
      <c r="BF20" s="41"/>
      <c r="BG20" s="41"/>
      <c r="BH20" s="41"/>
      <c r="BI20" s="41"/>
      <c r="BJ20" s="41"/>
    </row>
    <row r="21" spans="1:62" s="108" customFormat="1" ht="15" x14ac:dyDescent="0.25">
      <c r="A21" s="52" t="s">
        <v>151</v>
      </c>
      <c r="B21" s="53"/>
      <c r="C21" s="54"/>
      <c r="D21" s="55"/>
      <c r="E21" s="56"/>
      <c r="F21" s="57"/>
      <c r="G21" s="58"/>
      <c r="H21" s="58">
        <v>18</v>
      </c>
      <c r="I21" s="58"/>
      <c r="J21" s="59"/>
      <c r="K21" s="57"/>
      <c r="L21" s="58"/>
      <c r="M21" s="58"/>
      <c r="N21" s="58"/>
      <c r="O21" s="59"/>
      <c r="P21" s="57"/>
      <c r="Q21" s="58"/>
      <c r="R21" s="58"/>
      <c r="S21" s="59"/>
      <c r="T21" s="49" t="s">
        <v>13</v>
      </c>
      <c r="U21" s="49" t="s">
        <v>13</v>
      </c>
      <c r="V21" s="49" t="s">
        <v>14</v>
      </c>
      <c r="W21" s="49" t="s">
        <v>14</v>
      </c>
      <c r="X21" s="50"/>
      <c r="Y21" s="57"/>
      <c r="Z21" s="58"/>
      <c r="AA21" s="58"/>
      <c r="AB21" s="59"/>
      <c r="AC21" s="57"/>
      <c r="AD21" s="58">
        <v>18</v>
      </c>
      <c r="AE21" s="60"/>
      <c r="AF21" s="61"/>
      <c r="AG21" s="62"/>
      <c r="AH21" s="63"/>
      <c r="AI21" s="63"/>
      <c r="AJ21" s="61"/>
      <c r="AK21" s="48"/>
      <c r="AL21" s="49"/>
      <c r="AM21" s="49"/>
      <c r="AN21" s="50"/>
      <c r="AO21" s="48"/>
      <c r="AP21" s="49" t="s">
        <v>75</v>
      </c>
      <c r="AQ21" s="49" t="s">
        <v>13</v>
      </c>
      <c r="AR21" s="49" t="s">
        <v>13</v>
      </c>
      <c r="AS21" s="49" t="s">
        <v>14</v>
      </c>
      <c r="AT21" s="49" t="s">
        <v>14</v>
      </c>
      <c r="AU21" s="49" t="s">
        <v>14</v>
      </c>
      <c r="AV21" s="50" t="s">
        <v>14</v>
      </c>
      <c r="AW21" s="48" t="s">
        <v>14</v>
      </c>
      <c r="AX21" s="49" t="s">
        <v>14</v>
      </c>
      <c r="AY21" s="49" t="s">
        <v>14</v>
      </c>
      <c r="AZ21" s="49" t="s">
        <v>14</v>
      </c>
      <c r="BA21" s="50" t="s">
        <v>14</v>
      </c>
      <c r="BB21" s="40"/>
      <c r="BC21" s="41"/>
      <c r="BD21" s="41"/>
      <c r="BE21" s="42"/>
      <c r="BF21" s="42"/>
      <c r="BG21" s="41"/>
      <c r="BH21" s="41"/>
      <c r="BI21" s="41"/>
      <c r="BJ21" s="41"/>
    </row>
    <row r="22" spans="1:62" s="108" customFormat="1" ht="15.6" thickBot="1" x14ac:dyDescent="0.3">
      <c r="A22" s="64" t="s">
        <v>152</v>
      </c>
      <c r="B22" s="65"/>
      <c r="C22" s="66"/>
      <c r="D22" s="67"/>
      <c r="E22" s="68"/>
      <c r="F22" s="69"/>
      <c r="G22" s="70"/>
      <c r="H22" s="70">
        <v>18</v>
      </c>
      <c r="I22" s="70"/>
      <c r="J22" s="71"/>
      <c r="K22" s="69"/>
      <c r="L22" s="70"/>
      <c r="M22" s="70"/>
      <c r="N22" s="70"/>
      <c r="O22" s="71"/>
      <c r="P22" s="69"/>
      <c r="Q22" s="70"/>
      <c r="R22" s="70"/>
      <c r="S22" s="71"/>
      <c r="T22" s="69" t="s">
        <v>13</v>
      </c>
      <c r="U22" s="70" t="s">
        <v>13</v>
      </c>
      <c r="V22" s="72" t="s">
        <v>14</v>
      </c>
      <c r="W22" s="72" t="s">
        <v>14</v>
      </c>
      <c r="X22" s="73"/>
      <c r="Y22" s="69"/>
      <c r="Z22" s="70"/>
      <c r="AA22" s="70"/>
      <c r="AB22" s="71"/>
      <c r="AC22" s="69"/>
      <c r="AD22" s="70">
        <v>9</v>
      </c>
      <c r="AE22" s="74"/>
      <c r="AF22" s="71"/>
      <c r="AG22" s="69" t="s">
        <v>13</v>
      </c>
      <c r="AH22" s="70" t="s">
        <v>16</v>
      </c>
      <c r="AI22" s="70" t="s">
        <v>16</v>
      </c>
      <c r="AJ22" s="71" t="s">
        <v>16</v>
      </c>
      <c r="AK22" s="70" t="s">
        <v>16</v>
      </c>
      <c r="AL22" s="71" t="s">
        <v>16</v>
      </c>
      <c r="AM22" s="70" t="s">
        <v>17</v>
      </c>
      <c r="AN22" s="75" t="s">
        <v>17</v>
      </c>
      <c r="AO22" s="76" t="s">
        <v>17</v>
      </c>
      <c r="AP22" s="70" t="s">
        <v>17</v>
      </c>
      <c r="AQ22" s="71" t="s">
        <v>18</v>
      </c>
      <c r="AR22" s="71" t="s">
        <v>18</v>
      </c>
      <c r="AS22" s="69"/>
      <c r="AT22" s="75"/>
      <c r="AU22" s="70"/>
      <c r="AV22" s="71"/>
      <c r="AW22" s="69"/>
      <c r="AX22" s="75"/>
      <c r="AY22" s="70"/>
      <c r="AZ22" s="70"/>
      <c r="BA22" s="71"/>
      <c r="BB22" s="40"/>
      <c r="BC22" s="41"/>
      <c r="BD22" s="41"/>
      <c r="BE22" s="42"/>
      <c r="BF22" s="42"/>
      <c r="BG22" s="42"/>
      <c r="BH22" s="42"/>
      <c r="BI22" s="41"/>
      <c r="BJ22" s="41"/>
    </row>
    <row r="23" spans="1:62" s="108" customFormat="1" ht="15.6" x14ac:dyDescent="0.3">
      <c r="A23" s="77" t="s">
        <v>19</v>
      </c>
      <c r="B23" s="78"/>
      <c r="C23" s="78"/>
      <c r="D23" s="78"/>
      <c r="E23" s="79"/>
      <c r="F23" s="80" t="s">
        <v>20</v>
      </c>
      <c r="G23" s="80"/>
      <c r="H23" s="80"/>
      <c r="I23" s="81" t="s">
        <v>21</v>
      </c>
      <c r="J23" s="80" t="s">
        <v>22</v>
      </c>
      <c r="K23" s="80"/>
      <c r="L23" s="80"/>
      <c r="M23" s="78"/>
      <c r="N23" s="81" t="s">
        <v>16</v>
      </c>
      <c r="O23" s="80" t="s">
        <v>23</v>
      </c>
      <c r="P23" s="80"/>
      <c r="Q23" s="80"/>
      <c r="R23" s="81" t="s">
        <v>17</v>
      </c>
      <c r="S23" s="80" t="s">
        <v>24</v>
      </c>
      <c r="T23" s="80"/>
      <c r="U23" s="80"/>
      <c r="V23" s="80"/>
      <c r="W23" s="78"/>
      <c r="X23" s="81" t="s">
        <v>18</v>
      </c>
      <c r="Y23" s="562" t="s">
        <v>95</v>
      </c>
      <c r="Z23" s="563"/>
      <c r="AA23" s="563"/>
      <c r="AB23" s="80"/>
      <c r="AC23" s="80"/>
      <c r="AD23" s="82" t="s">
        <v>14</v>
      </c>
      <c r="AE23" s="78" t="s">
        <v>25</v>
      </c>
      <c r="AF23" s="78"/>
      <c r="AG23" s="78"/>
      <c r="AH23" s="78"/>
      <c r="AI23" s="78"/>
      <c r="AJ23" s="78"/>
      <c r="AK23" s="78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78"/>
      <c r="BD23" s="78"/>
      <c r="BE23" s="78"/>
      <c r="BF23" s="78"/>
      <c r="BG23" s="78"/>
      <c r="BH23" s="78"/>
      <c r="BI23" s="78"/>
      <c r="BJ23" s="78"/>
    </row>
    <row r="24" spans="1:62" s="78" customFormat="1" ht="6" customHeight="1" x14ac:dyDescent="0.25"/>
    <row r="25" spans="1:62" s="78" customFormat="1" ht="21.6" thickBot="1" x14ac:dyDescent="0.45">
      <c r="A25" s="505" t="s">
        <v>26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83"/>
      <c r="T25" s="83"/>
      <c r="U25" s="505" t="s">
        <v>27</v>
      </c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40"/>
      <c r="AI25" s="84"/>
      <c r="AJ25" s="84"/>
      <c r="AK25" s="84"/>
      <c r="AL25" s="84"/>
      <c r="AM25" s="561" t="s">
        <v>73</v>
      </c>
      <c r="AN25" s="561"/>
      <c r="AO25" s="561"/>
      <c r="AP25" s="561"/>
      <c r="AQ25" s="561"/>
      <c r="AR25" s="561"/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</row>
    <row r="26" spans="1:62" s="112" customFormat="1" ht="15.6" x14ac:dyDescent="0.3">
      <c r="A26" s="576" t="s">
        <v>28</v>
      </c>
      <c r="B26" s="578" t="s">
        <v>29</v>
      </c>
      <c r="C26" s="579"/>
      <c r="D26" s="582" t="s">
        <v>30</v>
      </c>
      <c r="E26" s="579"/>
      <c r="F26" s="584" t="s">
        <v>31</v>
      </c>
      <c r="G26" s="585"/>
      <c r="H26" s="588" t="s">
        <v>74</v>
      </c>
      <c r="I26" s="589"/>
      <c r="J26" s="592" t="s">
        <v>32</v>
      </c>
      <c r="K26" s="593"/>
      <c r="L26" s="594"/>
      <c r="M26" s="598" t="s">
        <v>33</v>
      </c>
      <c r="N26" s="598"/>
      <c r="O26" s="600" t="s">
        <v>34</v>
      </c>
      <c r="P26" s="601"/>
      <c r="Q26" s="110"/>
      <c r="R26" s="110"/>
      <c r="S26" s="110"/>
      <c r="T26" s="110"/>
      <c r="U26" s="604" t="s">
        <v>35</v>
      </c>
      <c r="V26" s="605"/>
      <c r="W26" s="605"/>
      <c r="X26" s="605"/>
      <c r="Y26" s="605"/>
      <c r="Z26" s="606"/>
      <c r="AA26" s="610" t="s">
        <v>36</v>
      </c>
      <c r="AB26" s="610"/>
      <c r="AC26" s="610"/>
      <c r="AD26" s="564" t="s">
        <v>37</v>
      </c>
      <c r="AE26" s="565"/>
      <c r="AF26" s="566"/>
      <c r="AG26" s="111"/>
      <c r="AH26" s="111"/>
      <c r="AI26" s="111"/>
      <c r="AJ26" s="111"/>
      <c r="AK26" s="570" t="s">
        <v>38</v>
      </c>
      <c r="AL26" s="571"/>
      <c r="AM26" s="571"/>
      <c r="AN26" s="571"/>
      <c r="AO26" s="571"/>
      <c r="AP26" s="571"/>
      <c r="AQ26" s="571"/>
      <c r="AR26" s="572"/>
      <c r="AS26" s="614" t="s">
        <v>94</v>
      </c>
      <c r="AT26" s="571"/>
      <c r="AU26" s="571"/>
      <c r="AV26" s="571"/>
      <c r="AW26" s="571"/>
      <c r="AX26" s="571"/>
      <c r="AY26" s="571"/>
      <c r="AZ26" s="571"/>
      <c r="BA26" s="572"/>
      <c r="BB26" s="570" t="s">
        <v>36</v>
      </c>
      <c r="BC26" s="571"/>
      <c r="BD26" s="572"/>
    </row>
    <row r="27" spans="1:62" s="112" customFormat="1" ht="23.4" customHeight="1" thickBot="1" x14ac:dyDescent="0.35">
      <c r="A27" s="577"/>
      <c r="B27" s="580"/>
      <c r="C27" s="581"/>
      <c r="D27" s="583"/>
      <c r="E27" s="581"/>
      <c r="F27" s="586"/>
      <c r="G27" s="587"/>
      <c r="H27" s="590"/>
      <c r="I27" s="591"/>
      <c r="J27" s="595"/>
      <c r="K27" s="596"/>
      <c r="L27" s="597"/>
      <c r="M27" s="599"/>
      <c r="N27" s="599"/>
      <c r="O27" s="602"/>
      <c r="P27" s="603"/>
      <c r="Q27" s="110"/>
      <c r="R27" s="110"/>
      <c r="S27" s="110"/>
      <c r="T27" s="110"/>
      <c r="U27" s="607"/>
      <c r="V27" s="608"/>
      <c r="W27" s="608"/>
      <c r="X27" s="608"/>
      <c r="Y27" s="608"/>
      <c r="Z27" s="609"/>
      <c r="AA27" s="611"/>
      <c r="AB27" s="611"/>
      <c r="AC27" s="611"/>
      <c r="AD27" s="567"/>
      <c r="AE27" s="568"/>
      <c r="AF27" s="569"/>
      <c r="AG27" s="111"/>
      <c r="AH27" s="111"/>
      <c r="AI27" s="111"/>
      <c r="AJ27" s="111"/>
      <c r="AK27" s="573"/>
      <c r="AL27" s="574"/>
      <c r="AM27" s="574"/>
      <c r="AN27" s="574"/>
      <c r="AO27" s="574"/>
      <c r="AP27" s="574"/>
      <c r="AQ27" s="574"/>
      <c r="AR27" s="575"/>
      <c r="AS27" s="573"/>
      <c r="AT27" s="574"/>
      <c r="AU27" s="574"/>
      <c r="AV27" s="574"/>
      <c r="AW27" s="574"/>
      <c r="AX27" s="574"/>
      <c r="AY27" s="574"/>
      <c r="AZ27" s="574"/>
      <c r="BA27" s="575"/>
      <c r="BB27" s="573"/>
      <c r="BC27" s="574"/>
      <c r="BD27" s="575"/>
    </row>
    <row r="28" spans="1:62" s="78" customFormat="1" ht="39.6" customHeight="1" thickBot="1" x14ac:dyDescent="0.3">
      <c r="A28" s="85" t="s">
        <v>12</v>
      </c>
      <c r="B28" s="374">
        <v>36</v>
      </c>
      <c r="C28" s="375"/>
      <c r="D28" s="374">
        <v>4</v>
      </c>
      <c r="E28" s="375"/>
      <c r="F28" s="376"/>
      <c r="G28" s="376"/>
      <c r="H28" s="377"/>
      <c r="I28" s="378"/>
      <c r="J28" s="377"/>
      <c r="K28" s="379"/>
      <c r="L28" s="378"/>
      <c r="M28" s="380">
        <v>12</v>
      </c>
      <c r="N28" s="381"/>
      <c r="O28" s="377">
        <v>52</v>
      </c>
      <c r="P28" s="378"/>
      <c r="Q28" s="83"/>
      <c r="R28" s="83"/>
      <c r="S28" s="83"/>
      <c r="T28" s="83"/>
      <c r="U28" s="457" t="s">
        <v>111</v>
      </c>
      <c r="V28" s="458"/>
      <c r="W28" s="458"/>
      <c r="X28" s="458"/>
      <c r="Y28" s="458"/>
      <c r="Z28" s="459"/>
      <c r="AA28" s="401" t="s">
        <v>153</v>
      </c>
      <c r="AB28" s="402"/>
      <c r="AC28" s="403"/>
      <c r="AD28" s="401" t="s">
        <v>119</v>
      </c>
      <c r="AE28" s="402"/>
      <c r="AF28" s="403"/>
      <c r="AG28" s="84"/>
      <c r="AH28" s="84"/>
      <c r="AI28" s="84"/>
      <c r="AJ28" s="84"/>
      <c r="AK28" s="404" t="s">
        <v>112</v>
      </c>
      <c r="AL28" s="405"/>
      <c r="AM28" s="405"/>
      <c r="AN28" s="405"/>
      <c r="AO28" s="405"/>
      <c r="AP28" s="405"/>
      <c r="AQ28" s="405"/>
      <c r="AR28" s="406"/>
      <c r="AS28" s="407" t="s">
        <v>113</v>
      </c>
      <c r="AT28" s="408"/>
      <c r="AU28" s="408"/>
      <c r="AV28" s="408"/>
      <c r="AW28" s="408"/>
      <c r="AX28" s="408"/>
      <c r="AY28" s="408"/>
      <c r="AZ28" s="408"/>
      <c r="BA28" s="409"/>
      <c r="BB28" s="659">
        <v>6</v>
      </c>
      <c r="BC28" s="660"/>
      <c r="BD28" s="661"/>
    </row>
    <row r="29" spans="1:62" s="78" customFormat="1" ht="18" thickBot="1" x14ac:dyDescent="0.3">
      <c r="A29" s="86" t="s">
        <v>15</v>
      </c>
      <c r="B29" s="374">
        <v>36</v>
      </c>
      <c r="C29" s="375"/>
      <c r="D29" s="374">
        <v>5</v>
      </c>
      <c r="E29" s="375"/>
      <c r="F29" s="376"/>
      <c r="G29" s="376"/>
      <c r="H29" s="377"/>
      <c r="I29" s="378"/>
      <c r="J29" s="377"/>
      <c r="K29" s="379"/>
      <c r="L29" s="378"/>
      <c r="M29" s="380">
        <v>11</v>
      </c>
      <c r="N29" s="381"/>
      <c r="O29" s="377">
        <v>52</v>
      </c>
      <c r="P29" s="378"/>
      <c r="Q29" s="83"/>
      <c r="R29" s="83"/>
      <c r="S29" s="83"/>
      <c r="T29" s="83"/>
      <c r="U29" s="460"/>
      <c r="V29" s="460"/>
      <c r="W29" s="460"/>
      <c r="X29" s="460"/>
      <c r="Y29" s="460"/>
      <c r="Z29" s="460"/>
      <c r="AA29" s="461"/>
      <c r="AB29" s="461"/>
      <c r="AC29" s="461"/>
      <c r="AD29" s="461"/>
      <c r="AE29" s="461"/>
      <c r="AF29" s="461"/>
      <c r="AG29" s="84"/>
      <c r="AH29" s="84"/>
      <c r="AI29" s="84"/>
      <c r="AJ29" s="84"/>
      <c r="AK29" s="672"/>
      <c r="AL29" s="672"/>
      <c r="AM29" s="672"/>
      <c r="AN29" s="672"/>
      <c r="AO29" s="672"/>
      <c r="AP29" s="672"/>
      <c r="AQ29" s="672"/>
      <c r="AR29" s="672"/>
      <c r="AS29" s="612"/>
      <c r="AT29" s="612"/>
      <c r="AU29" s="612"/>
      <c r="AV29" s="612"/>
      <c r="AW29" s="612"/>
      <c r="AX29" s="612"/>
      <c r="AY29" s="612"/>
      <c r="AZ29" s="612"/>
      <c r="BA29" s="612"/>
      <c r="BB29" s="613"/>
      <c r="BC29" s="613"/>
      <c r="BD29" s="613"/>
    </row>
    <row r="30" spans="1:62" s="78" customFormat="1" ht="15.6" thickBot="1" x14ac:dyDescent="0.3">
      <c r="A30" s="87" t="s">
        <v>152</v>
      </c>
      <c r="B30" s="377">
        <v>27</v>
      </c>
      <c r="C30" s="378"/>
      <c r="D30" s="377">
        <v>3</v>
      </c>
      <c r="E30" s="378"/>
      <c r="F30" s="379">
        <v>5</v>
      </c>
      <c r="G30" s="379"/>
      <c r="H30" s="377">
        <v>2</v>
      </c>
      <c r="I30" s="378"/>
      <c r="J30" s="377">
        <v>4</v>
      </c>
      <c r="K30" s="379"/>
      <c r="L30" s="378"/>
      <c r="M30" s="462">
        <v>2</v>
      </c>
      <c r="N30" s="463"/>
      <c r="O30" s="377">
        <v>43</v>
      </c>
      <c r="P30" s="378"/>
      <c r="Q30" s="80"/>
      <c r="R30" s="88"/>
      <c r="S30" s="80"/>
      <c r="T30" s="80"/>
      <c r="U30" s="80"/>
      <c r="V30" s="80"/>
      <c r="X30" s="88"/>
      <c r="Y30" s="80"/>
      <c r="Z30" s="80"/>
      <c r="AA30" s="80"/>
      <c r="AB30" s="80"/>
      <c r="AC30" s="80"/>
      <c r="AD30" s="89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</row>
    <row r="31" spans="1:62" s="78" customFormat="1" ht="15" x14ac:dyDescent="0.25">
      <c r="A31" s="146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456"/>
      <c r="N31" s="456"/>
      <c r="O31" s="382"/>
      <c r="P31" s="382"/>
      <c r="Q31" s="80"/>
      <c r="R31" s="88"/>
      <c r="S31" s="80"/>
      <c r="T31" s="80"/>
      <c r="U31" s="80"/>
      <c r="V31" s="80"/>
      <c r="X31" s="88"/>
      <c r="Y31" s="80"/>
      <c r="Z31" s="80"/>
      <c r="AA31" s="80"/>
      <c r="AB31" s="80"/>
      <c r="AC31" s="80"/>
      <c r="AD31" s="89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</row>
    <row r="32" spans="1:62" s="109" customFormat="1" ht="18" customHeight="1" thickBot="1" x14ac:dyDescent="0.3">
      <c r="A32" s="618" t="s">
        <v>108</v>
      </c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8"/>
      <c r="AK32" s="618"/>
      <c r="AL32" s="618"/>
      <c r="AM32" s="618"/>
      <c r="AN32" s="618"/>
      <c r="AO32" s="618"/>
      <c r="AP32" s="618"/>
      <c r="AQ32" s="618"/>
      <c r="AR32" s="618"/>
      <c r="AS32" s="618"/>
      <c r="AT32" s="618"/>
      <c r="AU32" s="618"/>
      <c r="AV32" s="618"/>
      <c r="AW32" s="618"/>
      <c r="AX32" s="618"/>
      <c r="AY32" s="618"/>
      <c r="AZ32" s="618"/>
      <c r="BA32" s="618"/>
      <c r="BB32" s="618"/>
      <c r="BC32" s="618"/>
      <c r="BD32" s="618"/>
      <c r="BE32" s="618"/>
      <c r="BF32" s="618"/>
      <c r="BG32" s="618"/>
      <c r="BH32" s="618"/>
      <c r="BI32" s="618"/>
      <c r="BJ32" s="618"/>
    </row>
    <row r="33" spans="1:67" s="109" customFormat="1" ht="33" customHeight="1" thickBot="1" x14ac:dyDescent="0.3">
      <c r="A33" s="185"/>
      <c r="B33" s="680" t="s">
        <v>121</v>
      </c>
      <c r="C33" s="185"/>
      <c r="D33" s="331" t="s">
        <v>76</v>
      </c>
      <c r="E33" s="332"/>
      <c r="F33" s="333"/>
      <c r="G33" s="314" t="s">
        <v>39</v>
      </c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6"/>
      <c r="S33" s="316"/>
      <c r="T33" s="317"/>
      <c r="U33" s="340" t="s">
        <v>77</v>
      </c>
      <c r="V33" s="341"/>
      <c r="W33" s="341"/>
      <c r="X33" s="341"/>
      <c r="Y33" s="341"/>
      <c r="Z33" s="341"/>
      <c r="AA33" s="341"/>
      <c r="AB33" s="342"/>
      <c r="AC33" s="441" t="s">
        <v>78</v>
      </c>
      <c r="AD33" s="442"/>
      <c r="AE33" s="669" t="s">
        <v>79</v>
      </c>
      <c r="AF33" s="670"/>
      <c r="AG33" s="670"/>
      <c r="AH33" s="670"/>
      <c r="AI33" s="670"/>
      <c r="AJ33" s="670"/>
      <c r="AK33" s="670"/>
      <c r="AL33" s="670"/>
      <c r="AM33" s="670"/>
      <c r="AN33" s="671"/>
      <c r="AO33" s="356" t="s">
        <v>80</v>
      </c>
      <c r="AP33" s="357"/>
      <c r="AQ33" s="688" t="s">
        <v>40</v>
      </c>
      <c r="AR33" s="689"/>
      <c r="AS33" s="689"/>
      <c r="AT33" s="689"/>
      <c r="AU33" s="689"/>
      <c r="AV33" s="689"/>
      <c r="AW33" s="689"/>
      <c r="AX33" s="689"/>
      <c r="AY33" s="689"/>
      <c r="AZ33" s="689"/>
      <c r="BA33" s="689"/>
      <c r="BB33" s="690"/>
      <c r="BC33" s="147"/>
      <c r="BD33" s="148"/>
      <c r="BE33" s="148"/>
      <c r="BF33" s="148"/>
      <c r="BG33" s="90"/>
      <c r="BH33" s="90"/>
      <c r="BI33" s="90"/>
      <c r="BJ33" s="185"/>
    </row>
    <row r="34" spans="1:67" s="109" customFormat="1" ht="22.5" customHeight="1" thickBot="1" x14ac:dyDescent="0.3">
      <c r="A34" s="185"/>
      <c r="B34" s="680"/>
      <c r="C34" s="185"/>
      <c r="D34" s="334"/>
      <c r="E34" s="335"/>
      <c r="F34" s="336"/>
      <c r="G34" s="318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20"/>
      <c r="S34" s="320"/>
      <c r="T34" s="321"/>
      <c r="U34" s="308" t="s">
        <v>81</v>
      </c>
      <c r="V34" s="309"/>
      <c r="W34" s="308" t="s">
        <v>82</v>
      </c>
      <c r="X34" s="309"/>
      <c r="Y34" s="343" t="s">
        <v>83</v>
      </c>
      <c r="Z34" s="344"/>
      <c r="AA34" s="344"/>
      <c r="AB34" s="345"/>
      <c r="AC34" s="443"/>
      <c r="AD34" s="444"/>
      <c r="AE34" s="362" t="s">
        <v>84</v>
      </c>
      <c r="AF34" s="363"/>
      <c r="AG34" s="368" t="s">
        <v>85</v>
      </c>
      <c r="AH34" s="369"/>
      <c r="AI34" s="369"/>
      <c r="AJ34" s="369"/>
      <c r="AK34" s="369"/>
      <c r="AL34" s="369"/>
      <c r="AM34" s="369"/>
      <c r="AN34" s="370"/>
      <c r="AO34" s="358"/>
      <c r="AP34" s="359"/>
      <c r="AQ34" s="691"/>
      <c r="AR34" s="692"/>
      <c r="AS34" s="692"/>
      <c r="AT34" s="692"/>
      <c r="AU34" s="692"/>
      <c r="AV34" s="692"/>
      <c r="AW34" s="692"/>
      <c r="AX34" s="692"/>
      <c r="AY34" s="692"/>
      <c r="AZ34" s="692"/>
      <c r="BA34" s="692"/>
      <c r="BB34" s="693"/>
      <c r="BC34" s="147"/>
      <c r="BD34" s="148"/>
      <c r="BE34" s="148"/>
      <c r="BF34" s="148"/>
      <c r="BG34" s="91"/>
      <c r="BH34" s="91"/>
      <c r="BI34" s="91"/>
      <c r="BJ34" s="185"/>
    </row>
    <row r="35" spans="1:67" s="109" customFormat="1" ht="19.5" customHeight="1" thickBot="1" x14ac:dyDescent="0.3">
      <c r="A35" s="185"/>
      <c r="B35" s="680"/>
      <c r="C35" s="185"/>
      <c r="D35" s="334"/>
      <c r="E35" s="335"/>
      <c r="F35" s="336"/>
      <c r="G35" s="318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20"/>
      <c r="S35" s="320"/>
      <c r="T35" s="321"/>
      <c r="U35" s="310"/>
      <c r="V35" s="311"/>
      <c r="W35" s="310"/>
      <c r="X35" s="311"/>
      <c r="Y35" s="308" t="s">
        <v>86</v>
      </c>
      <c r="Z35" s="309"/>
      <c r="AA35" s="308" t="s">
        <v>87</v>
      </c>
      <c r="AB35" s="309"/>
      <c r="AC35" s="443"/>
      <c r="AD35" s="444"/>
      <c r="AE35" s="364"/>
      <c r="AF35" s="365"/>
      <c r="AG35" s="331" t="s">
        <v>41</v>
      </c>
      <c r="AH35" s="333"/>
      <c r="AI35" s="371" t="s">
        <v>88</v>
      </c>
      <c r="AJ35" s="372"/>
      <c r="AK35" s="372"/>
      <c r="AL35" s="372"/>
      <c r="AM35" s="372"/>
      <c r="AN35" s="373"/>
      <c r="AO35" s="358"/>
      <c r="AP35" s="359"/>
      <c r="AQ35" s="615" t="s">
        <v>42</v>
      </c>
      <c r="AR35" s="666"/>
      <c r="AS35" s="666"/>
      <c r="AT35" s="667"/>
      <c r="AU35" s="615" t="s">
        <v>43</v>
      </c>
      <c r="AV35" s="666"/>
      <c r="AW35" s="666"/>
      <c r="AX35" s="667"/>
      <c r="AY35" s="615" t="s">
        <v>44</v>
      </c>
      <c r="AZ35" s="666"/>
      <c r="BA35" s="666"/>
      <c r="BB35" s="667"/>
      <c r="BC35" s="679"/>
      <c r="BD35" s="618"/>
      <c r="BE35" s="618"/>
      <c r="BF35" s="618"/>
      <c r="BG35" s="92"/>
      <c r="BH35" s="92"/>
      <c r="BI35" s="92"/>
      <c r="BJ35" s="185"/>
    </row>
    <row r="36" spans="1:67" s="109" customFormat="1" ht="24" customHeight="1" thickBot="1" x14ac:dyDescent="0.3">
      <c r="A36" s="185"/>
      <c r="B36" s="680"/>
      <c r="C36" s="185"/>
      <c r="D36" s="334"/>
      <c r="E36" s="335"/>
      <c r="F36" s="336"/>
      <c r="G36" s="318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20"/>
      <c r="S36" s="320"/>
      <c r="T36" s="321"/>
      <c r="U36" s="310"/>
      <c r="V36" s="311"/>
      <c r="W36" s="310"/>
      <c r="X36" s="311"/>
      <c r="Y36" s="310"/>
      <c r="Z36" s="311"/>
      <c r="AA36" s="310"/>
      <c r="AB36" s="311"/>
      <c r="AC36" s="443"/>
      <c r="AD36" s="444"/>
      <c r="AE36" s="364"/>
      <c r="AF36" s="365"/>
      <c r="AG36" s="334"/>
      <c r="AH36" s="336"/>
      <c r="AI36" s="308" t="s">
        <v>89</v>
      </c>
      <c r="AJ36" s="309"/>
      <c r="AK36" s="362" t="s">
        <v>90</v>
      </c>
      <c r="AL36" s="363"/>
      <c r="AM36" s="308" t="s">
        <v>91</v>
      </c>
      <c r="AN36" s="309"/>
      <c r="AO36" s="358"/>
      <c r="AP36" s="359"/>
      <c r="AQ36" s="615" t="s">
        <v>45</v>
      </c>
      <c r="AR36" s="616"/>
      <c r="AS36" s="616"/>
      <c r="AT36" s="616"/>
      <c r="AU36" s="616"/>
      <c r="AV36" s="616"/>
      <c r="AW36" s="616"/>
      <c r="AX36" s="616"/>
      <c r="AY36" s="616"/>
      <c r="AZ36" s="616"/>
      <c r="BA36" s="616"/>
      <c r="BB36" s="617"/>
      <c r="BC36" s="184"/>
      <c r="BD36" s="185"/>
      <c r="BE36" s="185"/>
      <c r="BF36" s="185"/>
      <c r="BG36" s="92"/>
      <c r="BH36" s="92"/>
      <c r="BI36" s="92"/>
      <c r="BJ36" s="185"/>
    </row>
    <row r="37" spans="1:67" s="109" customFormat="1" ht="24" customHeight="1" thickBot="1" x14ac:dyDescent="0.35">
      <c r="A37" s="185"/>
      <c r="B37" s="680"/>
      <c r="C37" s="185"/>
      <c r="D37" s="334"/>
      <c r="E37" s="335"/>
      <c r="F37" s="336"/>
      <c r="G37" s="318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20"/>
      <c r="S37" s="320"/>
      <c r="T37" s="321"/>
      <c r="U37" s="310"/>
      <c r="V37" s="311"/>
      <c r="W37" s="310"/>
      <c r="X37" s="311"/>
      <c r="Y37" s="310"/>
      <c r="Z37" s="311"/>
      <c r="AA37" s="310"/>
      <c r="AB37" s="311"/>
      <c r="AC37" s="443"/>
      <c r="AD37" s="444"/>
      <c r="AE37" s="364"/>
      <c r="AF37" s="365"/>
      <c r="AG37" s="334"/>
      <c r="AH37" s="336"/>
      <c r="AI37" s="310"/>
      <c r="AJ37" s="311"/>
      <c r="AK37" s="364"/>
      <c r="AL37" s="365"/>
      <c r="AM37" s="310"/>
      <c r="AN37" s="311"/>
      <c r="AO37" s="358"/>
      <c r="AP37" s="359"/>
      <c r="AQ37" s="397">
        <v>1</v>
      </c>
      <c r="AR37" s="398"/>
      <c r="AS37" s="464">
        <v>2</v>
      </c>
      <c r="AT37" s="465"/>
      <c r="AU37" s="397">
        <v>3</v>
      </c>
      <c r="AV37" s="398"/>
      <c r="AW37" s="464">
        <v>4</v>
      </c>
      <c r="AX37" s="465"/>
      <c r="AY37" s="397">
        <v>5</v>
      </c>
      <c r="AZ37" s="398"/>
      <c r="BA37" s="464">
        <v>6</v>
      </c>
      <c r="BB37" s="465"/>
      <c r="BC37" s="447"/>
      <c r="BD37" s="448"/>
      <c r="BE37" s="448"/>
      <c r="BF37" s="448"/>
      <c r="BG37" s="92"/>
      <c r="BH37" s="92"/>
      <c r="BI37" s="92"/>
      <c r="BJ37" s="185"/>
      <c r="BK37" s="29"/>
    </row>
    <row r="38" spans="1:67" s="109" customFormat="1" ht="24" customHeight="1" thickBot="1" x14ac:dyDescent="0.3">
      <c r="A38" s="185"/>
      <c r="B38" s="680"/>
      <c r="C38" s="185"/>
      <c r="D38" s="334"/>
      <c r="E38" s="335"/>
      <c r="F38" s="336"/>
      <c r="G38" s="318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0"/>
      <c r="T38" s="321"/>
      <c r="U38" s="310"/>
      <c r="V38" s="311"/>
      <c r="W38" s="310"/>
      <c r="X38" s="311"/>
      <c r="Y38" s="310"/>
      <c r="Z38" s="311"/>
      <c r="AA38" s="310"/>
      <c r="AB38" s="311"/>
      <c r="AC38" s="443"/>
      <c r="AD38" s="444"/>
      <c r="AE38" s="364"/>
      <c r="AF38" s="365"/>
      <c r="AG38" s="334"/>
      <c r="AH38" s="336"/>
      <c r="AI38" s="310"/>
      <c r="AJ38" s="311"/>
      <c r="AK38" s="364"/>
      <c r="AL38" s="365"/>
      <c r="AM38" s="310"/>
      <c r="AN38" s="311"/>
      <c r="AO38" s="358"/>
      <c r="AP38" s="359"/>
      <c r="AQ38" s="615" t="s">
        <v>46</v>
      </c>
      <c r="AR38" s="616"/>
      <c r="AS38" s="616"/>
      <c r="AT38" s="616"/>
      <c r="AU38" s="616"/>
      <c r="AV38" s="616"/>
      <c r="AW38" s="616"/>
      <c r="AX38" s="616"/>
      <c r="AY38" s="616"/>
      <c r="AZ38" s="616"/>
      <c r="BA38" s="616"/>
      <c r="BB38" s="617"/>
      <c r="BC38" s="184"/>
      <c r="BD38" s="185"/>
      <c r="BE38" s="185"/>
      <c r="BF38" s="185"/>
      <c r="BG38" s="92"/>
      <c r="BH38" s="92"/>
      <c r="BI38" s="92"/>
      <c r="BJ38" s="185"/>
    </row>
    <row r="39" spans="1:67" s="109" customFormat="1" ht="28.5" customHeight="1" thickBot="1" x14ac:dyDescent="0.3">
      <c r="A39" s="185"/>
      <c r="B39" s="680"/>
      <c r="C39" s="185"/>
      <c r="D39" s="337"/>
      <c r="E39" s="338"/>
      <c r="F39" s="339"/>
      <c r="G39" s="322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4"/>
      <c r="S39" s="324"/>
      <c r="T39" s="325"/>
      <c r="U39" s="312"/>
      <c r="V39" s="313"/>
      <c r="W39" s="312"/>
      <c r="X39" s="313"/>
      <c r="Y39" s="312"/>
      <c r="Z39" s="313"/>
      <c r="AA39" s="312"/>
      <c r="AB39" s="313"/>
      <c r="AC39" s="445"/>
      <c r="AD39" s="446"/>
      <c r="AE39" s="366"/>
      <c r="AF39" s="367"/>
      <c r="AG39" s="337"/>
      <c r="AH39" s="339"/>
      <c r="AI39" s="312"/>
      <c r="AJ39" s="313"/>
      <c r="AK39" s="366"/>
      <c r="AL39" s="367"/>
      <c r="AM39" s="312"/>
      <c r="AN39" s="313"/>
      <c r="AO39" s="360"/>
      <c r="AP39" s="361"/>
      <c r="AQ39" s="397">
        <v>18</v>
      </c>
      <c r="AR39" s="398"/>
      <c r="AS39" s="464">
        <v>18</v>
      </c>
      <c r="AT39" s="465"/>
      <c r="AU39" s="397">
        <v>18</v>
      </c>
      <c r="AV39" s="398"/>
      <c r="AW39" s="464">
        <v>18</v>
      </c>
      <c r="AX39" s="465"/>
      <c r="AY39" s="397">
        <v>18</v>
      </c>
      <c r="AZ39" s="398"/>
      <c r="BA39" s="464">
        <v>9</v>
      </c>
      <c r="BB39" s="465"/>
      <c r="BC39" s="447"/>
      <c r="BD39" s="448"/>
      <c r="BE39" s="618"/>
      <c r="BF39" s="618"/>
      <c r="BG39" s="92"/>
      <c r="BH39" s="92"/>
      <c r="BI39" s="92"/>
      <c r="BJ39" s="185"/>
    </row>
    <row r="40" spans="1:67" s="93" customFormat="1" ht="15.75" customHeight="1" thickBot="1" x14ac:dyDescent="0.3">
      <c r="B40" s="680"/>
      <c r="D40" s="450">
        <v>1</v>
      </c>
      <c r="E40" s="451"/>
      <c r="F40" s="452"/>
      <c r="G40" s="371">
        <v>2</v>
      </c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3"/>
      <c r="X40" s="327">
        <v>3</v>
      </c>
      <c r="Y40" s="383"/>
      <c r="Z40" s="328"/>
      <c r="AA40" s="327">
        <v>3</v>
      </c>
      <c r="AB40" s="383"/>
      <c r="AC40" s="328"/>
      <c r="AD40" s="327">
        <v>5</v>
      </c>
      <c r="AE40" s="328"/>
      <c r="AF40" s="327">
        <v>6</v>
      </c>
      <c r="AG40" s="328"/>
      <c r="AH40" s="327">
        <v>7</v>
      </c>
      <c r="AI40" s="328"/>
      <c r="AJ40" s="327">
        <v>8</v>
      </c>
      <c r="AK40" s="383"/>
      <c r="AL40" s="328"/>
      <c r="AM40" s="327">
        <v>9</v>
      </c>
      <c r="AN40" s="328"/>
      <c r="AO40" s="327">
        <v>10</v>
      </c>
      <c r="AP40" s="328"/>
      <c r="AQ40" s="327">
        <v>11</v>
      </c>
      <c r="AR40" s="328"/>
      <c r="AS40" s="327">
        <v>12</v>
      </c>
      <c r="AT40" s="328"/>
      <c r="AU40" s="327">
        <v>13</v>
      </c>
      <c r="AV40" s="328"/>
      <c r="AW40" s="327">
        <v>14</v>
      </c>
      <c r="AX40" s="328"/>
      <c r="AY40" s="327">
        <v>15</v>
      </c>
      <c r="AZ40" s="328"/>
      <c r="BA40" s="327">
        <v>16</v>
      </c>
      <c r="BB40" s="328"/>
      <c r="BC40" s="399"/>
      <c r="BD40" s="400"/>
      <c r="BE40" s="400"/>
      <c r="BF40" s="400"/>
      <c r="BH40" s="186"/>
      <c r="BI40" s="668"/>
      <c r="BJ40" s="668"/>
    </row>
    <row r="41" spans="1:67" s="93" customFormat="1" ht="20.399999999999999" customHeight="1" thickBot="1" x14ac:dyDescent="0.3">
      <c r="B41" s="680"/>
      <c r="D41" s="694" t="s">
        <v>99</v>
      </c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6"/>
      <c r="AP41" s="616"/>
      <c r="AQ41" s="616"/>
      <c r="AR41" s="616"/>
      <c r="AS41" s="616"/>
      <c r="AT41" s="616"/>
      <c r="AU41" s="616"/>
      <c r="AV41" s="616"/>
      <c r="AW41" s="616"/>
      <c r="AX41" s="616"/>
      <c r="AY41" s="616"/>
      <c r="AZ41" s="616"/>
      <c r="BA41" s="616"/>
      <c r="BB41" s="617"/>
      <c r="BC41" s="149"/>
      <c r="BD41" s="150"/>
      <c r="BE41" s="150"/>
      <c r="BF41" s="150"/>
      <c r="BH41" s="186"/>
      <c r="BI41" s="668"/>
      <c r="BJ41" s="668"/>
    </row>
    <row r="42" spans="1:67" s="94" customFormat="1" ht="25.5" customHeight="1" thickBot="1" x14ac:dyDescent="0.3">
      <c r="B42" s="680"/>
      <c r="D42" s="264" t="s">
        <v>100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6"/>
      <c r="BC42" s="181"/>
      <c r="BD42" s="145"/>
      <c r="BE42" s="145"/>
      <c r="BF42" s="145"/>
      <c r="BH42" s="186"/>
      <c r="BI42" s="668"/>
      <c r="BJ42" s="668"/>
    </row>
    <row r="43" spans="1:67" s="155" customFormat="1" ht="22.8" x14ac:dyDescent="0.4">
      <c r="B43" s="680"/>
      <c r="C43" s="449"/>
      <c r="D43" s="156" t="s">
        <v>198</v>
      </c>
      <c r="E43" s="453" t="s">
        <v>114</v>
      </c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5"/>
      <c r="U43" s="326" t="s">
        <v>115</v>
      </c>
      <c r="V43" s="297"/>
      <c r="W43" s="326"/>
      <c r="X43" s="297"/>
      <c r="Y43" s="346"/>
      <c r="Z43" s="347"/>
      <c r="AA43" s="346"/>
      <c r="AB43" s="347"/>
      <c r="AC43" s="326">
        <v>11</v>
      </c>
      <c r="AD43" s="297"/>
      <c r="AE43" s="326">
        <f t="shared" ref="AE43:AE51" si="1">AC43*30</f>
        <v>330</v>
      </c>
      <c r="AF43" s="297"/>
      <c r="AG43" s="346">
        <f t="shared" ref="AG43:AG51" si="2">SUM(AI43:AN43)</f>
        <v>180</v>
      </c>
      <c r="AH43" s="347"/>
      <c r="AI43" s="346">
        <v>72</v>
      </c>
      <c r="AJ43" s="347"/>
      <c r="AK43" s="346">
        <v>108</v>
      </c>
      <c r="AL43" s="347"/>
      <c r="AM43" s="326"/>
      <c r="AN43" s="297"/>
      <c r="AO43" s="346">
        <f t="shared" ref="AO43:AO51" si="3">AE43-AG43</f>
        <v>150</v>
      </c>
      <c r="AP43" s="347"/>
      <c r="AQ43" s="326">
        <v>5</v>
      </c>
      <c r="AR43" s="396"/>
      <c r="AS43" s="629">
        <v>5</v>
      </c>
      <c r="AT43" s="297"/>
      <c r="AU43" s="326"/>
      <c r="AV43" s="396"/>
      <c r="AW43" s="629"/>
      <c r="AX43" s="297"/>
      <c r="AY43" s="664"/>
      <c r="AZ43" s="665"/>
      <c r="BA43" s="662"/>
      <c r="BB43" s="663"/>
      <c r="BC43" s="291"/>
      <c r="BD43" s="277"/>
      <c r="BE43" s="277"/>
      <c r="BF43" s="277"/>
      <c r="BH43" s="187"/>
      <c r="BI43" s="440"/>
      <c r="BJ43" s="440"/>
    </row>
    <row r="44" spans="1:67" s="155" customFormat="1" ht="22.8" x14ac:dyDescent="0.4">
      <c r="B44" s="680"/>
      <c r="C44" s="449"/>
      <c r="D44" s="157" t="s">
        <v>199</v>
      </c>
      <c r="E44" s="278" t="s">
        <v>173</v>
      </c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80"/>
      <c r="U44" s="274"/>
      <c r="V44" s="275"/>
      <c r="W44" s="274">
        <v>2</v>
      </c>
      <c r="X44" s="275"/>
      <c r="Y44" s="274"/>
      <c r="Z44" s="275"/>
      <c r="AA44" s="274"/>
      <c r="AB44" s="275"/>
      <c r="AC44" s="274">
        <v>7</v>
      </c>
      <c r="AD44" s="275"/>
      <c r="AE44" s="274">
        <f t="shared" si="1"/>
        <v>210</v>
      </c>
      <c r="AF44" s="275"/>
      <c r="AG44" s="272">
        <f t="shared" si="2"/>
        <v>126</v>
      </c>
      <c r="AH44" s="273"/>
      <c r="AI44" s="274">
        <v>54</v>
      </c>
      <c r="AJ44" s="275"/>
      <c r="AK44" s="274">
        <v>36</v>
      </c>
      <c r="AL44" s="275"/>
      <c r="AM44" s="274">
        <v>36</v>
      </c>
      <c r="AN44" s="275"/>
      <c r="AO44" s="272">
        <f t="shared" si="3"/>
        <v>84</v>
      </c>
      <c r="AP44" s="273"/>
      <c r="AQ44" s="274"/>
      <c r="AR44" s="295"/>
      <c r="AS44" s="290">
        <v>7</v>
      </c>
      <c r="AT44" s="275"/>
      <c r="AU44" s="274"/>
      <c r="AV44" s="295"/>
      <c r="AW44" s="290"/>
      <c r="AX44" s="275"/>
      <c r="AY44" s="274"/>
      <c r="AZ44" s="295"/>
      <c r="BA44" s="290"/>
      <c r="BB44" s="275"/>
      <c r="BC44" s="260"/>
      <c r="BD44" s="251"/>
      <c r="BE44" s="251"/>
      <c r="BF44" s="251"/>
      <c r="BH44" s="187"/>
      <c r="BI44" s="187"/>
      <c r="BJ44" s="187"/>
    </row>
    <row r="45" spans="1:67" s="155" customFormat="1" ht="22.8" x14ac:dyDescent="0.4">
      <c r="B45" s="680"/>
      <c r="C45" s="449"/>
      <c r="D45" s="157" t="s">
        <v>200</v>
      </c>
      <c r="E45" s="278" t="s">
        <v>186</v>
      </c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80"/>
      <c r="U45" s="274"/>
      <c r="V45" s="275"/>
      <c r="W45" s="274">
        <v>2</v>
      </c>
      <c r="X45" s="275"/>
      <c r="Y45" s="274"/>
      <c r="Z45" s="275"/>
      <c r="AA45" s="274"/>
      <c r="AB45" s="275"/>
      <c r="AC45" s="274">
        <v>6</v>
      </c>
      <c r="AD45" s="275"/>
      <c r="AE45" s="274">
        <f t="shared" si="1"/>
        <v>180</v>
      </c>
      <c r="AF45" s="275"/>
      <c r="AG45" s="272"/>
      <c r="AH45" s="273"/>
      <c r="AI45" s="274"/>
      <c r="AJ45" s="275"/>
      <c r="AK45" s="274"/>
      <c r="AL45" s="275"/>
      <c r="AM45" s="274"/>
      <c r="AN45" s="275"/>
      <c r="AO45" s="272"/>
      <c r="AP45" s="273"/>
      <c r="AQ45" s="274"/>
      <c r="AR45" s="295"/>
      <c r="AS45" s="290"/>
      <c r="AT45" s="275"/>
      <c r="AU45" s="274"/>
      <c r="AV45" s="295"/>
      <c r="AW45" s="290"/>
      <c r="AX45" s="275"/>
      <c r="AY45" s="274"/>
      <c r="AZ45" s="295"/>
      <c r="BA45" s="290"/>
      <c r="BB45" s="275"/>
      <c r="BC45" s="260"/>
      <c r="BD45" s="251"/>
      <c r="BE45" s="251"/>
      <c r="BF45" s="251"/>
      <c r="BH45" s="187"/>
      <c r="BI45" s="187"/>
      <c r="BJ45" s="187"/>
    </row>
    <row r="46" spans="1:67" s="155" customFormat="1" ht="22.8" x14ac:dyDescent="0.4">
      <c r="B46" s="680"/>
      <c r="C46" s="449"/>
      <c r="D46" s="157" t="s">
        <v>206</v>
      </c>
      <c r="E46" s="278" t="s">
        <v>170</v>
      </c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80"/>
      <c r="U46" s="274"/>
      <c r="V46" s="275"/>
      <c r="W46" s="274"/>
      <c r="X46" s="275"/>
      <c r="Y46" s="274"/>
      <c r="Z46" s="275"/>
      <c r="AA46" s="274"/>
      <c r="AB46" s="275"/>
      <c r="AC46" s="274">
        <v>3</v>
      </c>
      <c r="AD46" s="275"/>
      <c r="AE46" s="274">
        <f t="shared" si="1"/>
        <v>90</v>
      </c>
      <c r="AF46" s="275"/>
      <c r="AG46" s="272"/>
      <c r="AH46" s="273"/>
      <c r="AI46" s="274"/>
      <c r="AJ46" s="275"/>
      <c r="AK46" s="274"/>
      <c r="AL46" s="275"/>
      <c r="AM46" s="274"/>
      <c r="AN46" s="275"/>
      <c r="AO46" s="272"/>
      <c r="AP46" s="273"/>
      <c r="AQ46" s="274"/>
      <c r="AR46" s="295"/>
      <c r="AS46" s="290"/>
      <c r="AT46" s="275"/>
      <c r="AU46" s="274"/>
      <c r="AV46" s="295"/>
      <c r="AW46" s="290"/>
      <c r="AX46" s="275"/>
      <c r="AY46" s="274"/>
      <c r="AZ46" s="295"/>
      <c r="BA46" s="290"/>
      <c r="BB46" s="275"/>
      <c r="BC46" s="260"/>
      <c r="BD46" s="251"/>
      <c r="BE46" s="251"/>
      <c r="BF46" s="251"/>
      <c r="BH46" s="158"/>
      <c r="BI46" s="158"/>
      <c r="BJ46" s="158"/>
    </row>
    <row r="47" spans="1:67" s="155" customFormat="1" ht="22.8" x14ac:dyDescent="0.4">
      <c r="B47" s="680"/>
      <c r="C47" s="449"/>
      <c r="D47" s="157" t="s">
        <v>201</v>
      </c>
      <c r="E47" s="278" t="s">
        <v>116</v>
      </c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80"/>
      <c r="U47" s="274">
        <v>1</v>
      </c>
      <c r="V47" s="275"/>
      <c r="W47" s="274"/>
      <c r="X47" s="275"/>
      <c r="Y47" s="274"/>
      <c r="Z47" s="275"/>
      <c r="AA47" s="274">
        <v>1</v>
      </c>
      <c r="AB47" s="275"/>
      <c r="AC47" s="274">
        <v>5</v>
      </c>
      <c r="AD47" s="275"/>
      <c r="AE47" s="274">
        <f t="shared" si="1"/>
        <v>150</v>
      </c>
      <c r="AF47" s="275"/>
      <c r="AG47" s="272">
        <f t="shared" si="2"/>
        <v>54</v>
      </c>
      <c r="AH47" s="273"/>
      <c r="AI47" s="274">
        <v>36</v>
      </c>
      <c r="AJ47" s="275"/>
      <c r="AK47" s="274">
        <v>9</v>
      </c>
      <c r="AL47" s="275"/>
      <c r="AM47" s="274">
        <v>9</v>
      </c>
      <c r="AN47" s="275"/>
      <c r="AO47" s="272">
        <f t="shared" si="3"/>
        <v>96</v>
      </c>
      <c r="AP47" s="273"/>
      <c r="AQ47" s="274">
        <v>3</v>
      </c>
      <c r="AR47" s="295"/>
      <c r="AS47" s="290"/>
      <c r="AT47" s="275"/>
      <c r="AU47" s="274"/>
      <c r="AV47" s="295"/>
      <c r="AW47" s="290"/>
      <c r="AX47" s="275"/>
      <c r="AY47" s="274"/>
      <c r="AZ47" s="295"/>
      <c r="BA47" s="290"/>
      <c r="BB47" s="275"/>
      <c r="BC47" s="260"/>
      <c r="BD47" s="251"/>
      <c r="BE47" s="251"/>
      <c r="BF47" s="251"/>
      <c r="BH47" s="158"/>
      <c r="BI47" s="158"/>
      <c r="BJ47" s="158"/>
      <c r="BO47" s="155" t="s">
        <v>121</v>
      </c>
    </row>
    <row r="48" spans="1:67" s="155" customFormat="1" ht="22.8" x14ac:dyDescent="0.4">
      <c r="B48" s="680"/>
      <c r="C48" s="449"/>
      <c r="D48" s="157" t="s">
        <v>202</v>
      </c>
      <c r="E48" s="278" t="s">
        <v>117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80"/>
      <c r="U48" s="274">
        <v>1</v>
      </c>
      <c r="V48" s="275"/>
      <c r="W48" s="274"/>
      <c r="X48" s="275"/>
      <c r="Y48" s="274"/>
      <c r="Z48" s="275"/>
      <c r="AA48" s="274"/>
      <c r="AB48" s="275"/>
      <c r="AC48" s="274">
        <v>3.5</v>
      </c>
      <c r="AD48" s="275"/>
      <c r="AE48" s="274">
        <f t="shared" si="1"/>
        <v>105</v>
      </c>
      <c r="AF48" s="275"/>
      <c r="AG48" s="272">
        <f t="shared" si="2"/>
        <v>45</v>
      </c>
      <c r="AH48" s="273"/>
      <c r="AI48" s="274">
        <v>36</v>
      </c>
      <c r="AJ48" s="275"/>
      <c r="AK48" s="274">
        <v>9</v>
      </c>
      <c r="AL48" s="275"/>
      <c r="AM48" s="274"/>
      <c r="AN48" s="275"/>
      <c r="AO48" s="272">
        <f t="shared" si="3"/>
        <v>60</v>
      </c>
      <c r="AP48" s="273"/>
      <c r="AQ48" s="274">
        <v>2.5</v>
      </c>
      <c r="AR48" s="295"/>
      <c r="AS48" s="290"/>
      <c r="AT48" s="275"/>
      <c r="AU48" s="274"/>
      <c r="AV48" s="295"/>
      <c r="AW48" s="290"/>
      <c r="AX48" s="275"/>
      <c r="AY48" s="274"/>
      <c r="AZ48" s="295"/>
      <c r="BA48" s="290"/>
      <c r="BB48" s="275"/>
      <c r="BC48" s="260"/>
      <c r="BD48" s="251"/>
      <c r="BE48" s="251"/>
      <c r="BF48" s="251"/>
      <c r="BG48" s="155" t="s">
        <v>121</v>
      </c>
      <c r="BH48" s="158"/>
      <c r="BI48" s="158"/>
      <c r="BJ48" s="158"/>
    </row>
    <row r="49" spans="1:63" s="155" customFormat="1" ht="22.8" x14ac:dyDescent="0.4">
      <c r="B49" s="680"/>
      <c r="C49" s="449"/>
      <c r="D49" s="157" t="s">
        <v>203</v>
      </c>
      <c r="E49" s="278" t="s">
        <v>154</v>
      </c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80"/>
      <c r="U49" s="274">
        <v>1</v>
      </c>
      <c r="V49" s="275"/>
      <c r="W49" s="274"/>
      <c r="X49" s="275"/>
      <c r="Y49" s="274"/>
      <c r="Z49" s="275"/>
      <c r="AA49" s="274"/>
      <c r="AB49" s="275"/>
      <c r="AC49" s="274">
        <v>3</v>
      </c>
      <c r="AD49" s="275"/>
      <c r="AE49" s="274">
        <f t="shared" si="1"/>
        <v>90</v>
      </c>
      <c r="AF49" s="275"/>
      <c r="AG49" s="272"/>
      <c r="AH49" s="273"/>
      <c r="AI49" s="274"/>
      <c r="AJ49" s="275"/>
      <c r="AK49" s="274"/>
      <c r="AL49" s="275"/>
      <c r="AM49" s="274"/>
      <c r="AN49" s="275"/>
      <c r="AO49" s="272"/>
      <c r="AP49" s="273"/>
      <c r="AQ49" s="274"/>
      <c r="AR49" s="295"/>
      <c r="AS49" s="290"/>
      <c r="AT49" s="275"/>
      <c r="AU49" s="274"/>
      <c r="AV49" s="295"/>
      <c r="AW49" s="290"/>
      <c r="AX49" s="275"/>
      <c r="AY49" s="274"/>
      <c r="AZ49" s="295"/>
      <c r="BA49" s="290"/>
      <c r="BB49" s="275"/>
      <c r="BC49" s="260"/>
      <c r="BD49" s="251"/>
      <c r="BE49" s="251"/>
      <c r="BF49" s="251"/>
      <c r="BG49" s="155" t="s">
        <v>121</v>
      </c>
      <c r="BH49" s="158"/>
      <c r="BI49" s="158"/>
      <c r="BJ49" s="158"/>
    </row>
    <row r="50" spans="1:63" s="155" customFormat="1" ht="22.8" x14ac:dyDescent="0.4">
      <c r="A50" s="20"/>
      <c r="B50" s="680"/>
      <c r="C50" s="449"/>
      <c r="D50" s="157" t="s">
        <v>204</v>
      </c>
      <c r="E50" s="287" t="s">
        <v>118</v>
      </c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9"/>
      <c r="U50" s="224"/>
      <c r="V50" s="225"/>
      <c r="W50" s="224">
        <v>1</v>
      </c>
      <c r="X50" s="225"/>
      <c r="Y50" s="224"/>
      <c r="Z50" s="225"/>
      <c r="AA50" s="224"/>
      <c r="AB50" s="225"/>
      <c r="AC50" s="224">
        <v>4.5</v>
      </c>
      <c r="AD50" s="225"/>
      <c r="AE50" s="224">
        <f t="shared" si="1"/>
        <v>135</v>
      </c>
      <c r="AF50" s="225"/>
      <c r="AG50" s="258">
        <f t="shared" si="2"/>
        <v>81</v>
      </c>
      <c r="AH50" s="259"/>
      <c r="AI50" s="224">
        <v>54</v>
      </c>
      <c r="AJ50" s="225"/>
      <c r="AK50" s="224"/>
      <c r="AL50" s="225"/>
      <c r="AM50" s="224">
        <v>27</v>
      </c>
      <c r="AN50" s="225"/>
      <c r="AO50" s="258">
        <f t="shared" si="3"/>
        <v>54</v>
      </c>
      <c r="AP50" s="259"/>
      <c r="AQ50" s="224">
        <v>4.5</v>
      </c>
      <c r="AR50" s="648"/>
      <c r="AS50" s="491"/>
      <c r="AT50" s="225"/>
      <c r="AU50" s="224"/>
      <c r="AV50" s="648"/>
      <c r="AW50" s="491"/>
      <c r="AX50" s="225"/>
      <c r="AY50" s="224"/>
      <c r="AZ50" s="648"/>
      <c r="BA50" s="491"/>
      <c r="BB50" s="225"/>
      <c r="BC50" s="260"/>
      <c r="BD50" s="251"/>
      <c r="BE50" s="251"/>
      <c r="BF50" s="251"/>
      <c r="BH50" s="158"/>
      <c r="BI50" s="158"/>
      <c r="BJ50" s="158"/>
    </row>
    <row r="51" spans="1:63" s="155" customFormat="1" ht="23.4" thickBot="1" x14ac:dyDescent="0.45">
      <c r="A51" s="20"/>
      <c r="B51" s="680"/>
      <c r="C51" s="449"/>
      <c r="D51" s="156" t="s">
        <v>205</v>
      </c>
      <c r="E51" s="681" t="s">
        <v>141</v>
      </c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3"/>
      <c r="U51" s="304">
        <v>1</v>
      </c>
      <c r="V51" s="305"/>
      <c r="W51" s="304"/>
      <c r="X51" s="305"/>
      <c r="Y51" s="348"/>
      <c r="Z51" s="349"/>
      <c r="AA51" s="348"/>
      <c r="AB51" s="349"/>
      <c r="AC51" s="304">
        <v>7</v>
      </c>
      <c r="AD51" s="305"/>
      <c r="AE51" s="304">
        <f t="shared" si="1"/>
        <v>210</v>
      </c>
      <c r="AF51" s="305"/>
      <c r="AG51" s="348">
        <f t="shared" si="2"/>
        <v>108</v>
      </c>
      <c r="AH51" s="349"/>
      <c r="AI51" s="348">
        <v>54</v>
      </c>
      <c r="AJ51" s="349"/>
      <c r="AK51" s="352">
        <v>18</v>
      </c>
      <c r="AL51" s="353"/>
      <c r="AM51" s="304">
        <v>36</v>
      </c>
      <c r="AN51" s="305"/>
      <c r="AO51" s="348">
        <f t="shared" si="3"/>
        <v>102</v>
      </c>
      <c r="AP51" s="349"/>
      <c r="AQ51" s="304">
        <v>6</v>
      </c>
      <c r="AR51" s="675"/>
      <c r="AS51" s="674"/>
      <c r="AT51" s="305"/>
      <c r="AU51" s="304"/>
      <c r="AV51" s="675"/>
      <c r="AW51" s="674"/>
      <c r="AX51" s="305"/>
      <c r="AY51" s="677"/>
      <c r="AZ51" s="678"/>
      <c r="BA51" s="652"/>
      <c r="BB51" s="653"/>
      <c r="BC51" s="291"/>
      <c r="BD51" s="277"/>
      <c r="BE51" s="277"/>
      <c r="BF51" s="277"/>
      <c r="BH51" s="187"/>
      <c r="BI51" s="440"/>
      <c r="BJ51" s="440"/>
    </row>
    <row r="52" spans="1:63" s="159" customFormat="1" ht="21.6" thickBot="1" x14ac:dyDescent="0.45">
      <c r="B52" s="680"/>
      <c r="C52" s="449"/>
      <c r="D52" s="160"/>
      <c r="E52" s="414" t="s">
        <v>98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6"/>
      <c r="U52" s="350">
        <v>6</v>
      </c>
      <c r="V52" s="351"/>
      <c r="W52" s="350">
        <v>3</v>
      </c>
      <c r="X52" s="351"/>
      <c r="Y52" s="350"/>
      <c r="Z52" s="351"/>
      <c r="AA52" s="350">
        <v>1</v>
      </c>
      <c r="AB52" s="351"/>
      <c r="AC52" s="350">
        <f>SUM(AC43:AD51)</f>
        <v>50</v>
      </c>
      <c r="AD52" s="351"/>
      <c r="AE52" s="350">
        <f>SUM(AE43:AF51)</f>
        <v>1500</v>
      </c>
      <c r="AF52" s="351"/>
      <c r="AG52" s="350">
        <f>SUM(AG43:AH51)</f>
        <v>594</v>
      </c>
      <c r="AH52" s="351"/>
      <c r="AI52" s="350">
        <f>SUM(AI43:AJ51)</f>
        <v>306</v>
      </c>
      <c r="AJ52" s="351"/>
      <c r="AK52" s="350">
        <f>SUM(AK43:AL51)</f>
        <v>180</v>
      </c>
      <c r="AL52" s="351"/>
      <c r="AM52" s="350">
        <f>SUM(AM43:AN51)</f>
        <v>108</v>
      </c>
      <c r="AN52" s="351"/>
      <c r="AO52" s="350">
        <f>SUM(AO43:AP51)</f>
        <v>546</v>
      </c>
      <c r="AP52" s="351"/>
      <c r="AQ52" s="263">
        <f>SUM(AQ43:AR51)</f>
        <v>21</v>
      </c>
      <c r="AR52" s="261"/>
      <c r="AS52" s="261">
        <f>SUM(AS43:AT51)</f>
        <v>12</v>
      </c>
      <c r="AT52" s="262"/>
      <c r="AU52" s="263"/>
      <c r="AV52" s="261"/>
      <c r="AW52" s="261"/>
      <c r="AX52" s="262"/>
      <c r="AY52" s="350"/>
      <c r="AZ52" s="673"/>
      <c r="BA52" s="676"/>
      <c r="BB52" s="351"/>
      <c r="BC52" s="260"/>
      <c r="BD52" s="251"/>
      <c r="BE52" s="251"/>
      <c r="BF52" s="251"/>
      <c r="BH52" s="161"/>
      <c r="BI52" s="161"/>
      <c r="BJ52" s="161"/>
    </row>
    <row r="53" spans="1:63" s="29" customFormat="1" ht="23.4" thickBot="1" x14ac:dyDescent="0.35">
      <c r="B53" s="680"/>
      <c r="C53" s="449"/>
      <c r="D53" s="264" t="s">
        <v>101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6"/>
      <c r="BC53" s="181"/>
      <c r="BD53" s="145"/>
      <c r="BE53" s="145"/>
      <c r="BF53" s="145"/>
      <c r="BH53" s="95"/>
      <c r="BI53" s="95"/>
      <c r="BJ53" s="95"/>
    </row>
    <row r="54" spans="1:63" s="155" customFormat="1" ht="22.8" x14ac:dyDescent="0.4">
      <c r="B54" s="680"/>
      <c r="C54" s="449"/>
      <c r="D54" s="162" t="s">
        <v>207</v>
      </c>
      <c r="E54" s="453" t="s">
        <v>155</v>
      </c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5"/>
      <c r="U54" s="329"/>
      <c r="V54" s="330"/>
      <c r="W54" s="326">
        <v>3</v>
      </c>
      <c r="X54" s="297"/>
      <c r="Y54" s="326"/>
      <c r="Z54" s="297"/>
      <c r="AA54" s="326"/>
      <c r="AB54" s="297"/>
      <c r="AC54" s="326">
        <v>4</v>
      </c>
      <c r="AD54" s="297"/>
      <c r="AE54" s="326">
        <f t="shared" ref="AE54:AE69" si="4">AC54*30</f>
        <v>120</v>
      </c>
      <c r="AF54" s="297"/>
      <c r="AG54" s="346"/>
      <c r="AH54" s="347"/>
      <c r="AI54" s="326"/>
      <c r="AJ54" s="297"/>
      <c r="AK54" s="326"/>
      <c r="AL54" s="297"/>
      <c r="AM54" s="326"/>
      <c r="AN54" s="297"/>
      <c r="AO54" s="346"/>
      <c r="AP54" s="347"/>
      <c r="AQ54" s="326"/>
      <c r="AR54" s="396"/>
      <c r="AS54" s="629"/>
      <c r="AT54" s="297"/>
      <c r="AU54" s="326"/>
      <c r="AV54" s="396"/>
      <c r="AW54" s="629"/>
      <c r="AX54" s="297"/>
      <c r="AY54" s="326"/>
      <c r="AZ54" s="396"/>
      <c r="BA54" s="629"/>
      <c r="BB54" s="297"/>
      <c r="BC54" s="260"/>
      <c r="BD54" s="251"/>
      <c r="BE54" s="251"/>
      <c r="BF54" s="251"/>
      <c r="BH54" s="163"/>
      <c r="BI54" s="163"/>
      <c r="BJ54" s="163"/>
    </row>
    <row r="55" spans="1:63" s="155" customFormat="1" ht="22.8" x14ac:dyDescent="0.4">
      <c r="B55" s="680"/>
      <c r="C55" s="449"/>
      <c r="D55" s="164" t="s">
        <v>208</v>
      </c>
      <c r="E55" s="278" t="s">
        <v>120</v>
      </c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80"/>
      <c r="U55" s="274"/>
      <c r="V55" s="275"/>
      <c r="W55" s="274">
        <v>4</v>
      </c>
      <c r="X55" s="275"/>
      <c r="Y55" s="274"/>
      <c r="Z55" s="275"/>
      <c r="AA55" s="274"/>
      <c r="AB55" s="275"/>
      <c r="AC55" s="274">
        <v>4</v>
      </c>
      <c r="AD55" s="275"/>
      <c r="AE55" s="274">
        <f t="shared" si="4"/>
        <v>120</v>
      </c>
      <c r="AF55" s="275"/>
      <c r="AG55" s="272">
        <f t="shared" ref="AG55:AG68" si="5">SUM(AI55:AN55)</f>
        <v>72</v>
      </c>
      <c r="AH55" s="273"/>
      <c r="AI55" s="274">
        <v>36</v>
      </c>
      <c r="AJ55" s="275"/>
      <c r="AK55" s="274">
        <v>28</v>
      </c>
      <c r="AL55" s="275"/>
      <c r="AM55" s="274">
        <v>8</v>
      </c>
      <c r="AN55" s="275"/>
      <c r="AO55" s="272">
        <f t="shared" ref="AO55:AO68" si="6">AE55-AG55</f>
        <v>48</v>
      </c>
      <c r="AP55" s="273"/>
      <c r="AQ55" s="274"/>
      <c r="AR55" s="295"/>
      <c r="AS55" s="290"/>
      <c r="AT55" s="275"/>
      <c r="AU55" s="274">
        <v>4</v>
      </c>
      <c r="AV55" s="295"/>
      <c r="AW55" s="290"/>
      <c r="AX55" s="275"/>
      <c r="AY55" s="274"/>
      <c r="AZ55" s="295"/>
      <c r="BA55" s="290"/>
      <c r="BB55" s="275"/>
      <c r="BC55" s="260"/>
      <c r="BD55" s="251"/>
      <c r="BE55" s="251"/>
      <c r="BF55" s="251"/>
      <c r="BH55" s="163"/>
      <c r="BI55" s="163"/>
      <c r="BJ55" s="163"/>
    </row>
    <row r="56" spans="1:63" s="155" customFormat="1" ht="22.8" x14ac:dyDescent="0.4">
      <c r="B56" s="680"/>
      <c r="C56" s="449"/>
      <c r="D56" s="164" t="s">
        <v>209</v>
      </c>
      <c r="E56" s="278" t="s">
        <v>156</v>
      </c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80"/>
      <c r="U56" s="274"/>
      <c r="V56" s="275"/>
      <c r="W56" s="274"/>
      <c r="X56" s="275"/>
      <c r="Y56" s="272"/>
      <c r="Z56" s="273"/>
      <c r="AA56" s="272"/>
      <c r="AB56" s="273"/>
      <c r="AC56" s="274">
        <v>3</v>
      </c>
      <c r="AD56" s="275"/>
      <c r="AE56" s="274">
        <f t="shared" si="4"/>
        <v>90</v>
      </c>
      <c r="AF56" s="275"/>
      <c r="AG56" s="272"/>
      <c r="AH56" s="273"/>
      <c r="AI56" s="272"/>
      <c r="AJ56" s="273"/>
      <c r="AK56" s="302"/>
      <c r="AL56" s="303"/>
      <c r="AM56" s="274"/>
      <c r="AN56" s="275"/>
      <c r="AO56" s="272"/>
      <c r="AP56" s="273"/>
      <c r="AQ56" s="274"/>
      <c r="AR56" s="295"/>
      <c r="AS56" s="290"/>
      <c r="AT56" s="275"/>
      <c r="AU56" s="274"/>
      <c r="AV56" s="295"/>
      <c r="AW56" s="290"/>
      <c r="AX56" s="275"/>
      <c r="AY56" s="354"/>
      <c r="AZ56" s="355"/>
      <c r="BA56" s="467"/>
      <c r="BB56" s="468"/>
      <c r="BC56" s="291"/>
      <c r="BD56" s="277"/>
      <c r="BE56" s="277"/>
      <c r="BF56" s="277"/>
      <c r="BH56" s="163"/>
      <c r="BI56" s="163"/>
      <c r="BJ56" s="163"/>
    </row>
    <row r="57" spans="1:63" s="155" customFormat="1" ht="22.8" x14ac:dyDescent="0.4">
      <c r="B57" s="680"/>
      <c r="C57" s="449"/>
      <c r="D57" s="164" t="s">
        <v>210</v>
      </c>
      <c r="E57" s="278" t="s">
        <v>122</v>
      </c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80"/>
      <c r="U57" s="274"/>
      <c r="V57" s="275"/>
      <c r="W57" s="274">
        <v>2</v>
      </c>
      <c r="X57" s="275"/>
      <c r="Y57" s="274"/>
      <c r="Z57" s="275"/>
      <c r="AA57" s="274"/>
      <c r="AB57" s="275"/>
      <c r="AC57" s="274">
        <v>3</v>
      </c>
      <c r="AD57" s="275"/>
      <c r="AE57" s="274">
        <f t="shared" si="4"/>
        <v>90</v>
      </c>
      <c r="AF57" s="275"/>
      <c r="AG57" s="272">
        <f t="shared" si="5"/>
        <v>54</v>
      </c>
      <c r="AH57" s="273"/>
      <c r="AI57" s="274">
        <v>36</v>
      </c>
      <c r="AJ57" s="275"/>
      <c r="AK57" s="274">
        <v>18</v>
      </c>
      <c r="AL57" s="275"/>
      <c r="AM57" s="274"/>
      <c r="AN57" s="275"/>
      <c r="AO57" s="272">
        <f t="shared" si="6"/>
        <v>36</v>
      </c>
      <c r="AP57" s="273"/>
      <c r="AQ57" s="274"/>
      <c r="AR57" s="295"/>
      <c r="AS57" s="290">
        <v>3</v>
      </c>
      <c r="AT57" s="275"/>
      <c r="AU57" s="274"/>
      <c r="AV57" s="295"/>
      <c r="AW57" s="290"/>
      <c r="AX57" s="275"/>
      <c r="AY57" s="274"/>
      <c r="AZ57" s="295"/>
      <c r="BA57" s="290"/>
      <c r="BB57" s="275"/>
      <c r="BC57" s="260"/>
      <c r="BD57" s="251"/>
      <c r="BE57" s="251"/>
      <c r="BF57" s="251"/>
      <c r="BH57" s="163"/>
      <c r="BI57" s="163"/>
      <c r="BJ57" s="163"/>
    </row>
    <row r="58" spans="1:63" s="155" customFormat="1" ht="27" customHeight="1" x14ac:dyDescent="0.4">
      <c r="B58" s="680"/>
      <c r="C58" s="449"/>
      <c r="D58" s="162" t="s">
        <v>211</v>
      </c>
      <c r="E58" s="278" t="s">
        <v>123</v>
      </c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80"/>
      <c r="U58" s="306"/>
      <c r="V58" s="307"/>
      <c r="W58" s="274">
        <v>6</v>
      </c>
      <c r="X58" s="275"/>
      <c r="Y58" s="274"/>
      <c r="Z58" s="275"/>
      <c r="AA58" s="274"/>
      <c r="AB58" s="275"/>
      <c r="AC58" s="274">
        <v>3</v>
      </c>
      <c r="AD58" s="275"/>
      <c r="AE58" s="274">
        <f t="shared" si="4"/>
        <v>90</v>
      </c>
      <c r="AF58" s="275"/>
      <c r="AG58" s="272">
        <f t="shared" si="5"/>
        <v>54</v>
      </c>
      <c r="AH58" s="273"/>
      <c r="AI58" s="274">
        <v>18</v>
      </c>
      <c r="AJ58" s="275"/>
      <c r="AK58" s="274">
        <v>18</v>
      </c>
      <c r="AL58" s="275"/>
      <c r="AM58" s="274">
        <v>18</v>
      </c>
      <c r="AN58" s="275"/>
      <c r="AO58" s="272">
        <f t="shared" si="6"/>
        <v>36</v>
      </c>
      <c r="AP58" s="273"/>
      <c r="AQ58" s="274"/>
      <c r="AR58" s="295"/>
      <c r="AS58" s="290"/>
      <c r="AT58" s="275"/>
      <c r="AU58" s="274"/>
      <c r="AV58" s="295"/>
      <c r="AW58" s="290"/>
      <c r="AX58" s="275"/>
      <c r="AY58" s="274"/>
      <c r="AZ58" s="295"/>
      <c r="BA58" s="290">
        <v>6</v>
      </c>
      <c r="BB58" s="275"/>
      <c r="BC58" s="260"/>
      <c r="BD58" s="251"/>
      <c r="BE58" s="251"/>
      <c r="BF58" s="251"/>
      <c r="BH58" s="163"/>
      <c r="BI58" s="163"/>
      <c r="BJ58" s="163"/>
    </row>
    <row r="59" spans="1:63" s="155" customFormat="1" ht="22.8" x14ac:dyDescent="0.4">
      <c r="B59" s="680"/>
      <c r="C59" s="449"/>
      <c r="D59" s="162" t="s">
        <v>212</v>
      </c>
      <c r="E59" s="278" t="s">
        <v>177</v>
      </c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80"/>
      <c r="U59" s="281">
        <v>3</v>
      </c>
      <c r="V59" s="282"/>
      <c r="W59" s="274"/>
      <c r="X59" s="275"/>
      <c r="Y59" s="274"/>
      <c r="Z59" s="275"/>
      <c r="AA59" s="274"/>
      <c r="AB59" s="275"/>
      <c r="AC59" s="274">
        <v>3</v>
      </c>
      <c r="AD59" s="275"/>
      <c r="AE59" s="274">
        <f t="shared" si="4"/>
        <v>90</v>
      </c>
      <c r="AF59" s="275"/>
      <c r="AG59" s="272">
        <f>SUM(AI59:AN59)</f>
        <v>36</v>
      </c>
      <c r="AH59" s="273"/>
      <c r="AI59" s="274">
        <v>27</v>
      </c>
      <c r="AJ59" s="275"/>
      <c r="AK59" s="274">
        <v>9</v>
      </c>
      <c r="AL59" s="275"/>
      <c r="AM59" s="274"/>
      <c r="AN59" s="275"/>
      <c r="AO59" s="272">
        <f>AE59-AG59</f>
        <v>54</v>
      </c>
      <c r="AP59" s="273"/>
      <c r="AQ59" s="274"/>
      <c r="AR59" s="295"/>
      <c r="AS59" s="290"/>
      <c r="AT59" s="275"/>
      <c r="AU59" s="274">
        <v>2</v>
      </c>
      <c r="AV59" s="295"/>
      <c r="AW59" s="290"/>
      <c r="AX59" s="275"/>
      <c r="AY59" s="274"/>
      <c r="AZ59" s="295"/>
      <c r="BA59" s="290"/>
      <c r="BB59" s="275"/>
      <c r="BC59" s="260"/>
      <c r="BD59" s="251"/>
      <c r="BE59" s="251" t="s">
        <v>121</v>
      </c>
      <c r="BF59" s="251"/>
      <c r="BH59" s="163"/>
      <c r="BI59" s="163"/>
      <c r="BJ59" s="163"/>
    </row>
    <row r="60" spans="1:63" s="155" customFormat="1" ht="22.8" x14ac:dyDescent="0.4">
      <c r="B60" s="680"/>
      <c r="C60" s="449"/>
      <c r="D60" s="164" t="s">
        <v>212</v>
      </c>
      <c r="E60" s="278" t="s">
        <v>157</v>
      </c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80"/>
      <c r="U60" s="281">
        <v>4</v>
      </c>
      <c r="V60" s="282"/>
      <c r="W60" s="274"/>
      <c r="X60" s="275"/>
      <c r="Y60" s="274"/>
      <c r="Z60" s="275"/>
      <c r="AA60" s="274"/>
      <c r="AB60" s="275"/>
      <c r="AC60" s="700">
        <v>3.5</v>
      </c>
      <c r="AD60" s="701"/>
      <c r="AE60" s="274">
        <f>AC60*30</f>
        <v>105</v>
      </c>
      <c r="AF60" s="275"/>
      <c r="AG60" s="272"/>
      <c r="AH60" s="273"/>
      <c r="AI60" s="274"/>
      <c r="AJ60" s="275"/>
      <c r="AK60" s="274"/>
      <c r="AL60" s="275"/>
      <c r="AM60" s="274"/>
      <c r="AN60" s="275"/>
      <c r="AO60" s="272"/>
      <c r="AP60" s="273"/>
      <c r="AQ60" s="274"/>
      <c r="AR60" s="295"/>
      <c r="AS60" s="290"/>
      <c r="AT60" s="275"/>
      <c r="AU60" s="274"/>
      <c r="AV60" s="295"/>
      <c r="AW60" s="290"/>
      <c r="AX60" s="275"/>
      <c r="AY60" s="274"/>
      <c r="AZ60" s="295"/>
      <c r="BA60" s="290"/>
      <c r="BB60" s="275"/>
      <c r="BC60" s="260"/>
      <c r="BD60" s="251"/>
      <c r="BE60" s="251"/>
      <c r="BF60" s="251"/>
      <c r="BH60" s="163"/>
      <c r="BI60" s="163"/>
      <c r="BJ60" s="163"/>
    </row>
    <row r="61" spans="1:63" s="155" customFormat="1" ht="43.05" customHeight="1" x14ac:dyDescent="0.4">
      <c r="B61" s="680"/>
      <c r="C61" s="449"/>
      <c r="D61" s="164" t="s">
        <v>213</v>
      </c>
      <c r="E61" s="278" t="s">
        <v>124</v>
      </c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80"/>
      <c r="U61" s="274">
        <v>4</v>
      </c>
      <c r="V61" s="275"/>
      <c r="W61" s="274"/>
      <c r="X61" s="275"/>
      <c r="Y61" s="274"/>
      <c r="Z61" s="275"/>
      <c r="AA61" s="274"/>
      <c r="AB61" s="275"/>
      <c r="AC61" s="274">
        <v>4.5</v>
      </c>
      <c r="AD61" s="275"/>
      <c r="AE61" s="274">
        <f t="shared" si="4"/>
        <v>135</v>
      </c>
      <c r="AF61" s="275"/>
      <c r="AG61" s="272">
        <f t="shared" si="5"/>
        <v>63</v>
      </c>
      <c r="AH61" s="273"/>
      <c r="AI61" s="274">
        <v>18</v>
      </c>
      <c r="AJ61" s="275"/>
      <c r="AK61" s="274"/>
      <c r="AL61" s="275"/>
      <c r="AM61" s="274">
        <v>45</v>
      </c>
      <c r="AN61" s="275"/>
      <c r="AO61" s="272">
        <f t="shared" si="6"/>
        <v>72</v>
      </c>
      <c r="AP61" s="273"/>
      <c r="AQ61" s="274"/>
      <c r="AR61" s="295"/>
      <c r="AS61" s="290"/>
      <c r="AT61" s="275"/>
      <c r="AU61" s="274"/>
      <c r="AV61" s="295"/>
      <c r="AW61" s="290">
        <v>3.5</v>
      </c>
      <c r="AX61" s="275"/>
      <c r="AY61" s="274"/>
      <c r="AZ61" s="295"/>
      <c r="BA61" s="290"/>
      <c r="BB61" s="275"/>
      <c r="BC61" s="260"/>
      <c r="BD61" s="251"/>
      <c r="BE61" s="251"/>
      <c r="BF61" s="251"/>
      <c r="BH61" s="163"/>
      <c r="BI61" s="163"/>
      <c r="BJ61" s="163"/>
    </row>
    <row r="62" spans="1:63" s="155" customFormat="1" ht="22.8" x14ac:dyDescent="0.4">
      <c r="B62" s="680"/>
      <c r="C62" s="449"/>
      <c r="D62" s="164" t="s">
        <v>214</v>
      </c>
      <c r="E62" s="278" t="s">
        <v>125</v>
      </c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80"/>
      <c r="U62" s="274">
        <v>2</v>
      </c>
      <c r="V62" s="275"/>
      <c r="W62" s="274"/>
      <c r="X62" s="275"/>
      <c r="Y62" s="274"/>
      <c r="Z62" s="275"/>
      <c r="AA62" s="274"/>
      <c r="AB62" s="275"/>
      <c r="AC62" s="274">
        <v>3.5</v>
      </c>
      <c r="AD62" s="275"/>
      <c r="AE62" s="274">
        <f t="shared" si="4"/>
        <v>105</v>
      </c>
      <c r="AF62" s="275"/>
      <c r="AG62" s="272">
        <f t="shared" si="5"/>
        <v>45</v>
      </c>
      <c r="AH62" s="273"/>
      <c r="AI62" s="274">
        <v>36</v>
      </c>
      <c r="AJ62" s="275"/>
      <c r="AK62" s="274">
        <v>9</v>
      </c>
      <c r="AL62" s="275"/>
      <c r="AM62" s="274"/>
      <c r="AN62" s="275"/>
      <c r="AO62" s="272">
        <f t="shared" si="6"/>
        <v>60</v>
      </c>
      <c r="AP62" s="273"/>
      <c r="AQ62" s="274"/>
      <c r="AR62" s="295"/>
      <c r="AS62" s="290">
        <v>2.5</v>
      </c>
      <c r="AT62" s="275"/>
      <c r="AU62" s="274"/>
      <c r="AV62" s="295"/>
      <c r="AW62" s="290"/>
      <c r="AX62" s="275"/>
      <c r="AY62" s="274"/>
      <c r="AZ62" s="295"/>
      <c r="BA62" s="290"/>
      <c r="BB62" s="275"/>
      <c r="BC62" s="260"/>
      <c r="BD62" s="251"/>
      <c r="BE62" s="251"/>
      <c r="BF62" s="251"/>
      <c r="BH62" s="163"/>
      <c r="BI62" s="163"/>
      <c r="BJ62" s="163"/>
    </row>
    <row r="63" spans="1:63" s="155" customFormat="1" ht="22.8" x14ac:dyDescent="0.4">
      <c r="B63" s="680"/>
      <c r="C63" s="449"/>
      <c r="D63" s="162" t="s">
        <v>215</v>
      </c>
      <c r="E63" s="428" t="s">
        <v>147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30"/>
      <c r="U63" s="473">
        <v>5</v>
      </c>
      <c r="V63" s="472"/>
      <c r="W63" s="473"/>
      <c r="X63" s="472"/>
      <c r="Y63" s="473"/>
      <c r="Z63" s="472"/>
      <c r="AA63" s="473"/>
      <c r="AB63" s="472"/>
      <c r="AC63" s="473">
        <v>8.5</v>
      </c>
      <c r="AD63" s="472"/>
      <c r="AE63" s="473">
        <f>AC63*30</f>
        <v>255</v>
      </c>
      <c r="AF63" s="472"/>
      <c r="AG63" s="418">
        <f>SUM(AI63:AN63)</f>
        <v>135</v>
      </c>
      <c r="AH63" s="419"/>
      <c r="AI63" s="473">
        <v>63</v>
      </c>
      <c r="AJ63" s="472"/>
      <c r="AK63" s="473"/>
      <c r="AL63" s="472"/>
      <c r="AM63" s="473">
        <v>72</v>
      </c>
      <c r="AN63" s="472"/>
      <c r="AO63" s="418">
        <f>AE63-AG63</f>
        <v>120</v>
      </c>
      <c r="AP63" s="419"/>
      <c r="AQ63" s="473"/>
      <c r="AR63" s="300"/>
      <c r="AS63" s="471"/>
      <c r="AT63" s="472"/>
      <c r="AU63" s="473"/>
      <c r="AV63" s="300"/>
      <c r="AW63" s="471"/>
      <c r="AX63" s="472"/>
      <c r="AY63" s="473">
        <v>7.5</v>
      </c>
      <c r="AZ63" s="300"/>
      <c r="BA63" s="471"/>
      <c r="BB63" s="472"/>
      <c r="BC63" s="260"/>
      <c r="BD63" s="251"/>
      <c r="BE63" s="251"/>
      <c r="BF63" s="251"/>
      <c r="BH63" s="163"/>
      <c r="BI63" s="163"/>
      <c r="BJ63" s="163"/>
    </row>
    <row r="64" spans="1:63" s="155" customFormat="1" ht="52.2" customHeight="1" x14ac:dyDescent="0.4">
      <c r="B64" s="680"/>
      <c r="C64" s="449"/>
      <c r="D64" s="162" t="s">
        <v>216</v>
      </c>
      <c r="E64" s="278" t="s">
        <v>142</v>
      </c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80"/>
      <c r="U64" s="224"/>
      <c r="V64" s="225"/>
      <c r="W64" s="224">
        <v>3</v>
      </c>
      <c r="X64" s="225"/>
      <c r="Y64" s="224"/>
      <c r="Z64" s="225"/>
      <c r="AA64" s="224"/>
      <c r="AB64" s="225"/>
      <c r="AC64" s="224">
        <v>2</v>
      </c>
      <c r="AD64" s="225"/>
      <c r="AE64" s="224">
        <f>AC64*30</f>
        <v>60</v>
      </c>
      <c r="AF64" s="225"/>
      <c r="AG64" s="258">
        <f>SUM(AI64:AN64)</f>
        <v>36</v>
      </c>
      <c r="AH64" s="259"/>
      <c r="AI64" s="258">
        <v>27</v>
      </c>
      <c r="AJ64" s="259"/>
      <c r="AK64" s="258">
        <v>9</v>
      </c>
      <c r="AL64" s="259"/>
      <c r="AM64" s="224"/>
      <c r="AN64" s="225"/>
      <c r="AO64" s="258">
        <f>AE64-AG64</f>
        <v>24</v>
      </c>
      <c r="AP64" s="259"/>
      <c r="AQ64" s="224"/>
      <c r="AR64" s="648"/>
      <c r="AS64" s="491"/>
      <c r="AT64" s="225"/>
      <c r="AU64" s="224">
        <v>2</v>
      </c>
      <c r="AV64" s="648"/>
      <c r="AW64" s="491"/>
      <c r="AX64" s="225"/>
      <c r="AY64" s="702"/>
      <c r="AZ64" s="703"/>
      <c r="BA64" s="704"/>
      <c r="BB64" s="705"/>
      <c r="BC64" s="291"/>
      <c r="BD64" s="277"/>
      <c r="BE64" s="277"/>
      <c r="BF64" s="277"/>
      <c r="BH64" s="163"/>
      <c r="BI64" s="163"/>
      <c r="BJ64" s="163"/>
      <c r="BK64" s="113"/>
    </row>
    <row r="65" spans="2:63" s="155" customFormat="1" ht="48.6" customHeight="1" x14ac:dyDescent="0.4">
      <c r="B65" s="680"/>
      <c r="C65" s="449"/>
      <c r="D65" s="164" t="s">
        <v>217</v>
      </c>
      <c r="E65" s="278" t="s">
        <v>126</v>
      </c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80"/>
      <c r="U65" s="281">
        <v>5</v>
      </c>
      <c r="V65" s="282"/>
      <c r="W65" s="274"/>
      <c r="X65" s="275"/>
      <c r="Y65" s="274"/>
      <c r="Z65" s="275"/>
      <c r="AA65" s="274">
        <v>5</v>
      </c>
      <c r="AB65" s="275"/>
      <c r="AC65" s="274">
        <v>4.5</v>
      </c>
      <c r="AD65" s="275"/>
      <c r="AE65" s="274">
        <f t="shared" si="4"/>
        <v>135</v>
      </c>
      <c r="AF65" s="275"/>
      <c r="AG65" s="272">
        <f t="shared" si="5"/>
        <v>54</v>
      </c>
      <c r="AH65" s="273"/>
      <c r="AI65" s="274">
        <v>36</v>
      </c>
      <c r="AJ65" s="275"/>
      <c r="AK65" s="274">
        <v>18</v>
      </c>
      <c r="AL65" s="275"/>
      <c r="AM65" s="274"/>
      <c r="AN65" s="275"/>
      <c r="AO65" s="272">
        <f t="shared" si="6"/>
        <v>81</v>
      </c>
      <c r="AP65" s="273"/>
      <c r="AQ65" s="274"/>
      <c r="AR65" s="295"/>
      <c r="AS65" s="290"/>
      <c r="AT65" s="275"/>
      <c r="AU65" s="274"/>
      <c r="AV65" s="295"/>
      <c r="AW65" s="290"/>
      <c r="AX65" s="275"/>
      <c r="AY65" s="274">
        <v>3</v>
      </c>
      <c r="AZ65" s="295"/>
      <c r="BA65" s="290"/>
      <c r="BB65" s="275"/>
      <c r="BC65" s="260"/>
      <c r="BD65" s="251"/>
      <c r="BE65" s="251"/>
      <c r="BF65" s="251"/>
      <c r="BH65" s="163"/>
      <c r="BI65" s="163"/>
      <c r="BJ65" s="163"/>
    </row>
    <row r="66" spans="2:63" s="155" customFormat="1" ht="22.8" x14ac:dyDescent="0.4">
      <c r="B66" s="680"/>
      <c r="C66" s="449"/>
      <c r="D66" s="162" t="s">
        <v>218</v>
      </c>
      <c r="E66" s="278" t="s">
        <v>127</v>
      </c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80"/>
      <c r="U66" s="274">
        <v>5</v>
      </c>
      <c r="V66" s="275"/>
      <c r="W66" s="274"/>
      <c r="X66" s="275"/>
      <c r="Y66" s="274"/>
      <c r="Z66" s="275"/>
      <c r="AA66" s="274"/>
      <c r="AB66" s="275"/>
      <c r="AC66" s="274">
        <v>5</v>
      </c>
      <c r="AD66" s="275"/>
      <c r="AE66" s="274">
        <f t="shared" si="4"/>
        <v>150</v>
      </c>
      <c r="AF66" s="275"/>
      <c r="AG66" s="272">
        <f t="shared" si="5"/>
        <v>63</v>
      </c>
      <c r="AH66" s="273"/>
      <c r="AI66" s="274">
        <v>45</v>
      </c>
      <c r="AJ66" s="275"/>
      <c r="AK66" s="274">
        <v>18</v>
      </c>
      <c r="AL66" s="275"/>
      <c r="AM66" s="274"/>
      <c r="AN66" s="275"/>
      <c r="AO66" s="272">
        <f t="shared" si="6"/>
        <v>87</v>
      </c>
      <c r="AP66" s="273"/>
      <c r="AQ66" s="274"/>
      <c r="AR66" s="295"/>
      <c r="AS66" s="290"/>
      <c r="AT66" s="275"/>
      <c r="AU66" s="274"/>
      <c r="AV66" s="295"/>
      <c r="AW66" s="290"/>
      <c r="AX66" s="275"/>
      <c r="AY66" s="274">
        <v>3.5</v>
      </c>
      <c r="AZ66" s="295"/>
      <c r="BA66" s="290"/>
      <c r="BB66" s="275"/>
      <c r="BC66" s="260"/>
      <c r="BD66" s="251"/>
      <c r="BE66" s="251"/>
      <c r="BF66" s="251"/>
      <c r="BH66" s="163"/>
      <c r="BI66" s="163"/>
      <c r="BJ66" s="163"/>
    </row>
    <row r="67" spans="2:63" s="155" customFormat="1" ht="22.8" x14ac:dyDescent="0.4">
      <c r="B67" s="680"/>
      <c r="C67" s="449"/>
      <c r="D67" s="164" t="s">
        <v>219</v>
      </c>
      <c r="E67" s="278" t="s">
        <v>190</v>
      </c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80"/>
      <c r="U67" s="281"/>
      <c r="V67" s="282"/>
      <c r="W67" s="274">
        <v>6</v>
      </c>
      <c r="X67" s="275"/>
      <c r="Y67" s="274"/>
      <c r="Z67" s="275"/>
      <c r="AA67" s="274"/>
      <c r="AB67" s="275"/>
      <c r="AC67" s="274">
        <v>3</v>
      </c>
      <c r="AD67" s="275"/>
      <c r="AE67" s="274">
        <f t="shared" si="4"/>
        <v>90</v>
      </c>
      <c r="AF67" s="275"/>
      <c r="AG67" s="272">
        <f t="shared" si="5"/>
        <v>45</v>
      </c>
      <c r="AH67" s="273"/>
      <c r="AI67" s="274">
        <v>27</v>
      </c>
      <c r="AJ67" s="275"/>
      <c r="AK67" s="274">
        <v>18</v>
      </c>
      <c r="AL67" s="275"/>
      <c r="AM67" s="274"/>
      <c r="AN67" s="275"/>
      <c r="AO67" s="272">
        <f t="shared" si="6"/>
        <v>45</v>
      </c>
      <c r="AP67" s="273"/>
      <c r="AQ67" s="274"/>
      <c r="AR67" s="295"/>
      <c r="AS67" s="290"/>
      <c r="AT67" s="275"/>
      <c r="AU67" s="274"/>
      <c r="AV67" s="295"/>
      <c r="AW67" s="290"/>
      <c r="AX67" s="275"/>
      <c r="AY67" s="274"/>
      <c r="AZ67" s="295"/>
      <c r="BA67" s="290">
        <v>5</v>
      </c>
      <c r="BB67" s="275"/>
      <c r="BC67" s="260"/>
      <c r="BD67" s="251"/>
      <c r="BE67" s="251" t="s">
        <v>121</v>
      </c>
      <c r="BF67" s="251"/>
      <c r="BH67" s="163"/>
      <c r="BI67" s="163"/>
      <c r="BJ67" s="163"/>
    </row>
    <row r="68" spans="2:63" s="155" customFormat="1" ht="47.4" customHeight="1" x14ac:dyDescent="0.4">
      <c r="B68" s="680"/>
      <c r="C68" s="449"/>
      <c r="D68" s="164" t="s">
        <v>220</v>
      </c>
      <c r="E68" s="278" t="s">
        <v>128</v>
      </c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80"/>
      <c r="U68" s="274"/>
      <c r="V68" s="275"/>
      <c r="W68" s="274">
        <v>5</v>
      </c>
      <c r="X68" s="275"/>
      <c r="Y68" s="274"/>
      <c r="Z68" s="275"/>
      <c r="AA68" s="274"/>
      <c r="AB68" s="275"/>
      <c r="AC68" s="274">
        <v>3</v>
      </c>
      <c r="AD68" s="275"/>
      <c r="AE68" s="274">
        <f t="shared" si="4"/>
        <v>90</v>
      </c>
      <c r="AF68" s="275"/>
      <c r="AG68" s="272">
        <f t="shared" si="5"/>
        <v>54</v>
      </c>
      <c r="AH68" s="273"/>
      <c r="AI68" s="274">
        <v>36</v>
      </c>
      <c r="AJ68" s="275"/>
      <c r="AK68" s="274">
        <v>18</v>
      </c>
      <c r="AL68" s="275"/>
      <c r="AM68" s="274"/>
      <c r="AN68" s="275"/>
      <c r="AO68" s="272">
        <f t="shared" si="6"/>
        <v>36</v>
      </c>
      <c r="AP68" s="273"/>
      <c r="AQ68" s="274"/>
      <c r="AR68" s="295"/>
      <c r="AS68" s="290"/>
      <c r="AT68" s="275"/>
      <c r="AU68" s="274"/>
      <c r="AV68" s="295"/>
      <c r="AW68" s="290"/>
      <c r="AX68" s="275"/>
      <c r="AY68" s="274">
        <v>3</v>
      </c>
      <c r="AZ68" s="295"/>
      <c r="BA68" s="290"/>
      <c r="BB68" s="275"/>
      <c r="BC68" s="260"/>
      <c r="BD68" s="251"/>
      <c r="BE68" s="251"/>
      <c r="BF68" s="251"/>
      <c r="BH68" s="163"/>
      <c r="BI68" s="163"/>
      <c r="BJ68" s="163" t="s">
        <v>121</v>
      </c>
    </row>
    <row r="69" spans="2:63" s="155" customFormat="1" ht="23.4" thickBot="1" x14ac:dyDescent="0.45">
      <c r="B69" s="680"/>
      <c r="C69" s="449"/>
      <c r="D69" s="164" t="s">
        <v>221</v>
      </c>
      <c r="E69" s="278" t="s">
        <v>158</v>
      </c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80"/>
      <c r="U69" s="224"/>
      <c r="V69" s="225"/>
      <c r="W69" s="224"/>
      <c r="X69" s="225"/>
      <c r="Y69" s="224"/>
      <c r="Z69" s="225"/>
      <c r="AA69" s="224"/>
      <c r="AB69" s="225"/>
      <c r="AC69" s="224">
        <v>3</v>
      </c>
      <c r="AD69" s="225"/>
      <c r="AE69" s="224">
        <f t="shared" si="4"/>
        <v>90</v>
      </c>
      <c r="AF69" s="225"/>
      <c r="AG69" s="258"/>
      <c r="AH69" s="259"/>
      <c r="AI69" s="224"/>
      <c r="AJ69" s="225"/>
      <c r="AK69" s="224"/>
      <c r="AL69" s="225"/>
      <c r="AM69" s="224"/>
      <c r="AN69" s="225"/>
      <c r="AO69" s="258"/>
      <c r="AP69" s="259"/>
      <c r="AQ69" s="224"/>
      <c r="AR69" s="648"/>
      <c r="AS69" s="491"/>
      <c r="AT69" s="225"/>
      <c r="AU69" s="224"/>
      <c r="AV69" s="648"/>
      <c r="AW69" s="491"/>
      <c r="AX69" s="225"/>
      <c r="AY69" s="224"/>
      <c r="AZ69" s="648"/>
      <c r="BA69" s="491"/>
      <c r="BB69" s="225"/>
      <c r="BC69" s="260"/>
      <c r="BD69" s="251"/>
      <c r="BE69" s="251"/>
      <c r="BF69" s="251"/>
      <c r="BH69" s="163"/>
      <c r="BI69" s="163"/>
      <c r="BJ69" s="163"/>
    </row>
    <row r="70" spans="2:63" s="29" customFormat="1" ht="25.5" customHeight="1" thickBot="1" x14ac:dyDescent="0.35">
      <c r="B70" s="680"/>
      <c r="C70" s="449"/>
      <c r="D70" s="165"/>
      <c r="E70" s="499" t="s">
        <v>98</v>
      </c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1"/>
      <c r="U70" s="267">
        <v>7</v>
      </c>
      <c r="V70" s="268"/>
      <c r="W70" s="423">
        <v>7</v>
      </c>
      <c r="X70" s="268"/>
      <c r="Y70" s="267"/>
      <c r="Z70" s="268"/>
      <c r="AA70" s="267">
        <v>1</v>
      </c>
      <c r="AB70" s="268"/>
      <c r="AC70" s="634">
        <f>SUM(AC54:AD69)</f>
        <v>60.5</v>
      </c>
      <c r="AD70" s="635"/>
      <c r="AE70" s="293">
        <f>SUM(AE54:AF69)</f>
        <v>1815</v>
      </c>
      <c r="AF70" s="294"/>
      <c r="AG70" s="293">
        <f>SUM(AG54:AH69)</f>
        <v>711</v>
      </c>
      <c r="AH70" s="294"/>
      <c r="AI70" s="293">
        <f>SUM(AI54:AJ69)</f>
        <v>405</v>
      </c>
      <c r="AJ70" s="294"/>
      <c r="AK70" s="293">
        <f>SUM(AK54:AL69)</f>
        <v>163</v>
      </c>
      <c r="AL70" s="294"/>
      <c r="AM70" s="293">
        <f>SUM(AM54:AN69)</f>
        <v>143</v>
      </c>
      <c r="AN70" s="294"/>
      <c r="AO70" s="293">
        <f>SUM(AO54:AP69)</f>
        <v>699</v>
      </c>
      <c r="AP70" s="294"/>
      <c r="AQ70" s="469"/>
      <c r="AR70" s="470"/>
      <c r="AS70" s="394">
        <f>SUM(AS54:AT69)</f>
        <v>5.5</v>
      </c>
      <c r="AT70" s="395"/>
      <c r="AU70" s="469">
        <f>SUM(AU54:AV69)</f>
        <v>8</v>
      </c>
      <c r="AV70" s="470"/>
      <c r="AW70" s="394">
        <f>SUM(AW54:AX69)</f>
        <v>3.5</v>
      </c>
      <c r="AX70" s="395"/>
      <c r="AY70" s="469">
        <f>SUM(AY54:AZ69)</f>
        <v>17</v>
      </c>
      <c r="AZ70" s="470"/>
      <c r="BA70" s="470">
        <f>SUM(BA54:BB69)</f>
        <v>11</v>
      </c>
      <c r="BB70" s="628"/>
      <c r="BC70" s="260"/>
      <c r="BD70" s="251"/>
      <c r="BE70" s="251"/>
      <c r="BF70" s="251"/>
      <c r="BG70" s="29" t="s">
        <v>121</v>
      </c>
      <c r="BH70" s="95"/>
      <c r="BI70" s="95"/>
      <c r="BJ70" s="95"/>
    </row>
    <row r="71" spans="2:63" s="29" customFormat="1" ht="23.4" thickBot="1" x14ac:dyDescent="0.35">
      <c r="B71" s="680"/>
      <c r="C71" s="449"/>
      <c r="D71" s="695" t="s">
        <v>102</v>
      </c>
      <c r="E71" s="696"/>
      <c r="F71" s="696"/>
      <c r="G71" s="696"/>
      <c r="H71" s="696"/>
      <c r="I71" s="696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696"/>
      <c r="AP71" s="696"/>
      <c r="AQ71" s="696"/>
      <c r="AR71" s="696"/>
      <c r="AS71" s="696"/>
      <c r="AT71" s="696"/>
      <c r="AU71" s="696"/>
      <c r="AV71" s="696"/>
      <c r="AW71" s="696"/>
      <c r="AX71" s="696"/>
      <c r="AY71" s="696"/>
      <c r="AZ71" s="696"/>
      <c r="BA71" s="696"/>
      <c r="BB71" s="697"/>
      <c r="BC71" s="181"/>
      <c r="BD71" s="145"/>
      <c r="BE71" s="145"/>
      <c r="BF71" s="145"/>
      <c r="BH71" s="95"/>
      <c r="BI71" s="95"/>
      <c r="BJ71" s="95"/>
    </row>
    <row r="72" spans="2:63" s="155" customFormat="1" ht="23.4" thickBot="1" x14ac:dyDescent="0.45">
      <c r="B72" s="680"/>
      <c r="C72" s="449"/>
      <c r="D72" s="164" t="s">
        <v>222</v>
      </c>
      <c r="E72" s="453" t="s">
        <v>159</v>
      </c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5"/>
      <c r="U72" s="326">
        <v>3</v>
      </c>
      <c r="V72" s="297"/>
      <c r="W72" s="326"/>
      <c r="X72" s="297"/>
      <c r="Y72" s="346"/>
      <c r="Z72" s="347"/>
      <c r="AA72" s="346"/>
      <c r="AB72" s="347"/>
      <c r="AC72" s="326">
        <v>6</v>
      </c>
      <c r="AD72" s="297"/>
      <c r="AE72" s="326">
        <f>AC72*30</f>
        <v>180</v>
      </c>
      <c r="AF72" s="297"/>
      <c r="AG72" s="346"/>
      <c r="AH72" s="347"/>
      <c r="AI72" s="346"/>
      <c r="AJ72" s="347"/>
      <c r="AK72" s="477"/>
      <c r="AL72" s="478"/>
      <c r="AM72" s="326"/>
      <c r="AN72" s="297"/>
      <c r="AO72" s="346"/>
      <c r="AP72" s="347"/>
      <c r="AQ72" s="326"/>
      <c r="AR72" s="396"/>
      <c r="AS72" s="629"/>
      <c r="AT72" s="297"/>
      <c r="AU72" s="222"/>
      <c r="AV72" s="223"/>
      <c r="AW72" s="223"/>
      <c r="AX72" s="256"/>
      <c r="AY72" s="466"/>
      <c r="AZ72" s="412"/>
      <c r="BA72" s="412"/>
      <c r="BB72" s="413"/>
      <c r="BC72" s="260"/>
      <c r="BD72" s="251"/>
      <c r="BE72" s="277"/>
      <c r="BF72" s="277"/>
      <c r="BH72" s="163"/>
      <c r="BI72" s="163"/>
      <c r="BJ72" s="163"/>
    </row>
    <row r="73" spans="2:63" s="10" customFormat="1" ht="25.5" customHeight="1" thickBot="1" x14ac:dyDescent="0.35">
      <c r="B73" s="680"/>
      <c r="C73" s="449"/>
      <c r="D73" s="166"/>
      <c r="E73" s="499" t="s">
        <v>98</v>
      </c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1"/>
      <c r="U73" s="267">
        <v>1</v>
      </c>
      <c r="V73" s="268"/>
      <c r="W73" s="650"/>
      <c r="X73" s="651"/>
      <c r="Y73" s="487"/>
      <c r="Z73" s="488"/>
      <c r="AA73" s="487"/>
      <c r="AB73" s="488"/>
      <c r="AC73" s="267">
        <f>SUM(AC72:AD72)</f>
        <v>6</v>
      </c>
      <c r="AD73" s="268"/>
      <c r="AE73" s="267">
        <f>SUM(AE72:AF72)</f>
        <v>180</v>
      </c>
      <c r="AF73" s="268"/>
      <c r="AG73" s="267"/>
      <c r="AH73" s="268"/>
      <c r="AI73" s="267"/>
      <c r="AJ73" s="268"/>
      <c r="AK73" s="267"/>
      <c r="AL73" s="268"/>
      <c r="AM73" s="267"/>
      <c r="AN73" s="268"/>
      <c r="AO73" s="267"/>
      <c r="AP73" s="268"/>
      <c r="AQ73" s="263"/>
      <c r="AR73" s="261"/>
      <c r="AS73" s="261"/>
      <c r="AT73" s="262"/>
      <c r="AU73" s="263"/>
      <c r="AV73" s="261"/>
      <c r="AW73" s="261"/>
      <c r="AX73" s="262"/>
      <c r="AY73" s="263"/>
      <c r="AZ73" s="261"/>
      <c r="BA73" s="261"/>
      <c r="BB73" s="262"/>
      <c r="BC73" s="260"/>
      <c r="BD73" s="251"/>
      <c r="BE73" s="251"/>
      <c r="BF73" s="251"/>
      <c r="BH73" s="167"/>
      <c r="BI73" s="167"/>
      <c r="BJ73" s="167"/>
      <c r="BK73" s="113"/>
    </row>
    <row r="74" spans="2:63" s="29" customFormat="1" ht="23.4" thickBot="1" x14ac:dyDescent="0.45">
      <c r="B74" s="680"/>
      <c r="D74" s="698" t="s">
        <v>103</v>
      </c>
      <c r="E74" s="699"/>
      <c r="F74" s="699"/>
      <c r="G74" s="699"/>
      <c r="H74" s="699"/>
      <c r="I74" s="699"/>
      <c r="J74" s="699"/>
      <c r="K74" s="699"/>
      <c r="L74" s="699"/>
      <c r="M74" s="699"/>
      <c r="N74" s="699"/>
      <c r="O74" s="699"/>
      <c r="P74" s="699"/>
      <c r="Q74" s="699"/>
      <c r="R74" s="699"/>
      <c r="S74" s="699"/>
      <c r="T74" s="699"/>
      <c r="U74" s="699"/>
      <c r="V74" s="699"/>
      <c r="W74" s="699"/>
      <c r="X74" s="699"/>
      <c r="Y74" s="699"/>
      <c r="Z74" s="699"/>
      <c r="AA74" s="699"/>
      <c r="AB74" s="699"/>
      <c r="AC74" s="699"/>
      <c r="AD74" s="699"/>
      <c r="AE74" s="699"/>
      <c r="AF74" s="699"/>
      <c r="AG74" s="699"/>
      <c r="AH74" s="699"/>
      <c r="AI74" s="699"/>
      <c r="AJ74" s="699"/>
      <c r="AK74" s="699"/>
      <c r="AL74" s="699"/>
      <c r="AM74" s="699"/>
      <c r="AN74" s="699"/>
      <c r="AO74" s="699"/>
      <c r="AP74" s="699"/>
      <c r="AQ74" s="699"/>
      <c r="AR74" s="699"/>
      <c r="AS74" s="699"/>
      <c r="AT74" s="699"/>
      <c r="AU74" s="699"/>
      <c r="AV74" s="699"/>
      <c r="AW74" s="699"/>
      <c r="AX74" s="699"/>
      <c r="AY74" s="699"/>
      <c r="AZ74" s="699"/>
      <c r="BA74" s="699"/>
      <c r="BB74" s="231"/>
      <c r="BC74" s="151"/>
      <c r="BD74" s="152"/>
      <c r="BE74" s="152"/>
      <c r="BF74" s="152"/>
      <c r="BH74" s="95" t="s">
        <v>121</v>
      </c>
      <c r="BI74" s="95" t="s">
        <v>121</v>
      </c>
      <c r="BJ74" s="95"/>
      <c r="BK74" s="113"/>
    </row>
    <row r="75" spans="2:63" s="155" customFormat="1" ht="22.8" x14ac:dyDescent="0.4">
      <c r="B75" s="680"/>
      <c r="C75" s="620"/>
      <c r="D75" s="162" t="s">
        <v>223</v>
      </c>
      <c r="E75" s="453" t="s">
        <v>160</v>
      </c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5"/>
      <c r="U75" s="326"/>
      <c r="V75" s="297"/>
      <c r="W75" s="326"/>
      <c r="X75" s="297"/>
      <c r="Y75" s="326"/>
      <c r="Z75" s="297"/>
      <c r="AA75" s="326"/>
      <c r="AB75" s="297"/>
      <c r="AC75" s="326">
        <v>2</v>
      </c>
      <c r="AD75" s="297"/>
      <c r="AE75" s="326">
        <f t="shared" ref="AE75:AE82" si="7">AC75*30</f>
        <v>60</v>
      </c>
      <c r="AF75" s="297"/>
      <c r="AG75" s="346"/>
      <c r="AH75" s="347"/>
      <c r="AI75" s="346"/>
      <c r="AJ75" s="347"/>
      <c r="AK75" s="477"/>
      <c r="AL75" s="478"/>
      <c r="AM75" s="326"/>
      <c r="AN75" s="297"/>
      <c r="AO75" s="346"/>
      <c r="AP75" s="347"/>
      <c r="AQ75" s="222"/>
      <c r="AR75" s="223"/>
      <c r="AS75" s="223"/>
      <c r="AT75" s="256"/>
      <c r="AU75" s="222"/>
      <c r="AV75" s="223"/>
      <c r="AW75" s="223"/>
      <c r="AX75" s="256"/>
      <c r="AY75" s="466"/>
      <c r="AZ75" s="412"/>
      <c r="BA75" s="412"/>
      <c r="BB75" s="413"/>
      <c r="BC75" s="291"/>
      <c r="BD75" s="277"/>
      <c r="BE75" s="277"/>
      <c r="BF75" s="277"/>
      <c r="BH75" s="163"/>
      <c r="BI75" s="163"/>
      <c r="BJ75" s="163"/>
      <c r="BK75" s="113"/>
    </row>
    <row r="76" spans="2:63" s="155" customFormat="1" ht="43.95" customHeight="1" x14ac:dyDescent="0.4">
      <c r="B76" s="680"/>
      <c r="C76" s="620"/>
      <c r="D76" s="162" t="s">
        <v>224</v>
      </c>
      <c r="E76" s="278" t="s">
        <v>161</v>
      </c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80"/>
      <c r="U76" s="274"/>
      <c r="V76" s="275"/>
      <c r="W76" s="274">
        <v>1</v>
      </c>
      <c r="X76" s="275"/>
      <c r="Y76" s="274"/>
      <c r="Z76" s="275"/>
      <c r="AA76" s="274"/>
      <c r="AB76" s="275"/>
      <c r="AC76" s="274">
        <v>2</v>
      </c>
      <c r="AD76" s="275"/>
      <c r="AE76" s="274">
        <f t="shared" si="7"/>
        <v>60</v>
      </c>
      <c r="AF76" s="275"/>
      <c r="AG76" s="272"/>
      <c r="AH76" s="273"/>
      <c r="AI76" s="272"/>
      <c r="AJ76" s="273"/>
      <c r="AK76" s="302"/>
      <c r="AL76" s="303"/>
      <c r="AM76" s="274"/>
      <c r="AN76" s="275"/>
      <c r="AO76" s="272"/>
      <c r="AP76" s="273"/>
      <c r="AQ76" s="247"/>
      <c r="AR76" s="248"/>
      <c r="AS76" s="248"/>
      <c r="AT76" s="249"/>
      <c r="AU76" s="247"/>
      <c r="AV76" s="248"/>
      <c r="AW76" s="248"/>
      <c r="AX76" s="249"/>
      <c r="AY76" s="285"/>
      <c r="AZ76" s="286"/>
      <c r="BA76" s="286"/>
      <c r="BB76" s="292"/>
      <c r="BC76" s="260"/>
      <c r="BD76" s="251"/>
      <c r="BE76" s="277"/>
      <c r="BF76" s="277"/>
      <c r="BH76" s="163"/>
      <c r="BI76" s="163"/>
      <c r="BJ76" s="163"/>
      <c r="BK76" s="113"/>
    </row>
    <row r="77" spans="2:63" s="155" customFormat="1" ht="22.8" x14ac:dyDescent="0.4">
      <c r="B77" s="680"/>
      <c r="C77" s="620"/>
      <c r="D77" s="162" t="s">
        <v>225</v>
      </c>
      <c r="E77" s="278" t="s">
        <v>162</v>
      </c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80"/>
      <c r="U77" s="274"/>
      <c r="V77" s="275"/>
      <c r="W77" s="274"/>
      <c r="X77" s="275"/>
      <c r="Y77" s="274"/>
      <c r="Z77" s="275"/>
      <c r="AA77" s="274"/>
      <c r="AB77" s="275"/>
      <c r="AC77" s="274">
        <v>2</v>
      </c>
      <c r="AD77" s="275"/>
      <c r="AE77" s="274">
        <f t="shared" si="7"/>
        <v>60</v>
      </c>
      <c r="AF77" s="275"/>
      <c r="AG77" s="272"/>
      <c r="AH77" s="273"/>
      <c r="AI77" s="272"/>
      <c r="AJ77" s="273"/>
      <c r="AK77" s="302"/>
      <c r="AL77" s="303"/>
      <c r="AM77" s="274"/>
      <c r="AN77" s="275"/>
      <c r="AO77" s="272"/>
      <c r="AP77" s="273"/>
      <c r="AQ77" s="247"/>
      <c r="AR77" s="248"/>
      <c r="AS77" s="248"/>
      <c r="AT77" s="249"/>
      <c r="AU77" s="247"/>
      <c r="AV77" s="248"/>
      <c r="AW77" s="248"/>
      <c r="AX77" s="249"/>
      <c r="AY77" s="285"/>
      <c r="AZ77" s="286"/>
      <c r="BA77" s="286"/>
      <c r="BB77" s="292"/>
      <c r="BC77" s="291"/>
      <c r="BD77" s="277"/>
      <c r="BE77" s="277"/>
      <c r="BF77" s="277"/>
      <c r="BH77" s="163"/>
      <c r="BI77" s="163"/>
      <c r="BJ77" s="163"/>
      <c r="BK77" s="113"/>
    </row>
    <row r="78" spans="2:63" s="155" customFormat="1" ht="22.8" x14ac:dyDescent="0.4">
      <c r="B78" s="680"/>
      <c r="C78" s="620"/>
      <c r="D78" s="162" t="s">
        <v>226</v>
      </c>
      <c r="E78" s="278" t="s">
        <v>143</v>
      </c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80"/>
      <c r="U78" s="274"/>
      <c r="V78" s="275"/>
      <c r="W78" s="274">
        <v>1</v>
      </c>
      <c r="X78" s="275"/>
      <c r="Y78" s="274"/>
      <c r="Z78" s="275"/>
      <c r="AA78" s="274"/>
      <c r="AB78" s="275"/>
      <c r="AC78" s="274">
        <v>2</v>
      </c>
      <c r="AD78" s="275"/>
      <c r="AE78" s="274">
        <f t="shared" si="7"/>
        <v>60</v>
      </c>
      <c r="AF78" s="275"/>
      <c r="AG78" s="272">
        <f>SUM(AI78:AN78)</f>
        <v>36</v>
      </c>
      <c r="AH78" s="273"/>
      <c r="AI78" s="272">
        <v>18</v>
      </c>
      <c r="AJ78" s="273"/>
      <c r="AK78" s="302">
        <v>18</v>
      </c>
      <c r="AL78" s="303"/>
      <c r="AM78" s="274"/>
      <c r="AN78" s="275"/>
      <c r="AO78" s="272">
        <f>AE78-AG78</f>
        <v>24</v>
      </c>
      <c r="AP78" s="273"/>
      <c r="AQ78" s="247">
        <v>2</v>
      </c>
      <c r="AR78" s="248"/>
      <c r="AS78" s="248"/>
      <c r="AT78" s="249"/>
      <c r="AU78" s="247"/>
      <c r="AV78" s="248"/>
      <c r="AW78" s="248"/>
      <c r="AX78" s="249"/>
      <c r="AY78" s="285"/>
      <c r="AZ78" s="286"/>
      <c r="BA78" s="248"/>
      <c r="BB78" s="249"/>
      <c r="BC78" s="291"/>
      <c r="BD78" s="277"/>
      <c r="BE78" s="277"/>
      <c r="BF78" s="277"/>
      <c r="BH78" s="163"/>
      <c r="BI78" s="163"/>
      <c r="BJ78" s="163"/>
      <c r="BK78" s="113"/>
    </row>
    <row r="79" spans="2:63" s="155" customFormat="1" ht="22.8" x14ac:dyDescent="0.4">
      <c r="B79" s="680"/>
      <c r="C79" s="620"/>
      <c r="D79" s="164" t="s">
        <v>227</v>
      </c>
      <c r="E79" s="278" t="s">
        <v>163</v>
      </c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80"/>
      <c r="U79" s="274"/>
      <c r="V79" s="275"/>
      <c r="W79" s="274"/>
      <c r="X79" s="275"/>
      <c r="Y79" s="274"/>
      <c r="Z79" s="275"/>
      <c r="AA79" s="274"/>
      <c r="AB79" s="275"/>
      <c r="AC79" s="274">
        <v>2</v>
      </c>
      <c r="AD79" s="275"/>
      <c r="AE79" s="274">
        <f t="shared" si="7"/>
        <v>60</v>
      </c>
      <c r="AF79" s="275"/>
      <c r="AG79" s="272"/>
      <c r="AH79" s="273"/>
      <c r="AI79" s="272"/>
      <c r="AJ79" s="273"/>
      <c r="AK79" s="302"/>
      <c r="AL79" s="303"/>
      <c r="AM79" s="274"/>
      <c r="AN79" s="275"/>
      <c r="AO79" s="272"/>
      <c r="AP79" s="273"/>
      <c r="AQ79" s="247"/>
      <c r="AR79" s="248"/>
      <c r="AS79" s="248"/>
      <c r="AT79" s="249"/>
      <c r="AU79" s="247"/>
      <c r="AV79" s="248"/>
      <c r="AW79" s="248"/>
      <c r="AX79" s="249"/>
      <c r="AY79" s="285"/>
      <c r="AZ79" s="286"/>
      <c r="BA79" s="248"/>
      <c r="BB79" s="249"/>
      <c r="BC79" s="291"/>
      <c r="BD79" s="277"/>
      <c r="BE79" s="277"/>
      <c r="BF79" s="277"/>
      <c r="BH79" s="163"/>
      <c r="BI79" s="163"/>
      <c r="BJ79" s="163"/>
      <c r="BK79" s="113"/>
    </row>
    <row r="80" spans="2:63" s="155" customFormat="1" ht="22.8" x14ac:dyDescent="0.4">
      <c r="B80" s="680"/>
      <c r="C80" s="620"/>
      <c r="D80" s="164" t="s">
        <v>228</v>
      </c>
      <c r="E80" s="278" t="s">
        <v>171</v>
      </c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80"/>
      <c r="U80" s="274"/>
      <c r="V80" s="275"/>
      <c r="W80" s="274">
        <v>1</v>
      </c>
      <c r="X80" s="275"/>
      <c r="Y80" s="274"/>
      <c r="Z80" s="275"/>
      <c r="AA80" s="274"/>
      <c r="AB80" s="275"/>
      <c r="AC80" s="274">
        <v>6</v>
      </c>
      <c r="AD80" s="275"/>
      <c r="AE80" s="274">
        <f t="shared" si="7"/>
        <v>180</v>
      </c>
      <c r="AF80" s="275"/>
      <c r="AG80" s="272"/>
      <c r="AH80" s="273"/>
      <c r="AI80" s="272"/>
      <c r="AJ80" s="273"/>
      <c r="AK80" s="302"/>
      <c r="AL80" s="303"/>
      <c r="AM80" s="274"/>
      <c r="AN80" s="275"/>
      <c r="AO80" s="272"/>
      <c r="AP80" s="273"/>
      <c r="AQ80" s="247"/>
      <c r="AR80" s="248"/>
      <c r="AS80" s="248"/>
      <c r="AT80" s="249"/>
      <c r="AU80" s="247"/>
      <c r="AV80" s="248"/>
      <c r="AW80" s="248"/>
      <c r="AX80" s="249"/>
      <c r="AY80" s="285"/>
      <c r="AZ80" s="286"/>
      <c r="BA80" s="248"/>
      <c r="BB80" s="249"/>
      <c r="BC80" s="260"/>
      <c r="BD80" s="251"/>
      <c r="BE80" s="277"/>
      <c r="BF80" s="277"/>
      <c r="BH80" s="163"/>
      <c r="BI80" s="163"/>
      <c r="BJ80" s="163"/>
    </row>
    <row r="81" spans="1:64" s="155" customFormat="1" ht="22.8" x14ac:dyDescent="0.4">
      <c r="B81" s="680"/>
      <c r="C81" s="620"/>
      <c r="D81" s="171" t="s">
        <v>229</v>
      </c>
      <c r="E81" s="287" t="s">
        <v>164</v>
      </c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9"/>
      <c r="U81" s="224"/>
      <c r="V81" s="225"/>
      <c r="W81" s="224"/>
      <c r="X81" s="225"/>
      <c r="Y81" s="224"/>
      <c r="Z81" s="225"/>
      <c r="AA81" s="224"/>
      <c r="AB81" s="225"/>
      <c r="AC81" s="224">
        <v>4</v>
      </c>
      <c r="AD81" s="225"/>
      <c r="AE81" s="224">
        <f t="shared" si="7"/>
        <v>120</v>
      </c>
      <c r="AF81" s="225"/>
      <c r="AG81" s="258"/>
      <c r="AH81" s="259"/>
      <c r="AI81" s="258"/>
      <c r="AJ81" s="259"/>
      <c r="AK81" s="283"/>
      <c r="AL81" s="284"/>
      <c r="AM81" s="224"/>
      <c r="AN81" s="225"/>
      <c r="AO81" s="258"/>
      <c r="AP81" s="259"/>
      <c r="AQ81" s="228"/>
      <c r="AR81" s="229"/>
      <c r="AS81" s="229"/>
      <c r="AT81" s="257"/>
      <c r="AU81" s="228"/>
      <c r="AV81" s="229"/>
      <c r="AW81" s="229"/>
      <c r="AX81" s="257"/>
      <c r="AY81" s="228"/>
      <c r="AZ81" s="229"/>
      <c r="BA81" s="229"/>
      <c r="BB81" s="257"/>
      <c r="BC81" s="260"/>
      <c r="BD81" s="251"/>
      <c r="BE81" s="277"/>
      <c r="BF81" s="277"/>
      <c r="BH81" s="163"/>
      <c r="BI81" s="163"/>
      <c r="BJ81" s="163"/>
    </row>
    <row r="82" spans="1:64" s="155" customFormat="1" ht="46.8" customHeight="1" x14ac:dyDescent="0.4">
      <c r="B82" s="182"/>
      <c r="C82" s="189"/>
      <c r="D82" s="164" t="s">
        <v>230</v>
      </c>
      <c r="E82" s="278" t="s">
        <v>187</v>
      </c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80"/>
      <c r="U82" s="250"/>
      <c r="V82" s="250"/>
      <c r="W82" s="250">
        <v>2.4</v>
      </c>
      <c r="X82" s="250"/>
      <c r="Y82" s="250"/>
      <c r="Z82" s="250"/>
      <c r="AA82" s="250"/>
      <c r="AB82" s="250"/>
      <c r="AC82" s="250">
        <v>5</v>
      </c>
      <c r="AD82" s="250"/>
      <c r="AE82" s="250">
        <f t="shared" si="7"/>
        <v>150</v>
      </c>
      <c r="AF82" s="250"/>
      <c r="AG82" s="246">
        <f t="shared" ref="AG82" si="8">SUM(AI82:AN82)</f>
        <v>144</v>
      </c>
      <c r="AH82" s="246"/>
      <c r="AI82" s="246"/>
      <c r="AJ82" s="246"/>
      <c r="AK82" s="246">
        <v>144</v>
      </c>
      <c r="AL82" s="246"/>
      <c r="AM82" s="250"/>
      <c r="AN82" s="250"/>
      <c r="AO82" s="246">
        <f t="shared" ref="AO82" si="9">AE82-AG82</f>
        <v>6</v>
      </c>
      <c r="AP82" s="246"/>
      <c r="AQ82" s="247">
        <v>2</v>
      </c>
      <c r="AR82" s="248"/>
      <c r="AS82" s="248">
        <v>2</v>
      </c>
      <c r="AT82" s="249"/>
      <c r="AU82" s="247">
        <v>2</v>
      </c>
      <c r="AV82" s="248"/>
      <c r="AW82" s="248">
        <v>2</v>
      </c>
      <c r="AX82" s="249"/>
      <c r="AY82" s="285"/>
      <c r="AZ82" s="286"/>
      <c r="BA82" s="248"/>
      <c r="BB82" s="249"/>
      <c r="BC82" s="277"/>
      <c r="BD82" s="277"/>
      <c r="BE82" s="277"/>
      <c r="BF82" s="277"/>
      <c r="BH82" s="163"/>
      <c r="BI82" s="163"/>
      <c r="BJ82" s="163" t="s">
        <v>121</v>
      </c>
    </row>
    <row r="83" spans="1:64" s="29" customFormat="1" ht="25.5" customHeight="1" thickBot="1" x14ac:dyDescent="0.35">
      <c r="B83" s="422"/>
      <c r="C83" s="498"/>
      <c r="D83" s="168"/>
      <c r="E83" s="502" t="s">
        <v>98</v>
      </c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4"/>
      <c r="U83" s="224"/>
      <c r="V83" s="225"/>
      <c r="W83" s="388">
        <v>5</v>
      </c>
      <c r="X83" s="388"/>
      <c r="Y83" s="224"/>
      <c r="Z83" s="225"/>
      <c r="AA83" s="388"/>
      <c r="AB83" s="388"/>
      <c r="AC83" s="224">
        <f>SUM(AC75:AD82)</f>
        <v>25</v>
      </c>
      <c r="AD83" s="225"/>
      <c r="AE83" s="224">
        <f>SUM(AE75:AF82)</f>
        <v>750</v>
      </c>
      <c r="AF83" s="225"/>
      <c r="AG83" s="224">
        <f>SUM(AG75:AH82)</f>
        <v>180</v>
      </c>
      <c r="AH83" s="225"/>
      <c r="AI83" s="224">
        <f>SUM(AI75:AJ82)</f>
        <v>18</v>
      </c>
      <c r="AJ83" s="225"/>
      <c r="AK83" s="224">
        <f>SUM(AK75:AL82)</f>
        <v>162</v>
      </c>
      <c r="AL83" s="225"/>
      <c r="AM83" s="224"/>
      <c r="AN83" s="225"/>
      <c r="AO83" s="224">
        <f>SUM(AO75:AP82)</f>
        <v>30</v>
      </c>
      <c r="AP83" s="225"/>
      <c r="AQ83" s="228">
        <f>SUM(AQ75:AR82)</f>
        <v>4</v>
      </c>
      <c r="AR83" s="229"/>
      <c r="AS83" s="229">
        <f>SUM(AS75:AT82)</f>
        <v>2</v>
      </c>
      <c r="AT83" s="257"/>
      <c r="AU83" s="228">
        <f>SUM(AU75:AV82)</f>
        <v>2</v>
      </c>
      <c r="AV83" s="229"/>
      <c r="AW83" s="229">
        <f>SUM(AW75:AX82)</f>
        <v>2</v>
      </c>
      <c r="AX83" s="257"/>
      <c r="AY83" s="228"/>
      <c r="AZ83" s="229"/>
      <c r="BA83" s="229"/>
      <c r="BB83" s="257"/>
      <c r="BC83" s="260"/>
      <c r="BD83" s="251"/>
      <c r="BE83" s="479"/>
      <c r="BF83" s="479"/>
      <c r="BH83" s="95"/>
      <c r="BI83" s="95"/>
      <c r="BJ83" s="95"/>
    </row>
    <row r="84" spans="1:64" s="203" customFormat="1" ht="21.6" thickBot="1" x14ac:dyDescent="0.45">
      <c r="A84" s="10"/>
      <c r="B84" s="422"/>
      <c r="C84" s="498"/>
      <c r="D84" s="474" t="s">
        <v>106</v>
      </c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6"/>
      <c r="U84" s="267">
        <f>U83+U73+U70+U52</f>
        <v>14</v>
      </c>
      <c r="V84" s="268"/>
      <c r="W84" s="267">
        <f>W83+W73+W70+W52</f>
        <v>15</v>
      </c>
      <c r="X84" s="268"/>
      <c r="Y84" s="267"/>
      <c r="Z84" s="268"/>
      <c r="AA84" s="267">
        <f>AA83+AA73+AA70+AA52</f>
        <v>2</v>
      </c>
      <c r="AB84" s="268"/>
      <c r="AC84" s="267">
        <f>AC83+AC73+AC70+AC52</f>
        <v>141.5</v>
      </c>
      <c r="AD84" s="268"/>
      <c r="AE84" s="267">
        <f>AE83+AE73+AE70+AE52</f>
        <v>4245</v>
      </c>
      <c r="AF84" s="268"/>
      <c r="AG84" s="267">
        <f>AG83+AG73+AG70+AG52</f>
        <v>1485</v>
      </c>
      <c r="AH84" s="268"/>
      <c r="AI84" s="267">
        <f>AI83+AI73+AI70+AI52</f>
        <v>729</v>
      </c>
      <c r="AJ84" s="268"/>
      <c r="AK84" s="267">
        <f>AK83+AK73+AK70+AK52</f>
        <v>505</v>
      </c>
      <c r="AL84" s="268"/>
      <c r="AM84" s="267">
        <f>AM83+AM73+AM70+AM52</f>
        <v>251</v>
      </c>
      <c r="AN84" s="268"/>
      <c r="AO84" s="267">
        <f>AO83+AO73+AO70+AO52</f>
        <v>1275</v>
      </c>
      <c r="AP84" s="268"/>
      <c r="AQ84" s="263">
        <f>AQ83+AQ73+AQ70+AQ52</f>
        <v>25</v>
      </c>
      <c r="AR84" s="261"/>
      <c r="AS84" s="261">
        <f>AS83+AS73+AS70+AS52</f>
        <v>19.5</v>
      </c>
      <c r="AT84" s="262"/>
      <c r="AU84" s="263">
        <f>AU83+AU73+AU70+AU52</f>
        <v>10</v>
      </c>
      <c r="AV84" s="261"/>
      <c r="AW84" s="261">
        <f>AW83+AW73+AW70+AW52</f>
        <v>5.5</v>
      </c>
      <c r="AX84" s="262"/>
      <c r="AY84" s="263">
        <f>AY83+AY73+AY70+AY52</f>
        <v>17</v>
      </c>
      <c r="AZ84" s="261"/>
      <c r="BA84" s="261">
        <f>BA83+BA73+BA70+BA52</f>
        <v>11</v>
      </c>
      <c r="BB84" s="262"/>
      <c r="BC84" s="260"/>
      <c r="BD84" s="251"/>
      <c r="BE84" s="251"/>
      <c r="BF84" s="251"/>
      <c r="BG84" s="10"/>
      <c r="BH84" s="167"/>
      <c r="BI84" s="167"/>
      <c r="BJ84" s="167"/>
      <c r="BK84" s="10"/>
      <c r="BL84" s="10"/>
    </row>
    <row r="85" spans="1:64" s="29" customFormat="1" ht="23.4" thickBot="1" x14ac:dyDescent="0.35">
      <c r="B85" s="422"/>
      <c r="C85" s="114"/>
      <c r="D85" s="694" t="s">
        <v>104</v>
      </c>
      <c r="E85" s="616"/>
      <c r="F85" s="616"/>
      <c r="G85" s="616"/>
      <c r="H85" s="616"/>
      <c r="I85" s="616"/>
      <c r="J85" s="616"/>
      <c r="K85" s="616"/>
      <c r="L85" s="616"/>
      <c r="M85" s="616"/>
      <c r="N85" s="616"/>
      <c r="O85" s="616"/>
      <c r="P85" s="616"/>
      <c r="Q85" s="616"/>
      <c r="R85" s="61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6"/>
      <c r="AH85" s="616"/>
      <c r="AI85" s="616"/>
      <c r="AJ85" s="616"/>
      <c r="AK85" s="616"/>
      <c r="AL85" s="616"/>
      <c r="AM85" s="616"/>
      <c r="AN85" s="616"/>
      <c r="AO85" s="616"/>
      <c r="AP85" s="616"/>
      <c r="AQ85" s="616"/>
      <c r="AR85" s="616"/>
      <c r="AS85" s="616"/>
      <c r="AT85" s="616"/>
      <c r="AU85" s="616"/>
      <c r="AV85" s="616"/>
      <c r="AW85" s="616"/>
      <c r="AX85" s="616"/>
      <c r="AY85" s="616"/>
      <c r="AZ85" s="616"/>
      <c r="BA85" s="616"/>
      <c r="BB85" s="617"/>
      <c r="BC85" s="153"/>
      <c r="BD85" s="154" t="s">
        <v>121</v>
      </c>
      <c r="BE85" s="154"/>
      <c r="BF85" s="154"/>
      <c r="BG85" s="411"/>
      <c r="BH85" s="95"/>
      <c r="BI85" s="95"/>
      <c r="BJ85" s="95"/>
    </row>
    <row r="86" spans="1:64" s="29" customFormat="1" ht="23.4" thickBot="1" x14ac:dyDescent="0.35">
      <c r="B86" s="422"/>
      <c r="C86" s="114"/>
      <c r="D86" s="264" t="s">
        <v>144</v>
      </c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6"/>
      <c r="BC86" s="181"/>
      <c r="BD86" s="145"/>
      <c r="BE86" s="145"/>
      <c r="BF86" s="145"/>
      <c r="BG86" s="411"/>
      <c r="BH86" s="95"/>
      <c r="BI86" s="95"/>
      <c r="BJ86" s="95"/>
    </row>
    <row r="87" spans="1:64" s="29" customFormat="1" ht="22.8" x14ac:dyDescent="0.4">
      <c r="B87" s="422"/>
      <c r="C87" s="621"/>
      <c r="D87" s="169" t="s">
        <v>188</v>
      </c>
      <c r="E87" s="453" t="s">
        <v>129</v>
      </c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5"/>
      <c r="U87" s="326">
        <v>2</v>
      </c>
      <c r="V87" s="297"/>
      <c r="W87" s="296"/>
      <c r="X87" s="297"/>
      <c r="Y87" s="346"/>
      <c r="Z87" s="347"/>
      <c r="AA87" s="492"/>
      <c r="AB87" s="492"/>
      <c r="AC87" s="326">
        <v>6</v>
      </c>
      <c r="AD87" s="297"/>
      <c r="AE87" s="326">
        <f t="shared" ref="AE87:AE99" si="10">AC87*30</f>
        <v>180</v>
      </c>
      <c r="AF87" s="297"/>
      <c r="AG87" s="346">
        <f t="shared" ref="AG87:AG96" si="11">SUM(AI87:AN87)</f>
        <v>90</v>
      </c>
      <c r="AH87" s="347"/>
      <c r="AI87" s="346">
        <v>54</v>
      </c>
      <c r="AJ87" s="347"/>
      <c r="AK87" s="477"/>
      <c r="AL87" s="478"/>
      <c r="AM87" s="326">
        <v>36</v>
      </c>
      <c r="AN87" s="297"/>
      <c r="AO87" s="346">
        <f t="shared" ref="AO87:AO99" si="12">AE87-AG87</f>
        <v>90</v>
      </c>
      <c r="AP87" s="347"/>
      <c r="AQ87" s="222"/>
      <c r="AR87" s="223"/>
      <c r="AS87" s="223">
        <v>5</v>
      </c>
      <c r="AT87" s="256"/>
      <c r="AU87" s="222"/>
      <c r="AV87" s="223"/>
      <c r="AW87" s="223"/>
      <c r="AX87" s="256"/>
      <c r="AY87" s="466"/>
      <c r="AZ87" s="412"/>
      <c r="BA87" s="412"/>
      <c r="BB87" s="413"/>
      <c r="BC87" s="291"/>
      <c r="BD87" s="277"/>
      <c r="BE87" s="277"/>
      <c r="BF87" s="277"/>
      <c r="BG87" s="411"/>
      <c r="BH87" s="95"/>
      <c r="BI87" s="95"/>
      <c r="BJ87" s="95"/>
    </row>
    <row r="88" spans="1:64" s="170" customFormat="1" ht="22.8" x14ac:dyDescent="0.4">
      <c r="B88" s="422"/>
      <c r="C88" s="621"/>
      <c r="D88" s="164" t="s">
        <v>231</v>
      </c>
      <c r="E88" s="278" t="s">
        <v>130</v>
      </c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80"/>
      <c r="U88" s="424"/>
      <c r="V88" s="425"/>
      <c r="W88" s="295">
        <v>1</v>
      </c>
      <c r="X88" s="249"/>
      <c r="Y88" s="391"/>
      <c r="Z88" s="391"/>
      <c r="AA88" s="389"/>
      <c r="AB88" s="390"/>
      <c r="AC88" s="274">
        <v>2</v>
      </c>
      <c r="AD88" s="275"/>
      <c r="AE88" s="274">
        <f t="shared" si="10"/>
        <v>60</v>
      </c>
      <c r="AF88" s="275"/>
      <c r="AG88" s="272">
        <f t="shared" si="11"/>
        <v>36</v>
      </c>
      <c r="AH88" s="273"/>
      <c r="AI88" s="274">
        <v>18</v>
      </c>
      <c r="AJ88" s="275"/>
      <c r="AK88" s="274"/>
      <c r="AL88" s="275"/>
      <c r="AM88" s="274">
        <v>18</v>
      </c>
      <c r="AN88" s="275"/>
      <c r="AO88" s="272">
        <f t="shared" si="12"/>
        <v>24</v>
      </c>
      <c r="AP88" s="273"/>
      <c r="AQ88" s="247">
        <v>2</v>
      </c>
      <c r="AR88" s="248"/>
      <c r="AS88" s="248"/>
      <c r="AT88" s="249"/>
      <c r="AU88" s="247"/>
      <c r="AV88" s="248"/>
      <c r="AW88" s="248"/>
      <c r="AX88" s="249"/>
      <c r="AY88" s="247"/>
      <c r="AZ88" s="248"/>
      <c r="BA88" s="248"/>
      <c r="BB88" s="249"/>
      <c r="BC88" s="260"/>
      <c r="BD88" s="251"/>
      <c r="BE88" s="251"/>
      <c r="BF88" s="251"/>
      <c r="BG88" s="411"/>
      <c r="BH88" s="167"/>
      <c r="BI88" s="167"/>
      <c r="BJ88" s="167"/>
    </row>
    <row r="89" spans="1:64" s="29" customFormat="1" ht="22.8" x14ac:dyDescent="0.4">
      <c r="B89" s="422"/>
      <c r="C89" s="621"/>
      <c r="D89" s="162" t="s">
        <v>232</v>
      </c>
      <c r="E89" s="278" t="s">
        <v>131</v>
      </c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80"/>
      <c r="U89" s="274">
        <v>2</v>
      </c>
      <c r="V89" s="275"/>
      <c r="W89" s="387"/>
      <c r="X89" s="275"/>
      <c r="Y89" s="274">
        <v>2</v>
      </c>
      <c r="Z89" s="275"/>
      <c r="AA89" s="433"/>
      <c r="AB89" s="433"/>
      <c r="AC89" s="274">
        <v>4.5</v>
      </c>
      <c r="AD89" s="275"/>
      <c r="AE89" s="274">
        <f t="shared" si="10"/>
        <v>135</v>
      </c>
      <c r="AF89" s="275"/>
      <c r="AG89" s="272">
        <f t="shared" si="11"/>
        <v>36</v>
      </c>
      <c r="AH89" s="273"/>
      <c r="AI89" s="274">
        <v>27</v>
      </c>
      <c r="AJ89" s="275"/>
      <c r="AK89" s="274">
        <v>9</v>
      </c>
      <c r="AL89" s="275"/>
      <c r="AM89" s="274"/>
      <c r="AN89" s="275"/>
      <c r="AO89" s="272">
        <f t="shared" si="12"/>
        <v>99</v>
      </c>
      <c r="AP89" s="273"/>
      <c r="AQ89" s="247"/>
      <c r="AR89" s="248"/>
      <c r="AS89" s="248">
        <v>2</v>
      </c>
      <c r="AT89" s="249"/>
      <c r="AU89" s="247"/>
      <c r="AV89" s="248"/>
      <c r="AW89" s="248"/>
      <c r="AX89" s="249"/>
      <c r="AY89" s="247"/>
      <c r="AZ89" s="248"/>
      <c r="BA89" s="248"/>
      <c r="BB89" s="249"/>
      <c r="BC89" s="260"/>
      <c r="BD89" s="251"/>
      <c r="BE89" s="251"/>
      <c r="BF89" s="251"/>
      <c r="BG89" s="411"/>
      <c r="BH89" s="95"/>
      <c r="BI89" s="95"/>
      <c r="BJ89" s="95"/>
    </row>
    <row r="90" spans="1:64" s="20" customFormat="1" ht="50.4" customHeight="1" x14ac:dyDescent="0.4">
      <c r="B90" s="422"/>
      <c r="C90" s="621"/>
      <c r="D90" s="171" t="s">
        <v>233</v>
      </c>
      <c r="E90" s="278" t="s">
        <v>132</v>
      </c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80"/>
      <c r="U90" s="298"/>
      <c r="V90" s="299"/>
      <c r="W90" s="300">
        <v>3</v>
      </c>
      <c r="X90" s="301"/>
      <c r="Y90" s="274"/>
      <c r="Z90" s="275"/>
      <c r="AA90" s="388"/>
      <c r="AB90" s="388"/>
      <c r="AC90" s="274">
        <v>3</v>
      </c>
      <c r="AD90" s="275"/>
      <c r="AE90" s="274">
        <f t="shared" si="10"/>
        <v>90</v>
      </c>
      <c r="AF90" s="275"/>
      <c r="AG90" s="272">
        <f t="shared" si="11"/>
        <v>54</v>
      </c>
      <c r="AH90" s="273"/>
      <c r="AI90" s="274">
        <v>36</v>
      </c>
      <c r="AJ90" s="275"/>
      <c r="AK90" s="274"/>
      <c r="AL90" s="275"/>
      <c r="AM90" s="274">
        <v>18</v>
      </c>
      <c r="AN90" s="275"/>
      <c r="AO90" s="272">
        <f t="shared" si="12"/>
        <v>36</v>
      </c>
      <c r="AP90" s="273"/>
      <c r="AQ90" s="247"/>
      <c r="AR90" s="248"/>
      <c r="AS90" s="248"/>
      <c r="AT90" s="249"/>
      <c r="AU90" s="247">
        <v>3</v>
      </c>
      <c r="AV90" s="248"/>
      <c r="AW90" s="248"/>
      <c r="AX90" s="249"/>
      <c r="AY90" s="247"/>
      <c r="AZ90" s="248"/>
      <c r="BA90" s="248"/>
      <c r="BB90" s="249"/>
      <c r="BC90" s="260"/>
      <c r="BD90" s="251"/>
      <c r="BE90" s="251"/>
      <c r="BF90" s="251"/>
      <c r="BG90" s="411"/>
      <c r="BH90" s="172"/>
      <c r="BI90" s="172"/>
      <c r="BJ90" s="172"/>
    </row>
    <row r="91" spans="1:64" s="29" customFormat="1" ht="22.8" x14ac:dyDescent="0.4">
      <c r="B91" s="422"/>
      <c r="C91" s="621"/>
      <c r="D91" s="173" t="s">
        <v>234</v>
      </c>
      <c r="E91" s="622" t="s">
        <v>133</v>
      </c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80"/>
      <c r="U91" s="426"/>
      <c r="V91" s="427"/>
      <c r="W91" s="387">
        <v>4</v>
      </c>
      <c r="X91" s="275"/>
      <c r="Y91" s="389"/>
      <c r="Z91" s="390"/>
      <c r="AA91" s="391"/>
      <c r="AB91" s="391"/>
      <c r="AC91" s="274">
        <v>2.5</v>
      </c>
      <c r="AD91" s="275"/>
      <c r="AE91" s="274">
        <f t="shared" si="10"/>
        <v>75</v>
      </c>
      <c r="AF91" s="275"/>
      <c r="AG91" s="272">
        <f t="shared" si="11"/>
        <v>36</v>
      </c>
      <c r="AH91" s="273"/>
      <c r="AI91" s="274">
        <v>36</v>
      </c>
      <c r="AJ91" s="275"/>
      <c r="AK91" s="274"/>
      <c r="AL91" s="275"/>
      <c r="AM91" s="274"/>
      <c r="AN91" s="275"/>
      <c r="AO91" s="272">
        <f t="shared" si="12"/>
        <v>39</v>
      </c>
      <c r="AP91" s="273"/>
      <c r="AQ91" s="247"/>
      <c r="AR91" s="248"/>
      <c r="AS91" s="248"/>
      <c r="AT91" s="249"/>
      <c r="AU91" s="247"/>
      <c r="AV91" s="248"/>
      <c r="AW91" s="248">
        <v>2</v>
      </c>
      <c r="AX91" s="249"/>
      <c r="AY91" s="247"/>
      <c r="AZ91" s="248"/>
      <c r="BA91" s="248"/>
      <c r="BB91" s="249"/>
      <c r="BC91" s="260"/>
      <c r="BD91" s="251"/>
      <c r="BE91" s="251"/>
      <c r="BF91" s="251"/>
      <c r="BG91" s="411"/>
      <c r="BH91" s="95"/>
      <c r="BI91" s="95"/>
      <c r="BJ91" s="95"/>
    </row>
    <row r="92" spans="1:64" s="170" customFormat="1" ht="22.8" x14ac:dyDescent="0.4">
      <c r="B92" s="422"/>
      <c r="C92" s="621"/>
      <c r="D92" s="164" t="s">
        <v>235</v>
      </c>
      <c r="E92" s="428" t="s">
        <v>165</v>
      </c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30"/>
      <c r="U92" s="431"/>
      <c r="V92" s="432"/>
      <c r="W92" s="300">
        <v>2</v>
      </c>
      <c r="X92" s="301"/>
      <c r="Y92" s="435"/>
      <c r="Z92" s="435"/>
      <c r="AA92" s="436"/>
      <c r="AB92" s="437"/>
      <c r="AC92" s="473">
        <v>4</v>
      </c>
      <c r="AD92" s="472"/>
      <c r="AE92" s="473">
        <f t="shared" si="10"/>
        <v>120</v>
      </c>
      <c r="AF92" s="472"/>
      <c r="AG92" s="418"/>
      <c r="AH92" s="419"/>
      <c r="AI92" s="473"/>
      <c r="AJ92" s="472"/>
      <c r="AK92" s="473"/>
      <c r="AL92" s="472"/>
      <c r="AM92" s="473"/>
      <c r="AN92" s="472"/>
      <c r="AO92" s="418"/>
      <c r="AP92" s="419"/>
      <c r="AQ92" s="420"/>
      <c r="AR92" s="421"/>
      <c r="AS92" s="421"/>
      <c r="AT92" s="301"/>
      <c r="AU92" s="420"/>
      <c r="AV92" s="421"/>
      <c r="AW92" s="421"/>
      <c r="AX92" s="301"/>
      <c r="AY92" s="420"/>
      <c r="AZ92" s="421"/>
      <c r="BA92" s="421"/>
      <c r="BB92" s="301"/>
      <c r="BC92" s="260"/>
      <c r="BD92" s="251"/>
      <c r="BE92" s="251"/>
      <c r="BF92" s="251"/>
      <c r="BG92" s="411"/>
      <c r="BH92" s="167"/>
      <c r="BI92" s="167"/>
      <c r="BJ92" s="167"/>
    </row>
    <row r="93" spans="1:64" s="20" customFormat="1" ht="24.6" x14ac:dyDescent="0.4">
      <c r="B93" s="422"/>
      <c r="C93" s="621"/>
      <c r="D93" s="171" t="s">
        <v>236</v>
      </c>
      <c r="E93" s="278" t="s">
        <v>166</v>
      </c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80"/>
      <c r="U93" s="298"/>
      <c r="V93" s="299"/>
      <c r="W93" s="300"/>
      <c r="X93" s="301"/>
      <c r="Y93" s="274"/>
      <c r="Z93" s="275"/>
      <c r="AA93" s="388"/>
      <c r="AB93" s="388"/>
      <c r="AC93" s="274">
        <v>3</v>
      </c>
      <c r="AD93" s="275"/>
      <c r="AE93" s="274">
        <f t="shared" si="10"/>
        <v>90</v>
      </c>
      <c r="AF93" s="275"/>
      <c r="AG93" s="272"/>
      <c r="AH93" s="273"/>
      <c r="AI93" s="274"/>
      <c r="AJ93" s="275"/>
      <c r="AK93" s="274"/>
      <c r="AL93" s="275"/>
      <c r="AM93" s="274"/>
      <c r="AN93" s="275"/>
      <c r="AO93" s="272"/>
      <c r="AP93" s="273"/>
      <c r="AQ93" s="247"/>
      <c r="AR93" s="248"/>
      <c r="AS93" s="248"/>
      <c r="AT93" s="249"/>
      <c r="AU93" s="247"/>
      <c r="AV93" s="248"/>
      <c r="AW93" s="248"/>
      <c r="AX93" s="249"/>
      <c r="AY93" s="247"/>
      <c r="AZ93" s="248"/>
      <c r="BA93" s="248"/>
      <c r="BB93" s="249"/>
      <c r="BC93" s="260"/>
      <c r="BD93" s="251"/>
      <c r="BE93" s="251"/>
      <c r="BF93" s="251"/>
      <c r="BG93" s="411"/>
      <c r="BH93" s="172"/>
      <c r="BI93" s="172"/>
      <c r="BJ93" s="172"/>
    </row>
    <row r="94" spans="1:64" s="155" customFormat="1" ht="22.8" x14ac:dyDescent="0.4">
      <c r="B94" s="422"/>
      <c r="C94" s="621"/>
      <c r="D94" s="164" t="s">
        <v>237</v>
      </c>
      <c r="E94" s="278" t="s">
        <v>167</v>
      </c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80"/>
      <c r="U94" s="274"/>
      <c r="V94" s="275"/>
      <c r="W94" s="274"/>
      <c r="X94" s="275"/>
      <c r="Y94" s="274"/>
      <c r="Z94" s="275"/>
      <c r="AA94" s="274"/>
      <c r="AB94" s="275"/>
      <c r="AC94" s="274">
        <v>2</v>
      </c>
      <c r="AD94" s="275"/>
      <c r="AE94" s="274">
        <f t="shared" si="10"/>
        <v>60</v>
      </c>
      <c r="AF94" s="275"/>
      <c r="AG94" s="272"/>
      <c r="AH94" s="273"/>
      <c r="AI94" s="274"/>
      <c r="AJ94" s="275"/>
      <c r="AK94" s="274"/>
      <c r="AL94" s="275"/>
      <c r="AM94" s="274"/>
      <c r="AN94" s="275"/>
      <c r="AO94" s="272"/>
      <c r="AP94" s="273"/>
      <c r="AQ94" s="247"/>
      <c r="AR94" s="248"/>
      <c r="AS94" s="248"/>
      <c r="AT94" s="249"/>
      <c r="AU94" s="247"/>
      <c r="AV94" s="248"/>
      <c r="AW94" s="248"/>
      <c r="AX94" s="249"/>
      <c r="AY94" s="247"/>
      <c r="AZ94" s="248"/>
      <c r="BA94" s="248"/>
      <c r="BB94" s="249"/>
      <c r="BC94" s="260"/>
      <c r="BD94" s="251"/>
      <c r="BE94" s="251"/>
      <c r="BF94" s="251"/>
      <c r="BG94" s="411"/>
      <c r="BH94" s="163"/>
      <c r="BI94" s="163"/>
      <c r="BJ94" s="163"/>
    </row>
    <row r="95" spans="1:64" s="155" customFormat="1" ht="22.8" x14ac:dyDescent="0.4">
      <c r="B95" s="422"/>
      <c r="C95" s="621"/>
      <c r="D95" s="164" t="s">
        <v>238</v>
      </c>
      <c r="E95" s="278" t="s">
        <v>174</v>
      </c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80"/>
      <c r="U95" s="274">
        <v>3</v>
      </c>
      <c r="V95" s="275"/>
      <c r="W95" s="274"/>
      <c r="X95" s="275"/>
      <c r="Y95" s="274"/>
      <c r="Z95" s="275"/>
      <c r="AA95" s="274"/>
      <c r="AB95" s="275"/>
      <c r="AC95" s="274">
        <v>10</v>
      </c>
      <c r="AD95" s="275"/>
      <c r="AE95" s="274">
        <f t="shared" si="10"/>
        <v>300</v>
      </c>
      <c r="AF95" s="275"/>
      <c r="AG95" s="272">
        <f>SUM(AI95:AN95)</f>
        <v>144</v>
      </c>
      <c r="AH95" s="273"/>
      <c r="AI95" s="274">
        <v>54</v>
      </c>
      <c r="AJ95" s="275"/>
      <c r="AK95" s="274"/>
      <c r="AL95" s="275"/>
      <c r="AM95" s="274">
        <v>90</v>
      </c>
      <c r="AN95" s="275"/>
      <c r="AO95" s="272">
        <f>AE95-AG95</f>
        <v>156</v>
      </c>
      <c r="AP95" s="273"/>
      <c r="AQ95" s="247"/>
      <c r="AR95" s="248"/>
      <c r="AS95" s="248"/>
      <c r="AT95" s="249"/>
      <c r="AU95" s="247">
        <v>8</v>
      </c>
      <c r="AV95" s="248"/>
      <c r="AW95" s="248"/>
      <c r="AX95" s="249"/>
      <c r="AY95" s="247"/>
      <c r="AZ95" s="248"/>
      <c r="BA95" s="248"/>
      <c r="BB95" s="249"/>
      <c r="BC95" s="260"/>
      <c r="BD95" s="251"/>
      <c r="BE95" s="251" t="s">
        <v>121</v>
      </c>
      <c r="BF95" s="251"/>
      <c r="BG95" s="411"/>
      <c r="BH95" s="163"/>
      <c r="BI95" s="163"/>
      <c r="BJ95" s="163"/>
    </row>
    <row r="96" spans="1:64" s="155" customFormat="1" ht="22.8" x14ac:dyDescent="0.4">
      <c r="B96" s="422"/>
      <c r="C96" s="621"/>
      <c r="D96" s="164" t="s">
        <v>239</v>
      </c>
      <c r="E96" s="287" t="s">
        <v>135</v>
      </c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9"/>
      <c r="U96" s="224"/>
      <c r="V96" s="225"/>
      <c r="W96" s="224">
        <v>4</v>
      </c>
      <c r="X96" s="225"/>
      <c r="Y96" s="224"/>
      <c r="Z96" s="225"/>
      <c r="AA96" s="224">
        <v>4</v>
      </c>
      <c r="AB96" s="225"/>
      <c r="AC96" s="224">
        <v>4.5</v>
      </c>
      <c r="AD96" s="225"/>
      <c r="AE96" s="224">
        <f t="shared" si="10"/>
        <v>135</v>
      </c>
      <c r="AF96" s="225"/>
      <c r="AG96" s="258">
        <f t="shared" si="11"/>
        <v>45</v>
      </c>
      <c r="AH96" s="259"/>
      <c r="AI96" s="224">
        <v>27</v>
      </c>
      <c r="AJ96" s="225"/>
      <c r="AK96" s="224">
        <v>18</v>
      </c>
      <c r="AL96" s="225"/>
      <c r="AM96" s="224"/>
      <c r="AN96" s="225"/>
      <c r="AO96" s="258">
        <f t="shared" si="12"/>
        <v>90</v>
      </c>
      <c r="AP96" s="259"/>
      <c r="AQ96" s="228"/>
      <c r="AR96" s="229"/>
      <c r="AS96" s="229"/>
      <c r="AT96" s="257"/>
      <c r="AU96" s="228"/>
      <c r="AV96" s="229"/>
      <c r="AW96" s="229">
        <v>2.5</v>
      </c>
      <c r="AX96" s="257"/>
      <c r="AY96" s="228"/>
      <c r="AZ96" s="229"/>
      <c r="BA96" s="229"/>
      <c r="BB96" s="257"/>
      <c r="BC96" s="260"/>
      <c r="BD96" s="251"/>
      <c r="BE96" s="251"/>
      <c r="BF96" s="251"/>
      <c r="BG96" s="411"/>
      <c r="BH96" s="163"/>
      <c r="BI96" s="163"/>
      <c r="BJ96" s="163"/>
    </row>
    <row r="97" spans="2:64" s="29" customFormat="1" ht="42" customHeight="1" x14ac:dyDescent="0.4">
      <c r="B97" s="422"/>
      <c r="C97" s="621"/>
      <c r="D97" s="164" t="s">
        <v>240</v>
      </c>
      <c r="E97" s="269" t="s">
        <v>189</v>
      </c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76">
        <v>4.5</v>
      </c>
      <c r="V97" s="276"/>
      <c r="W97" s="250"/>
      <c r="X97" s="250"/>
      <c r="Y97" s="250"/>
      <c r="Z97" s="250"/>
      <c r="AA97" s="250"/>
      <c r="AB97" s="250"/>
      <c r="AC97" s="250">
        <v>19</v>
      </c>
      <c r="AD97" s="250"/>
      <c r="AE97" s="250">
        <f t="shared" si="10"/>
        <v>570</v>
      </c>
      <c r="AF97" s="250"/>
      <c r="AG97" s="246">
        <f>SUM(AI97:AN97)</f>
        <v>324</v>
      </c>
      <c r="AH97" s="246"/>
      <c r="AI97" s="250">
        <v>72</v>
      </c>
      <c r="AJ97" s="250"/>
      <c r="AK97" s="250">
        <v>36</v>
      </c>
      <c r="AL97" s="250"/>
      <c r="AM97" s="250">
        <v>216</v>
      </c>
      <c r="AN97" s="250"/>
      <c r="AO97" s="246">
        <f t="shared" si="12"/>
        <v>246</v>
      </c>
      <c r="AP97" s="246"/>
      <c r="AQ97" s="247"/>
      <c r="AR97" s="248"/>
      <c r="AS97" s="248"/>
      <c r="AT97" s="249"/>
      <c r="AU97" s="247"/>
      <c r="AV97" s="248"/>
      <c r="AW97" s="248">
        <v>9</v>
      </c>
      <c r="AX97" s="249"/>
      <c r="AY97" s="247">
        <v>9</v>
      </c>
      <c r="AZ97" s="248"/>
      <c r="BA97" s="248"/>
      <c r="BB97" s="249"/>
      <c r="BC97" s="260"/>
      <c r="BD97" s="251"/>
      <c r="BE97" s="251"/>
      <c r="BF97" s="251"/>
      <c r="BG97" s="411"/>
      <c r="BH97" s="95"/>
      <c r="BI97" s="95"/>
      <c r="BJ97" s="95"/>
      <c r="BK97" s="29" t="s">
        <v>121</v>
      </c>
    </row>
    <row r="98" spans="2:64" s="29" customFormat="1" ht="22.8" x14ac:dyDescent="0.4">
      <c r="B98" s="422"/>
      <c r="C98" s="621"/>
      <c r="D98" s="164" t="s">
        <v>241</v>
      </c>
      <c r="E98" s="269" t="s">
        <v>191</v>
      </c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50"/>
      <c r="V98" s="250"/>
      <c r="W98" s="250">
        <v>6</v>
      </c>
      <c r="X98" s="250"/>
      <c r="Y98" s="250"/>
      <c r="Z98" s="250"/>
      <c r="AA98" s="271"/>
      <c r="AB98" s="271"/>
      <c r="AC98" s="250">
        <v>2</v>
      </c>
      <c r="AD98" s="250"/>
      <c r="AE98" s="250">
        <f t="shared" si="10"/>
        <v>60</v>
      </c>
      <c r="AF98" s="250"/>
      <c r="AG98" s="246">
        <f>SUM(AI98:AN98)</f>
        <v>27</v>
      </c>
      <c r="AH98" s="246"/>
      <c r="AI98" s="250">
        <v>18</v>
      </c>
      <c r="AJ98" s="250"/>
      <c r="AK98" s="250">
        <v>9</v>
      </c>
      <c r="AL98" s="250"/>
      <c r="AM98" s="250"/>
      <c r="AN98" s="250"/>
      <c r="AO98" s="246">
        <f t="shared" si="12"/>
        <v>33</v>
      </c>
      <c r="AP98" s="246"/>
      <c r="AQ98" s="247"/>
      <c r="AR98" s="248"/>
      <c r="AS98" s="248"/>
      <c r="AT98" s="249"/>
      <c r="AU98" s="247"/>
      <c r="AV98" s="248"/>
      <c r="AW98" s="248"/>
      <c r="AX98" s="249"/>
      <c r="AY98" s="247"/>
      <c r="AZ98" s="248"/>
      <c r="BA98" s="248">
        <v>3</v>
      </c>
      <c r="BB98" s="249"/>
      <c r="BC98" s="260"/>
      <c r="BD98" s="251"/>
      <c r="BE98" s="251"/>
      <c r="BF98" s="251"/>
      <c r="BG98" s="411"/>
      <c r="BH98" s="95"/>
      <c r="BI98" s="95"/>
      <c r="BJ98" s="95"/>
    </row>
    <row r="99" spans="2:64" s="29" customFormat="1" ht="23.4" thickBot="1" x14ac:dyDescent="0.45">
      <c r="B99" s="422"/>
      <c r="C99" s="621"/>
      <c r="D99" s="164" t="s">
        <v>188</v>
      </c>
      <c r="E99" s="269" t="s">
        <v>192</v>
      </c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50">
        <v>6</v>
      </c>
      <c r="V99" s="250"/>
      <c r="W99" s="250"/>
      <c r="X99" s="250"/>
      <c r="Y99" s="250">
        <v>6</v>
      </c>
      <c r="Z99" s="250"/>
      <c r="AA99" s="271"/>
      <c r="AB99" s="271"/>
      <c r="AC99" s="250">
        <v>6.5</v>
      </c>
      <c r="AD99" s="250"/>
      <c r="AE99" s="250">
        <f t="shared" si="10"/>
        <v>195</v>
      </c>
      <c r="AF99" s="250"/>
      <c r="AG99" s="246">
        <f>SUM(AI99:AN99)</f>
        <v>72</v>
      </c>
      <c r="AH99" s="246"/>
      <c r="AI99" s="250">
        <v>36</v>
      </c>
      <c r="AJ99" s="250"/>
      <c r="AK99" s="250">
        <v>36</v>
      </c>
      <c r="AL99" s="250"/>
      <c r="AM99" s="250"/>
      <c r="AN99" s="250"/>
      <c r="AO99" s="246">
        <f t="shared" si="12"/>
        <v>123</v>
      </c>
      <c r="AP99" s="246"/>
      <c r="AQ99" s="247"/>
      <c r="AR99" s="248"/>
      <c r="AS99" s="248"/>
      <c r="AT99" s="249"/>
      <c r="AU99" s="247"/>
      <c r="AV99" s="248"/>
      <c r="AW99" s="248"/>
      <c r="AX99" s="249"/>
      <c r="AY99" s="247"/>
      <c r="AZ99" s="248"/>
      <c r="BA99" s="248">
        <v>8</v>
      </c>
      <c r="BB99" s="249"/>
      <c r="BC99" s="260"/>
      <c r="BD99" s="251"/>
      <c r="BE99" s="251"/>
      <c r="BF99" s="251"/>
      <c r="BG99" s="411"/>
      <c r="BH99" s="95"/>
      <c r="BI99" s="95"/>
      <c r="BJ99" s="95"/>
    </row>
    <row r="100" spans="2:64" s="29" customFormat="1" ht="25.5" customHeight="1" thickBot="1" x14ac:dyDescent="0.35">
      <c r="B100" s="422"/>
      <c r="C100" s="621"/>
      <c r="D100" s="174"/>
      <c r="E100" s="499" t="s">
        <v>98</v>
      </c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1"/>
      <c r="U100" s="267">
        <v>6</v>
      </c>
      <c r="V100" s="268"/>
      <c r="W100" s="423">
        <v>6</v>
      </c>
      <c r="X100" s="268"/>
      <c r="Y100" s="267">
        <v>2</v>
      </c>
      <c r="Z100" s="268"/>
      <c r="AA100" s="267">
        <v>1</v>
      </c>
      <c r="AB100" s="268"/>
      <c r="AC100" s="267">
        <f>SUM(AC87:AD99)</f>
        <v>69</v>
      </c>
      <c r="AD100" s="268"/>
      <c r="AE100" s="267">
        <f>SUM(AE87:AF99)</f>
        <v>2070</v>
      </c>
      <c r="AF100" s="268"/>
      <c r="AG100" s="267">
        <f>SUM(AG87:AH99)</f>
        <v>864</v>
      </c>
      <c r="AH100" s="268"/>
      <c r="AI100" s="267">
        <f>SUM(AI87:AJ99)</f>
        <v>378</v>
      </c>
      <c r="AJ100" s="268"/>
      <c r="AK100" s="267">
        <f>SUM(AK87:AL99)</f>
        <v>108</v>
      </c>
      <c r="AL100" s="268"/>
      <c r="AM100" s="267">
        <f>SUM(AM87:AN99)</f>
        <v>378</v>
      </c>
      <c r="AN100" s="268"/>
      <c r="AO100" s="267">
        <f>SUM(AO87:AP99)</f>
        <v>936</v>
      </c>
      <c r="AP100" s="268"/>
      <c r="AQ100" s="263">
        <f>SUM(AQ87:AR99)</f>
        <v>2</v>
      </c>
      <c r="AR100" s="261"/>
      <c r="AS100" s="261">
        <f>SUM(AS87:AT99)</f>
        <v>7</v>
      </c>
      <c r="AT100" s="262"/>
      <c r="AU100" s="263">
        <f>SUM(AU87:AV99)</f>
        <v>11</v>
      </c>
      <c r="AV100" s="261"/>
      <c r="AW100" s="261">
        <f>SUM(AW87:AX99)</f>
        <v>13.5</v>
      </c>
      <c r="AX100" s="262"/>
      <c r="AY100" s="263">
        <f>SUM(AY87:AZ99)</f>
        <v>9</v>
      </c>
      <c r="AZ100" s="261"/>
      <c r="BA100" s="261">
        <f>SUM(BA87:BB99)</f>
        <v>11</v>
      </c>
      <c r="BB100" s="262"/>
      <c r="BC100" s="260"/>
      <c r="BD100" s="251"/>
      <c r="BE100" s="251"/>
      <c r="BF100" s="251"/>
      <c r="BG100" s="411"/>
      <c r="BH100" s="95"/>
      <c r="BI100" s="95"/>
      <c r="BJ100" s="95"/>
    </row>
    <row r="101" spans="2:64" s="126" customFormat="1" ht="25.5" customHeight="1" thickBot="1" x14ac:dyDescent="0.4">
      <c r="B101" s="422"/>
      <c r="C101" s="621"/>
      <c r="D101" s="264" t="s">
        <v>136</v>
      </c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6"/>
      <c r="BC101" s="181"/>
      <c r="BD101" s="145"/>
      <c r="BE101" s="145"/>
      <c r="BF101" s="145"/>
      <c r="BG101" s="411"/>
      <c r="BH101" s="125"/>
      <c r="BI101" s="125"/>
      <c r="BJ101" s="125"/>
    </row>
    <row r="102" spans="2:64" s="20" customFormat="1" ht="22.8" x14ac:dyDescent="0.4">
      <c r="B102" s="422"/>
      <c r="C102" s="621"/>
      <c r="D102" s="169" t="s">
        <v>242</v>
      </c>
      <c r="E102" s="619" t="s">
        <v>145</v>
      </c>
      <c r="F102" s="619"/>
      <c r="G102" s="619"/>
      <c r="H102" s="619"/>
      <c r="I102" s="619"/>
      <c r="J102" s="619"/>
      <c r="K102" s="619"/>
      <c r="L102" s="619"/>
      <c r="M102" s="619"/>
      <c r="N102" s="619"/>
      <c r="O102" s="619"/>
      <c r="P102" s="619"/>
      <c r="Q102" s="619"/>
      <c r="R102" s="619"/>
      <c r="S102" s="619"/>
      <c r="T102" s="619"/>
      <c r="U102" s="226">
        <v>3</v>
      </c>
      <c r="V102" s="226"/>
      <c r="W102" s="226"/>
      <c r="X102" s="226"/>
      <c r="Y102" s="226">
        <v>3</v>
      </c>
      <c r="Z102" s="226"/>
      <c r="AA102" s="226"/>
      <c r="AB102" s="226"/>
      <c r="AC102" s="226">
        <v>7</v>
      </c>
      <c r="AD102" s="226"/>
      <c r="AE102" s="226">
        <f t="shared" ref="AE102:AE106" si="13">AC102*30</f>
        <v>210</v>
      </c>
      <c r="AF102" s="226"/>
      <c r="AG102" s="227">
        <f>SUM(AI102:AN102)</f>
        <v>90</v>
      </c>
      <c r="AH102" s="227"/>
      <c r="AI102" s="226">
        <v>27</v>
      </c>
      <c r="AJ102" s="226"/>
      <c r="AK102" s="226">
        <v>27</v>
      </c>
      <c r="AL102" s="226"/>
      <c r="AM102" s="226">
        <v>36</v>
      </c>
      <c r="AN102" s="226"/>
      <c r="AO102" s="227">
        <f t="shared" ref="AO102:AO106" si="14">AE102-AG102</f>
        <v>120</v>
      </c>
      <c r="AP102" s="227"/>
      <c r="AQ102" s="222"/>
      <c r="AR102" s="223"/>
      <c r="AS102" s="223"/>
      <c r="AT102" s="256"/>
      <c r="AU102" s="222">
        <v>5</v>
      </c>
      <c r="AV102" s="223"/>
      <c r="AW102" s="223"/>
      <c r="AX102" s="256"/>
      <c r="AY102" s="222"/>
      <c r="AZ102" s="223"/>
      <c r="BA102" s="223"/>
      <c r="BB102" s="256"/>
      <c r="BC102" s="260"/>
      <c r="BD102" s="251"/>
      <c r="BE102" s="251"/>
      <c r="BF102" s="251"/>
      <c r="BG102" s="193"/>
      <c r="BH102" s="172"/>
      <c r="BI102" s="172"/>
      <c r="BJ102" s="172"/>
    </row>
    <row r="103" spans="2:64" s="170" customFormat="1" ht="43.8" customHeight="1" x14ac:dyDescent="0.4">
      <c r="B103" s="422"/>
      <c r="C103" s="621"/>
      <c r="D103" s="164" t="s">
        <v>243</v>
      </c>
      <c r="E103" s="269" t="s">
        <v>176</v>
      </c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50"/>
      <c r="V103" s="250"/>
      <c r="W103" s="250">
        <v>4</v>
      </c>
      <c r="X103" s="250"/>
      <c r="Y103" s="270"/>
      <c r="Z103" s="270"/>
      <c r="AA103" s="271"/>
      <c r="AB103" s="271"/>
      <c r="AC103" s="250">
        <v>4.5</v>
      </c>
      <c r="AD103" s="250"/>
      <c r="AE103" s="250">
        <f t="shared" si="13"/>
        <v>135</v>
      </c>
      <c r="AF103" s="250"/>
      <c r="AG103" s="246">
        <f>SUM(AI103:AN103)</f>
        <v>81</v>
      </c>
      <c r="AH103" s="246"/>
      <c r="AI103" s="250">
        <v>36</v>
      </c>
      <c r="AJ103" s="250"/>
      <c r="AK103" s="250">
        <v>9</v>
      </c>
      <c r="AL103" s="250"/>
      <c r="AM103" s="250">
        <v>36</v>
      </c>
      <c r="AN103" s="250"/>
      <c r="AO103" s="246">
        <f>AE103-AG103</f>
        <v>54</v>
      </c>
      <c r="AP103" s="246"/>
      <c r="AQ103" s="247"/>
      <c r="AR103" s="248"/>
      <c r="AS103" s="248"/>
      <c r="AT103" s="249"/>
      <c r="AU103" s="247"/>
      <c r="AV103" s="248"/>
      <c r="AW103" s="248">
        <v>4.5</v>
      </c>
      <c r="AX103" s="249"/>
      <c r="AY103" s="247"/>
      <c r="AZ103" s="248"/>
      <c r="BA103" s="248"/>
      <c r="BB103" s="249"/>
      <c r="BC103" s="260"/>
      <c r="BD103" s="251"/>
      <c r="BE103" s="251"/>
      <c r="BF103" s="251"/>
      <c r="BG103" s="193"/>
      <c r="BH103" s="167"/>
      <c r="BI103" s="167"/>
      <c r="BJ103" s="167"/>
    </row>
    <row r="104" spans="2:64" s="29" customFormat="1" ht="49.2" customHeight="1" x14ac:dyDescent="0.4">
      <c r="B104" s="422"/>
      <c r="C104" s="621"/>
      <c r="D104" s="164" t="s">
        <v>244</v>
      </c>
      <c r="E104" s="269" t="s">
        <v>146</v>
      </c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50">
        <v>4</v>
      </c>
      <c r="V104" s="250"/>
      <c r="W104" s="250"/>
      <c r="X104" s="250"/>
      <c r="Y104" s="250"/>
      <c r="Z104" s="250"/>
      <c r="AA104" s="271"/>
      <c r="AB104" s="271"/>
      <c r="AC104" s="250">
        <v>4.5</v>
      </c>
      <c r="AD104" s="250"/>
      <c r="AE104" s="250">
        <f t="shared" si="13"/>
        <v>135</v>
      </c>
      <c r="AF104" s="250"/>
      <c r="AG104" s="246">
        <f>SUM(AI104:AN104)</f>
        <v>63</v>
      </c>
      <c r="AH104" s="246"/>
      <c r="AI104" s="250">
        <v>27</v>
      </c>
      <c r="AJ104" s="250"/>
      <c r="AK104" s="250"/>
      <c r="AL104" s="250"/>
      <c r="AM104" s="250">
        <v>36</v>
      </c>
      <c r="AN104" s="250"/>
      <c r="AO104" s="246">
        <f t="shared" si="14"/>
        <v>72</v>
      </c>
      <c r="AP104" s="246"/>
      <c r="AQ104" s="247"/>
      <c r="AR104" s="248"/>
      <c r="AS104" s="248"/>
      <c r="AT104" s="249"/>
      <c r="AU104" s="247"/>
      <c r="AV104" s="248"/>
      <c r="AW104" s="248">
        <v>3.5</v>
      </c>
      <c r="AX104" s="249"/>
      <c r="AY104" s="247"/>
      <c r="AZ104" s="248"/>
      <c r="BA104" s="248" t="s">
        <v>121</v>
      </c>
      <c r="BB104" s="249"/>
      <c r="BC104" s="260"/>
      <c r="BD104" s="251"/>
      <c r="BE104" s="251"/>
      <c r="BF104" s="251"/>
      <c r="BG104" s="193"/>
      <c r="BH104" s="95"/>
      <c r="BI104" s="95"/>
      <c r="BJ104" s="95"/>
    </row>
    <row r="105" spans="2:64" s="170" customFormat="1" ht="22.8" x14ac:dyDescent="0.4">
      <c r="B105" s="422"/>
      <c r="C105" s="621"/>
      <c r="D105" s="164" t="s">
        <v>245</v>
      </c>
      <c r="E105" s="269" t="s">
        <v>134</v>
      </c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50"/>
      <c r="V105" s="250"/>
      <c r="W105" s="250">
        <v>6</v>
      </c>
      <c r="X105" s="250"/>
      <c r="Y105" s="270"/>
      <c r="Z105" s="270"/>
      <c r="AA105" s="271"/>
      <c r="AB105" s="271"/>
      <c r="AC105" s="250">
        <v>7.5</v>
      </c>
      <c r="AD105" s="250"/>
      <c r="AE105" s="250">
        <f t="shared" si="13"/>
        <v>225</v>
      </c>
      <c r="AF105" s="250"/>
      <c r="AG105" s="246"/>
      <c r="AH105" s="246"/>
      <c r="AI105" s="250"/>
      <c r="AJ105" s="250"/>
      <c r="AK105" s="250"/>
      <c r="AL105" s="250"/>
      <c r="AM105" s="250"/>
      <c r="AN105" s="250"/>
      <c r="AO105" s="246">
        <f t="shared" si="14"/>
        <v>225</v>
      </c>
      <c r="AP105" s="246"/>
      <c r="AQ105" s="247"/>
      <c r="AR105" s="248"/>
      <c r="AS105" s="248"/>
      <c r="AT105" s="249"/>
      <c r="AU105" s="247"/>
      <c r="AV105" s="248"/>
      <c r="AW105" s="248"/>
      <c r="AX105" s="249"/>
      <c r="AY105" s="247"/>
      <c r="AZ105" s="248"/>
      <c r="BA105" s="248"/>
      <c r="BB105" s="249"/>
      <c r="BC105" s="260"/>
      <c r="BD105" s="251"/>
      <c r="BE105" s="251"/>
      <c r="BF105" s="251"/>
      <c r="BG105" s="175"/>
      <c r="BH105" s="167"/>
      <c r="BI105" s="167"/>
      <c r="BJ105" s="167"/>
      <c r="BL105" s="170" t="s">
        <v>121</v>
      </c>
    </row>
    <row r="106" spans="2:64" s="170" customFormat="1" ht="23.4" thickBot="1" x14ac:dyDescent="0.45">
      <c r="B106" s="422"/>
      <c r="C106" s="621"/>
      <c r="D106" s="160" t="s">
        <v>246</v>
      </c>
      <c r="E106" s="439" t="s">
        <v>175</v>
      </c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244"/>
      <c r="V106" s="244"/>
      <c r="W106" s="244"/>
      <c r="X106" s="244"/>
      <c r="Y106" s="245"/>
      <c r="Z106" s="245"/>
      <c r="AA106" s="438"/>
      <c r="AB106" s="438"/>
      <c r="AC106" s="244">
        <v>6</v>
      </c>
      <c r="AD106" s="244"/>
      <c r="AE106" s="244">
        <f t="shared" si="13"/>
        <v>180</v>
      </c>
      <c r="AF106" s="244"/>
      <c r="AG106" s="255"/>
      <c r="AH106" s="255"/>
      <c r="AI106" s="244"/>
      <c r="AJ106" s="244"/>
      <c r="AK106" s="244"/>
      <c r="AL106" s="244"/>
      <c r="AM106" s="244"/>
      <c r="AN106" s="244"/>
      <c r="AO106" s="255">
        <f t="shared" si="14"/>
        <v>180</v>
      </c>
      <c r="AP106" s="255"/>
      <c r="AQ106" s="254"/>
      <c r="AR106" s="252"/>
      <c r="AS106" s="252"/>
      <c r="AT106" s="253"/>
      <c r="AU106" s="254"/>
      <c r="AV106" s="252"/>
      <c r="AW106" s="252"/>
      <c r="AX106" s="253"/>
      <c r="AY106" s="254"/>
      <c r="AZ106" s="252"/>
      <c r="BA106" s="252"/>
      <c r="BB106" s="253"/>
      <c r="BC106" s="260"/>
      <c r="BD106" s="251"/>
      <c r="BE106" s="251"/>
      <c r="BF106" s="251"/>
      <c r="BG106" s="175"/>
      <c r="BH106" s="167"/>
      <c r="BI106" s="167"/>
      <c r="BJ106" s="167"/>
    </row>
    <row r="107" spans="2:64" s="94" customFormat="1" ht="21.6" thickBot="1" x14ac:dyDescent="0.4">
      <c r="B107" s="422"/>
      <c r="C107" s="176"/>
      <c r="D107" s="177"/>
      <c r="E107" s="414" t="s">
        <v>98</v>
      </c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6"/>
      <c r="U107" s="417">
        <v>2</v>
      </c>
      <c r="V107" s="417"/>
      <c r="W107" s="417">
        <v>2</v>
      </c>
      <c r="X107" s="417"/>
      <c r="Y107" s="434">
        <v>1</v>
      </c>
      <c r="Z107" s="434"/>
      <c r="AA107" s="710"/>
      <c r="AB107" s="711"/>
      <c r="AC107" s="417">
        <f>SUM(AC102:AD106)</f>
        <v>29.5</v>
      </c>
      <c r="AD107" s="417"/>
      <c r="AE107" s="417">
        <f>SUM(AE102:AF106)</f>
        <v>885</v>
      </c>
      <c r="AF107" s="417"/>
      <c r="AG107" s="417">
        <f>SUM(AG102:AH106)</f>
        <v>234</v>
      </c>
      <c r="AH107" s="417"/>
      <c r="AI107" s="417">
        <f>SUM(AI102:AJ106)</f>
        <v>90</v>
      </c>
      <c r="AJ107" s="417"/>
      <c r="AK107" s="417">
        <f>SUM(AK102:AL106)</f>
        <v>36</v>
      </c>
      <c r="AL107" s="417"/>
      <c r="AM107" s="417">
        <f>SUM(AM102:AN106)</f>
        <v>108</v>
      </c>
      <c r="AN107" s="417"/>
      <c r="AO107" s="417">
        <f>SUM(AO102:AP106)</f>
        <v>651</v>
      </c>
      <c r="AP107" s="417"/>
      <c r="AQ107" s="236"/>
      <c r="AR107" s="237"/>
      <c r="AS107" s="237"/>
      <c r="AT107" s="238"/>
      <c r="AU107" s="236">
        <f>SUM(AU102:AV106)</f>
        <v>5</v>
      </c>
      <c r="AV107" s="237"/>
      <c r="AW107" s="237">
        <f>SUM(AW102:AX106)</f>
        <v>8</v>
      </c>
      <c r="AX107" s="238"/>
      <c r="AY107" s="236"/>
      <c r="AZ107" s="237"/>
      <c r="BA107" s="237"/>
      <c r="BB107" s="238"/>
      <c r="BC107" s="260"/>
      <c r="BD107" s="251"/>
      <c r="BE107" s="251"/>
      <c r="BF107" s="251"/>
      <c r="BG107" s="178"/>
      <c r="BH107" s="179"/>
      <c r="BI107" s="179"/>
      <c r="BJ107" s="179"/>
    </row>
    <row r="108" spans="2:64" s="94" customFormat="1" ht="21" customHeight="1" thickBot="1" x14ac:dyDescent="0.45">
      <c r="B108" s="192"/>
      <c r="C108" s="176"/>
      <c r="D108" s="384" t="s">
        <v>105</v>
      </c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6"/>
      <c r="U108" s="230">
        <f>U107+U100</f>
        <v>8</v>
      </c>
      <c r="V108" s="231"/>
      <c r="W108" s="230">
        <f>W107+W100</f>
        <v>8</v>
      </c>
      <c r="X108" s="231"/>
      <c r="Y108" s="230">
        <f>Y107+Y100</f>
        <v>3</v>
      </c>
      <c r="Z108" s="231"/>
      <c r="AA108" s="230">
        <f>AA107+AA100</f>
        <v>1</v>
      </c>
      <c r="AB108" s="231"/>
      <c r="AC108" s="230">
        <f>AC107+AC100</f>
        <v>98.5</v>
      </c>
      <c r="AD108" s="231"/>
      <c r="AE108" s="230">
        <f>AE107+AE100</f>
        <v>2955</v>
      </c>
      <c r="AF108" s="231"/>
      <c r="AG108" s="230">
        <f>AG107+AG100</f>
        <v>1098</v>
      </c>
      <c r="AH108" s="231"/>
      <c r="AI108" s="230">
        <f>AI107+AI100</f>
        <v>468</v>
      </c>
      <c r="AJ108" s="231"/>
      <c r="AK108" s="230">
        <f>AK107+AK100</f>
        <v>144</v>
      </c>
      <c r="AL108" s="231"/>
      <c r="AM108" s="230">
        <f>AM107+AM100</f>
        <v>486</v>
      </c>
      <c r="AN108" s="231"/>
      <c r="AO108" s="230">
        <f>AO107+AO100</f>
        <v>1587</v>
      </c>
      <c r="AP108" s="231"/>
      <c r="AQ108" s="232">
        <f>AQ107+AQ100</f>
        <v>2</v>
      </c>
      <c r="AR108" s="233"/>
      <c r="AS108" s="234">
        <f>AS107+AS100</f>
        <v>7</v>
      </c>
      <c r="AT108" s="235"/>
      <c r="AU108" s="232">
        <f>AU107+AU100</f>
        <v>16</v>
      </c>
      <c r="AV108" s="233"/>
      <c r="AW108" s="234">
        <f>AW107+AW100</f>
        <v>21.5</v>
      </c>
      <c r="AX108" s="235"/>
      <c r="AY108" s="232">
        <f>AY107+AY100</f>
        <v>9</v>
      </c>
      <c r="AZ108" s="233"/>
      <c r="BA108" s="234">
        <f>BA107+BA100</f>
        <v>11</v>
      </c>
      <c r="BB108" s="235"/>
      <c r="BC108" s="480"/>
      <c r="BD108" s="481"/>
      <c r="BE108" s="482"/>
      <c r="BF108" s="481"/>
      <c r="BG108" s="178"/>
      <c r="BH108" s="179"/>
      <c r="BI108" s="179"/>
      <c r="BJ108" s="179"/>
    </row>
    <row r="109" spans="2:64" s="122" customFormat="1" ht="23.4" thickBot="1" x14ac:dyDescent="0.45">
      <c r="C109" s="180"/>
      <c r="D109" s="495" t="s">
        <v>47</v>
      </c>
      <c r="E109" s="496"/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7"/>
      <c r="U109" s="493">
        <f>U108+U84</f>
        <v>22</v>
      </c>
      <c r="V109" s="494"/>
      <c r="W109" s="493">
        <f>W108+W84</f>
        <v>23</v>
      </c>
      <c r="X109" s="494"/>
      <c r="Y109" s="493">
        <f>Y108+Y84</f>
        <v>3</v>
      </c>
      <c r="Z109" s="494"/>
      <c r="AA109" s="493">
        <f>AA108+AA84</f>
        <v>3</v>
      </c>
      <c r="AB109" s="494"/>
      <c r="AC109" s="493">
        <f>AC108+AC84</f>
        <v>240</v>
      </c>
      <c r="AD109" s="494"/>
      <c r="AE109" s="493">
        <f>AE108+AE84</f>
        <v>7200</v>
      </c>
      <c r="AF109" s="494"/>
      <c r="AG109" s="493">
        <f>AG108+AG84</f>
        <v>2583</v>
      </c>
      <c r="AH109" s="494"/>
      <c r="AI109" s="493">
        <f>AI108+AI84</f>
        <v>1197</v>
      </c>
      <c r="AJ109" s="494"/>
      <c r="AK109" s="493">
        <f>AK108+AK84</f>
        <v>649</v>
      </c>
      <c r="AL109" s="494"/>
      <c r="AM109" s="493">
        <f>AM108+AM84</f>
        <v>737</v>
      </c>
      <c r="AN109" s="494"/>
      <c r="AO109" s="493">
        <f>AO108+AO84</f>
        <v>2862</v>
      </c>
      <c r="AP109" s="494"/>
      <c r="AQ109" s="484">
        <f>AQ108+AQ84</f>
        <v>27</v>
      </c>
      <c r="AR109" s="485"/>
      <c r="AS109" s="485">
        <f>AS108+AS84</f>
        <v>26.5</v>
      </c>
      <c r="AT109" s="486"/>
      <c r="AU109" s="484">
        <f>AU108+AU84</f>
        <v>26</v>
      </c>
      <c r="AV109" s="485"/>
      <c r="AW109" s="485">
        <f>AW108+AW84</f>
        <v>27</v>
      </c>
      <c r="AX109" s="486"/>
      <c r="AY109" s="484">
        <f>AY108+AY84</f>
        <v>26</v>
      </c>
      <c r="AZ109" s="485"/>
      <c r="BA109" s="485">
        <f>BA108+BA84</f>
        <v>22</v>
      </c>
      <c r="BB109" s="486"/>
      <c r="BC109" s="490"/>
      <c r="BD109" s="489"/>
      <c r="BE109" s="489"/>
      <c r="BF109" s="489"/>
      <c r="BG109" s="178"/>
      <c r="BH109" s="179"/>
      <c r="BI109" s="179"/>
      <c r="BJ109" s="179"/>
    </row>
    <row r="110" spans="2:64" s="122" customFormat="1" ht="23.25" customHeight="1" thickBot="1" x14ac:dyDescent="0.45">
      <c r="C110" s="180"/>
      <c r="D110" s="636" t="s">
        <v>48</v>
      </c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7"/>
      <c r="AE110" s="637"/>
      <c r="AF110" s="637"/>
      <c r="AG110" s="637"/>
      <c r="AH110" s="637"/>
      <c r="AI110" s="637"/>
      <c r="AJ110" s="637"/>
      <c r="AK110" s="637"/>
      <c r="AL110" s="637"/>
      <c r="AM110" s="637"/>
      <c r="AN110" s="637"/>
      <c r="AO110" s="637"/>
      <c r="AP110" s="637"/>
      <c r="AQ110" s="484">
        <f>AQ85+AQ109</f>
        <v>27</v>
      </c>
      <c r="AR110" s="485"/>
      <c r="AS110" s="485">
        <f>AS85+AS109</f>
        <v>26.5</v>
      </c>
      <c r="AT110" s="486"/>
      <c r="AU110" s="484">
        <f>AU85+AU109</f>
        <v>26</v>
      </c>
      <c r="AV110" s="485"/>
      <c r="AW110" s="485">
        <f>AW85+AW109</f>
        <v>27</v>
      </c>
      <c r="AX110" s="486"/>
      <c r="AY110" s="484">
        <f>AY85+AY109</f>
        <v>26</v>
      </c>
      <c r="AZ110" s="485"/>
      <c r="BA110" s="485">
        <f>BA85+BA109</f>
        <v>22</v>
      </c>
      <c r="BB110" s="486"/>
      <c r="BC110" s="490" t="s">
        <v>121</v>
      </c>
      <c r="BD110" s="489"/>
      <c r="BE110" s="489"/>
      <c r="BF110" s="489"/>
      <c r="BG110" s="179"/>
      <c r="BH110" s="179"/>
      <c r="BI110" s="179"/>
      <c r="BJ110" s="179"/>
    </row>
    <row r="111" spans="2:64" s="94" customFormat="1" ht="22.2" customHeight="1" thickBot="1" x14ac:dyDescent="0.3">
      <c r="D111" s="526" t="s">
        <v>49</v>
      </c>
      <c r="E111" s="527"/>
      <c r="F111" s="527"/>
      <c r="G111" s="527"/>
      <c r="H111" s="527"/>
      <c r="I111" s="527"/>
      <c r="J111" s="527"/>
      <c r="K111" s="527"/>
      <c r="L111" s="527"/>
      <c r="M111" s="527"/>
      <c r="N111" s="527"/>
      <c r="O111" s="527"/>
      <c r="P111" s="527"/>
      <c r="Q111" s="527"/>
      <c r="R111" s="527"/>
      <c r="S111" s="527"/>
      <c r="T111" s="527"/>
      <c r="U111" s="527"/>
      <c r="V111" s="527"/>
      <c r="W111" s="527"/>
      <c r="X111" s="527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Q111" s="239">
        <v>5</v>
      </c>
      <c r="AR111" s="240"/>
      <c r="AS111" s="240">
        <v>4</v>
      </c>
      <c r="AT111" s="241"/>
      <c r="AU111" s="242">
        <v>4</v>
      </c>
      <c r="AV111" s="243"/>
      <c r="AW111" s="243">
        <v>4</v>
      </c>
      <c r="AX111" s="483"/>
      <c r="AY111" s="242">
        <v>4</v>
      </c>
      <c r="AZ111" s="243"/>
      <c r="BA111" s="243">
        <v>1</v>
      </c>
      <c r="BB111" s="483"/>
      <c r="BC111" s="518" t="s">
        <v>121</v>
      </c>
      <c r="BD111" s="519"/>
      <c r="BE111" s="519"/>
      <c r="BF111" s="519"/>
      <c r="BK111" s="94" t="s">
        <v>121</v>
      </c>
    </row>
    <row r="112" spans="2:64" s="94" customFormat="1" ht="21" customHeight="1" thickBot="1" x14ac:dyDescent="0.3">
      <c r="D112" s="526" t="s">
        <v>50</v>
      </c>
      <c r="E112" s="527"/>
      <c r="F112" s="527"/>
      <c r="G112" s="527"/>
      <c r="H112" s="527"/>
      <c r="I112" s="527"/>
      <c r="J112" s="527"/>
      <c r="K112" s="527"/>
      <c r="L112" s="527"/>
      <c r="M112" s="527"/>
      <c r="N112" s="527"/>
      <c r="O112" s="527"/>
      <c r="P112" s="527"/>
      <c r="Q112" s="527"/>
      <c r="R112" s="527"/>
      <c r="S112" s="527"/>
      <c r="T112" s="527"/>
      <c r="U112" s="527"/>
      <c r="V112" s="527"/>
      <c r="W112" s="527"/>
      <c r="X112" s="527"/>
      <c r="Y112" s="527"/>
      <c r="Z112" s="527"/>
      <c r="AA112" s="527"/>
      <c r="AB112" s="527"/>
      <c r="AC112" s="527"/>
      <c r="AD112" s="527"/>
      <c r="AE112" s="527"/>
      <c r="AF112" s="527"/>
      <c r="AG112" s="527"/>
      <c r="AH112" s="527"/>
      <c r="AI112" s="527"/>
      <c r="AJ112" s="527"/>
      <c r="AK112" s="527"/>
      <c r="AL112" s="527"/>
      <c r="AM112" s="527"/>
      <c r="AN112" s="527"/>
      <c r="AO112" s="527"/>
      <c r="AP112" s="527"/>
      <c r="AQ112" s="239">
        <v>5</v>
      </c>
      <c r="AR112" s="240"/>
      <c r="AS112" s="240">
        <v>5</v>
      </c>
      <c r="AT112" s="241"/>
      <c r="AU112" s="242">
        <v>3</v>
      </c>
      <c r="AV112" s="243"/>
      <c r="AW112" s="243">
        <v>5</v>
      </c>
      <c r="AX112" s="483"/>
      <c r="AY112" s="242">
        <v>1</v>
      </c>
      <c r="AZ112" s="243"/>
      <c r="BA112" s="243">
        <v>4</v>
      </c>
      <c r="BB112" s="483"/>
      <c r="BC112" s="518"/>
      <c r="BD112" s="519"/>
      <c r="BE112" s="519"/>
      <c r="BF112" s="519"/>
    </row>
    <row r="113" spans="1:63" s="94" customFormat="1" ht="23.25" customHeight="1" thickBot="1" x14ac:dyDescent="0.3">
      <c r="D113" s="526" t="s">
        <v>51</v>
      </c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7"/>
      <c r="P113" s="527"/>
      <c r="Q113" s="527"/>
      <c r="R113" s="527"/>
      <c r="S113" s="527"/>
      <c r="T113" s="527"/>
      <c r="U113" s="527"/>
      <c r="V113" s="527"/>
      <c r="W113" s="527"/>
      <c r="X113" s="527"/>
      <c r="Y113" s="527"/>
      <c r="Z113" s="527"/>
      <c r="AA113" s="527"/>
      <c r="AB113" s="527"/>
      <c r="AC113" s="527"/>
      <c r="AD113" s="527"/>
      <c r="AE113" s="527"/>
      <c r="AF113" s="527"/>
      <c r="AG113" s="527"/>
      <c r="AH113" s="527"/>
      <c r="AI113" s="527"/>
      <c r="AJ113" s="527"/>
      <c r="AK113" s="527"/>
      <c r="AL113" s="527"/>
      <c r="AM113" s="527"/>
      <c r="AN113" s="527"/>
      <c r="AO113" s="527"/>
      <c r="AP113" s="647"/>
      <c r="AQ113" s="239"/>
      <c r="AR113" s="240"/>
      <c r="AS113" s="240">
        <v>1</v>
      </c>
      <c r="AT113" s="241"/>
      <c r="AU113" s="242">
        <v>1</v>
      </c>
      <c r="AV113" s="243"/>
      <c r="AW113" s="243"/>
      <c r="AX113" s="483"/>
      <c r="AY113" s="242"/>
      <c r="AZ113" s="243"/>
      <c r="BA113" s="243">
        <v>1</v>
      </c>
      <c r="BB113" s="483"/>
      <c r="BC113" s="518"/>
      <c r="BD113" s="519"/>
      <c r="BE113" s="519"/>
      <c r="BF113" s="519"/>
      <c r="BK113" s="94" t="s">
        <v>121</v>
      </c>
    </row>
    <row r="114" spans="1:63" s="94" customFormat="1" ht="24.75" customHeight="1" thickBot="1" x14ac:dyDescent="0.3">
      <c r="D114" s="523" t="s">
        <v>52</v>
      </c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5"/>
      <c r="AQ114" s="239">
        <v>1</v>
      </c>
      <c r="AR114" s="240"/>
      <c r="AS114" s="240"/>
      <c r="AT114" s="241"/>
      <c r="AU114" s="239"/>
      <c r="AV114" s="240"/>
      <c r="AW114" s="240">
        <v>1</v>
      </c>
      <c r="AX114" s="241"/>
      <c r="AY114" s="242">
        <v>1</v>
      </c>
      <c r="AZ114" s="243"/>
      <c r="BA114" s="243"/>
      <c r="BB114" s="483"/>
      <c r="BC114" s="518"/>
      <c r="BD114" s="519"/>
      <c r="BE114" s="519"/>
      <c r="BF114" s="519"/>
    </row>
    <row r="115" spans="1:63" s="94" customFormat="1" ht="18" customHeight="1" thickBot="1" x14ac:dyDescent="0.3">
      <c r="A115" s="127"/>
      <c r="D115" s="520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1"/>
      <c r="AK115" s="521"/>
      <c r="AL115" s="521"/>
      <c r="AM115" s="521"/>
      <c r="AN115" s="521"/>
      <c r="AO115" s="521"/>
      <c r="AP115" s="521"/>
      <c r="AQ115" s="521"/>
      <c r="AR115" s="521"/>
      <c r="AS115" s="521"/>
      <c r="AT115" s="521"/>
      <c r="AU115" s="521"/>
      <c r="AV115" s="521"/>
      <c r="AW115" s="521"/>
      <c r="AX115" s="521"/>
      <c r="AY115" s="521"/>
      <c r="AZ115" s="521"/>
      <c r="BA115" s="521"/>
      <c r="BB115" s="521"/>
      <c r="BC115" s="522"/>
      <c r="BD115" s="522"/>
      <c r="BE115" s="522"/>
      <c r="BF115" s="522"/>
    </row>
    <row r="116" spans="1:63" s="94" customFormat="1" ht="28.5" customHeight="1" thickBot="1" x14ac:dyDescent="0.3">
      <c r="A116" s="127"/>
      <c r="D116" s="144" t="s">
        <v>53</v>
      </c>
      <c r="E116" s="642" t="s">
        <v>54</v>
      </c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3"/>
      <c r="U116" s="632"/>
      <c r="V116" s="633"/>
      <c r="W116" s="630"/>
      <c r="X116" s="631"/>
      <c r="Y116" s="645"/>
      <c r="Z116" s="646"/>
      <c r="AA116" s="638"/>
      <c r="AB116" s="639"/>
      <c r="AC116" s="640">
        <v>22.5</v>
      </c>
      <c r="AD116" s="641"/>
      <c r="AE116" s="640">
        <v>675</v>
      </c>
      <c r="AF116" s="641"/>
      <c r="AG116" s="638"/>
      <c r="AH116" s="639"/>
      <c r="AI116" s="623" t="s">
        <v>178</v>
      </c>
      <c r="AJ116" s="624"/>
      <c r="AK116" s="624"/>
      <c r="AL116" s="624"/>
      <c r="AM116" s="624"/>
      <c r="AN116" s="624"/>
      <c r="AO116" s="624"/>
      <c r="AP116" s="624"/>
      <c r="AQ116" s="624"/>
      <c r="AR116" s="624"/>
      <c r="AS116" s="624"/>
      <c r="AT116" s="624"/>
      <c r="AU116" s="624"/>
      <c r="AV116" s="624"/>
      <c r="AW116" s="624"/>
      <c r="AX116" s="624"/>
      <c r="AY116" s="624"/>
      <c r="AZ116" s="624"/>
      <c r="BA116" s="624"/>
      <c r="BB116" s="624"/>
      <c r="BC116" s="624"/>
      <c r="BD116" s="624"/>
      <c r="BE116" s="624"/>
      <c r="BF116" s="624"/>
      <c r="BG116" s="625"/>
    </row>
    <row r="117" spans="1:63" s="211" customFormat="1" ht="33.6" customHeight="1" x14ac:dyDescent="0.25">
      <c r="A117" s="210"/>
      <c r="D117" s="212"/>
      <c r="E117" s="213"/>
      <c r="F117" s="213"/>
      <c r="G117" s="644" t="s">
        <v>195</v>
      </c>
      <c r="H117" s="644"/>
      <c r="I117" s="644"/>
      <c r="J117" s="644"/>
      <c r="K117" s="644"/>
      <c r="L117" s="644"/>
      <c r="M117" s="644"/>
      <c r="N117" s="644"/>
      <c r="O117" s="644"/>
      <c r="P117" s="644"/>
      <c r="Q117" s="644"/>
      <c r="R117" s="644"/>
      <c r="S117" s="644"/>
      <c r="T117" s="644"/>
      <c r="U117" s="644"/>
      <c r="V117" s="644"/>
      <c r="W117" s="644"/>
      <c r="X117" s="644"/>
      <c r="Y117" s="644"/>
      <c r="Z117" s="644"/>
      <c r="AA117" s="644"/>
      <c r="AB117" s="644"/>
      <c r="AC117" s="644"/>
      <c r="AD117" s="644"/>
      <c r="AE117" s="644"/>
      <c r="AF117" s="644"/>
      <c r="AG117" s="644"/>
      <c r="AH117" s="644"/>
      <c r="AI117" s="644"/>
      <c r="AJ117" s="644"/>
      <c r="AK117" s="644"/>
      <c r="AL117" s="644"/>
      <c r="AM117" s="644"/>
      <c r="AN117" s="644"/>
      <c r="AO117" s="644"/>
      <c r="AP117" s="644"/>
      <c r="AQ117" s="644"/>
      <c r="AR117" s="644"/>
      <c r="AS117" s="644"/>
      <c r="AT117" s="644"/>
      <c r="AU117" s="644"/>
      <c r="AV117" s="644"/>
      <c r="AW117" s="644"/>
      <c r="AX117" s="644"/>
      <c r="AY117" s="644"/>
      <c r="AZ117" s="644"/>
      <c r="BA117" s="644"/>
      <c r="BB117" s="644"/>
      <c r="BC117" s="644"/>
      <c r="BD117" s="644"/>
      <c r="BE117" s="644"/>
      <c r="BF117" s="644"/>
      <c r="BG117" s="214"/>
      <c r="BK117" s="211" t="s">
        <v>121</v>
      </c>
    </row>
    <row r="118" spans="1:63" s="94" customFormat="1" ht="4.95" customHeight="1" x14ac:dyDescent="0.3">
      <c r="A118" s="127"/>
      <c r="D118" s="128"/>
      <c r="E118" s="129"/>
      <c r="F118" s="129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30"/>
    </row>
    <row r="119" spans="1:63" s="94" customFormat="1" ht="19.95" customHeight="1" x14ac:dyDescent="0.3">
      <c r="A119" s="127"/>
      <c r="B119" s="706" t="s">
        <v>168</v>
      </c>
      <c r="C119" s="707"/>
      <c r="D119" s="707"/>
      <c r="E119" s="707"/>
      <c r="F119" s="707"/>
      <c r="G119" s="707"/>
      <c r="H119" s="707"/>
      <c r="I119" s="707"/>
      <c r="J119" s="707"/>
      <c r="K119" s="707"/>
      <c r="L119" s="707"/>
      <c r="M119" s="707"/>
      <c r="N119" s="707"/>
      <c r="O119" s="707"/>
      <c r="P119" s="707"/>
      <c r="Q119" s="707"/>
      <c r="R119" s="707"/>
      <c r="S119" s="707"/>
      <c r="T119" s="707"/>
      <c r="U119" s="707"/>
      <c r="V119" s="707"/>
      <c r="W119" s="707"/>
      <c r="X119" s="707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30"/>
    </row>
    <row r="120" spans="1:63" s="94" customFormat="1" ht="21" customHeight="1" x14ac:dyDescent="0.3">
      <c r="A120" s="127"/>
      <c r="B120" s="706" t="s">
        <v>169</v>
      </c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7"/>
      <c r="X120" s="707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30"/>
    </row>
    <row r="121" spans="1:63" s="94" customFormat="1" ht="21" customHeight="1" x14ac:dyDescent="0.3">
      <c r="A121" s="127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30"/>
    </row>
    <row r="122" spans="1:63" s="208" customFormat="1" ht="25.5" customHeight="1" x14ac:dyDescent="0.35">
      <c r="A122" s="127"/>
      <c r="B122" s="94"/>
      <c r="C122" s="94"/>
      <c r="D122" s="128"/>
      <c r="E122" s="129"/>
      <c r="F122" s="129"/>
      <c r="G122" s="215" t="s">
        <v>196</v>
      </c>
      <c r="H122" s="215"/>
      <c r="I122" s="215"/>
      <c r="J122" s="215"/>
      <c r="K122" s="215"/>
      <c r="L122" s="215"/>
      <c r="M122" s="215"/>
      <c r="N122" s="215"/>
      <c r="O122" s="215"/>
      <c r="P122" s="117"/>
      <c r="Q122" s="117"/>
      <c r="R122" s="117"/>
      <c r="S122" s="131"/>
      <c r="T122" s="118"/>
      <c r="U122" s="118"/>
      <c r="V122" s="119"/>
      <c r="W122" s="132" t="s">
        <v>56</v>
      </c>
      <c r="X122" s="216" t="s">
        <v>197</v>
      </c>
      <c r="Y122" s="217"/>
      <c r="Z122" s="217"/>
      <c r="AA122" s="218"/>
      <c r="AB122" s="132" t="s">
        <v>56</v>
      </c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7"/>
    </row>
    <row r="123" spans="1:63" s="208" customFormat="1" ht="18" customHeight="1" x14ac:dyDescent="0.3">
      <c r="A123" s="127"/>
      <c r="B123" s="94"/>
      <c r="C123" s="94"/>
      <c r="D123" s="128"/>
      <c r="E123" s="129"/>
      <c r="F123" s="129"/>
      <c r="G123" s="215"/>
      <c r="H123" s="215"/>
      <c r="I123" s="215"/>
      <c r="J123" s="215"/>
      <c r="K123" s="215"/>
      <c r="L123" s="215"/>
      <c r="M123" s="215"/>
      <c r="N123" s="215"/>
      <c r="O123" s="215"/>
      <c r="P123" s="94"/>
      <c r="Q123" s="219" t="s">
        <v>57</v>
      </c>
      <c r="R123" s="219"/>
      <c r="S123" s="219"/>
      <c r="T123" s="219"/>
      <c r="U123" s="94"/>
      <c r="V123" s="94"/>
      <c r="W123" s="94"/>
      <c r="X123" s="94"/>
      <c r="Y123" s="94"/>
      <c r="Z123" s="121" t="s">
        <v>58</v>
      </c>
      <c r="AA123" s="121"/>
      <c r="AB123" s="9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9"/>
    </row>
    <row r="124" spans="1:63" s="94" customFormat="1" ht="28.95" customHeight="1" x14ac:dyDescent="0.3">
      <c r="A124" s="127"/>
      <c r="D124" s="128"/>
      <c r="E124" s="129"/>
      <c r="F124" s="129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30"/>
    </row>
    <row r="125" spans="1:63" s="94" customFormat="1" ht="25.5" customHeight="1" x14ac:dyDescent="0.4">
      <c r="A125" s="127"/>
      <c r="D125" s="626" t="s">
        <v>55</v>
      </c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  <c r="O125" s="627"/>
      <c r="P125" s="117"/>
      <c r="Q125" s="117"/>
      <c r="R125" s="117"/>
      <c r="S125" s="131"/>
      <c r="T125" s="118"/>
      <c r="U125" s="118"/>
      <c r="V125" s="119"/>
      <c r="W125" s="132" t="s">
        <v>56</v>
      </c>
      <c r="X125" s="220" t="s">
        <v>137</v>
      </c>
      <c r="Y125" s="221"/>
      <c r="Z125" s="221"/>
      <c r="AA125" s="221"/>
      <c r="AB125" s="132" t="s">
        <v>56</v>
      </c>
      <c r="AC125" s="133"/>
      <c r="AD125" s="134"/>
      <c r="AE125" s="135"/>
      <c r="AF125" s="686" t="s">
        <v>193</v>
      </c>
      <c r="AG125" s="687"/>
      <c r="AH125" s="687"/>
      <c r="AI125" s="687"/>
      <c r="AJ125" s="687"/>
      <c r="AK125" s="687"/>
      <c r="AL125" s="687"/>
      <c r="AM125" s="687"/>
      <c r="AN125" s="687"/>
      <c r="AO125" s="687"/>
      <c r="AP125" s="687"/>
      <c r="AQ125" s="687"/>
      <c r="AR125" s="687"/>
      <c r="AS125" s="687"/>
      <c r="AT125" s="687"/>
      <c r="AU125" s="687"/>
      <c r="AV125" s="117"/>
      <c r="AW125" s="117"/>
      <c r="AX125" s="117"/>
      <c r="AY125" s="131"/>
      <c r="AZ125" s="132" t="s">
        <v>56</v>
      </c>
      <c r="BA125" s="708" t="s">
        <v>194</v>
      </c>
      <c r="BB125" s="709"/>
      <c r="BC125" s="709"/>
      <c r="BD125" s="709"/>
      <c r="BE125" s="709"/>
      <c r="BF125" s="136"/>
      <c r="BG125" s="130"/>
    </row>
    <row r="126" spans="1:63" s="94" customFormat="1" ht="15" customHeight="1" x14ac:dyDescent="0.3">
      <c r="A126" s="127"/>
      <c r="D126" s="128"/>
      <c r="E126" s="129"/>
      <c r="F126" s="129"/>
      <c r="G126" s="137"/>
      <c r="H126" s="138"/>
      <c r="I126" s="139"/>
      <c r="J126" s="140"/>
      <c r="K126" s="140"/>
      <c r="L126" s="139"/>
      <c r="M126" s="124"/>
      <c r="N126" s="124"/>
      <c r="O126" s="124"/>
      <c r="P126" s="116"/>
      <c r="Q126" s="219" t="s">
        <v>57</v>
      </c>
      <c r="R126" s="219"/>
      <c r="S126" s="219"/>
      <c r="T126" s="219"/>
      <c r="U126" s="120"/>
      <c r="V126" s="141"/>
      <c r="W126" s="141"/>
      <c r="X126" s="124"/>
      <c r="Y126" s="124"/>
      <c r="Z126" s="121" t="s">
        <v>58</v>
      </c>
      <c r="AA126" s="123"/>
      <c r="AB126" s="124"/>
      <c r="AC126" s="142"/>
      <c r="AD126" s="142"/>
      <c r="AE126" s="142"/>
      <c r="AF126" s="142"/>
      <c r="AG126" s="142"/>
      <c r="AH126" s="142"/>
      <c r="AI126" s="142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649" t="s">
        <v>57</v>
      </c>
      <c r="AX126" s="649"/>
      <c r="AY126" s="649"/>
      <c r="AZ126" s="141"/>
      <c r="BA126" s="120"/>
      <c r="BB126" s="121" t="s">
        <v>58</v>
      </c>
      <c r="BC126" s="123"/>
      <c r="BD126" s="124"/>
      <c r="BE126" s="124"/>
      <c r="BF126" s="141"/>
      <c r="BG126" s="130"/>
    </row>
    <row r="127" spans="1:63" s="2" customFormat="1" x14ac:dyDescent="0.25">
      <c r="M127" s="103"/>
      <c r="N127" s="103"/>
      <c r="O127" s="104"/>
      <c r="P127" s="104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2"/>
      <c r="AC127" s="102"/>
      <c r="AD127" s="102"/>
      <c r="AE127" s="102"/>
    </row>
    <row r="128" spans="1:63" s="2" customFormat="1" x14ac:dyDescent="0.25">
      <c r="M128" s="103"/>
      <c r="N128" s="103"/>
      <c r="O128" s="104"/>
      <c r="P128" s="104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2"/>
      <c r="AC128" s="102"/>
      <c r="AD128" s="102"/>
      <c r="AE128" s="102"/>
    </row>
    <row r="129" spans="50:51" x14ac:dyDescent="0.25">
      <c r="AX129" s="196"/>
      <c r="AY129" s="196"/>
    </row>
  </sheetData>
  <mergeCells count="1473">
    <mergeCell ref="BA125:BE125"/>
    <mergeCell ref="E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AY103:AZ103"/>
    <mergeCell ref="BA103:BB103"/>
    <mergeCell ref="BC103:BD103"/>
    <mergeCell ref="AA107:AB107"/>
    <mergeCell ref="AI108:AJ108"/>
    <mergeCell ref="AA108:AB108"/>
    <mergeCell ref="AM109:AN109"/>
    <mergeCell ref="AO109:AP109"/>
    <mergeCell ref="AK109:AL109"/>
    <mergeCell ref="AC107:AD107"/>
    <mergeCell ref="AE107:AF107"/>
    <mergeCell ref="AG107:AH107"/>
    <mergeCell ref="AK108:AL108"/>
    <mergeCell ref="AE109:AF109"/>
    <mergeCell ref="BE90:BF90"/>
    <mergeCell ref="E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BE93:BF93"/>
    <mergeCell ref="BE94:BF94"/>
    <mergeCell ref="BA92:BB92"/>
    <mergeCell ref="BC93:BD93"/>
    <mergeCell ref="AS60:AT60"/>
    <mergeCell ref="AU60:AV60"/>
    <mergeCell ref="BE60:BF60"/>
    <mergeCell ref="B119:X119"/>
    <mergeCell ref="B120:X120"/>
    <mergeCell ref="AU64:AV64"/>
    <mergeCell ref="AM63:AN63"/>
    <mergeCell ref="AO63:AP63"/>
    <mergeCell ref="AY60:AZ60"/>
    <mergeCell ref="BA60:BB60"/>
    <mergeCell ref="BC60:BD60"/>
    <mergeCell ref="AK60:AL60"/>
    <mergeCell ref="E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BE102:BF102"/>
    <mergeCell ref="BC64:BD64"/>
    <mergeCell ref="AM64:AN64"/>
    <mergeCell ref="BC82:BD82"/>
    <mergeCell ref="BE82:BF82"/>
    <mergeCell ref="E97:T97"/>
    <mergeCell ref="AC16:BA16"/>
    <mergeCell ref="AF125:AU125"/>
    <mergeCell ref="AO104:AP104"/>
    <mergeCell ref="AQ104:AR104"/>
    <mergeCell ref="AG104:AH104"/>
    <mergeCell ref="AI104:AJ104"/>
    <mergeCell ref="AK104:AL104"/>
    <mergeCell ref="AQ33:BB34"/>
    <mergeCell ref="D41:BB41"/>
    <mergeCell ref="D42:BB42"/>
    <mergeCell ref="D53:BB53"/>
    <mergeCell ref="D71:BB71"/>
    <mergeCell ref="D74:BB74"/>
    <mergeCell ref="D85:BB85"/>
    <mergeCell ref="AW60:AX60"/>
    <mergeCell ref="Y60:Z60"/>
    <mergeCell ref="AA60:AB60"/>
    <mergeCell ref="AC60:AD60"/>
    <mergeCell ref="AE60:AF60"/>
    <mergeCell ref="U102:V102"/>
    <mergeCell ref="W102:X102"/>
    <mergeCell ref="Y102:Z102"/>
    <mergeCell ref="AU102:AV102"/>
    <mergeCell ref="AC64:AD64"/>
    <mergeCell ref="AE64:AF64"/>
    <mergeCell ref="AW64:AX64"/>
    <mergeCell ref="AY64:AZ64"/>
    <mergeCell ref="BA64:BB64"/>
    <mergeCell ref="AG64:AH64"/>
    <mergeCell ref="AC95:AD95"/>
    <mergeCell ref="AW84:AX84"/>
    <mergeCell ref="AS79:AT79"/>
    <mergeCell ref="AU79:AV79"/>
    <mergeCell ref="AW79:AX79"/>
    <mergeCell ref="AS78:AT78"/>
    <mergeCell ref="AU78:AV78"/>
    <mergeCell ref="AI64:AJ64"/>
    <mergeCell ref="AK64:AL64"/>
    <mergeCell ref="AQ60:AR60"/>
    <mergeCell ref="AO64:AP64"/>
    <mergeCell ref="AQ64:AR64"/>
    <mergeCell ref="AS64:AT64"/>
    <mergeCell ref="Y103:Z103"/>
    <mergeCell ref="AA103:AB103"/>
    <mergeCell ref="AC103:AD103"/>
    <mergeCell ref="AE103:AF103"/>
    <mergeCell ref="AG103:AH103"/>
    <mergeCell ref="AI103:AJ103"/>
    <mergeCell ref="AM103:AN103"/>
    <mergeCell ref="AO103:AP103"/>
    <mergeCell ref="AA102:AB102"/>
    <mergeCell ref="AC102:AD102"/>
    <mergeCell ref="AE102:AF102"/>
    <mergeCell ref="AG102:AH102"/>
    <mergeCell ref="AK80:AL80"/>
    <mergeCell ref="AM80:AN80"/>
    <mergeCell ref="AQ79:AR79"/>
    <mergeCell ref="AW82:AX82"/>
    <mergeCell ref="AW72:AX72"/>
    <mergeCell ref="AO83:AP83"/>
    <mergeCell ref="AE68:AF68"/>
    <mergeCell ref="AG68:AH68"/>
    <mergeCell ref="AW66:AX66"/>
    <mergeCell ref="Y66:Z66"/>
    <mergeCell ref="AS93:AT93"/>
    <mergeCell ref="AW93:AX93"/>
    <mergeCell ref="AW91:AX91"/>
    <mergeCell ref="AQ89:AR89"/>
    <mergeCell ref="AQ90:AR90"/>
    <mergeCell ref="AS89:AT89"/>
    <mergeCell ref="AW89:AX89"/>
    <mergeCell ref="AG89:AH89"/>
    <mergeCell ref="AI87:AJ87"/>
    <mergeCell ref="AE88:AF88"/>
    <mergeCell ref="AC89:AD89"/>
    <mergeCell ref="AG72:AH72"/>
    <mergeCell ref="AI75:AJ75"/>
    <mergeCell ref="AG73:AH73"/>
    <mergeCell ref="AI92:AJ92"/>
    <mergeCell ref="AS39:AT39"/>
    <mergeCell ref="BA39:BB39"/>
    <mergeCell ref="AU35:AX35"/>
    <mergeCell ref="BC35:BF35"/>
    <mergeCell ref="BE39:BF39"/>
    <mergeCell ref="B33:B81"/>
    <mergeCell ref="E51:T51"/>
    <mergeCell ref="U51:V51"/>
    <mergeCell ref="W51:X51"/>
    <mergeCell ref="U52:V52"/>
    <mergeCell ref="U50:V50"/>
    <mergeCell ref="W50:X50"/>
    <mergeCell ref="U48:V48"/>
    <mergeCell ref="W48:X48"/>
    <mergeCell ref="U47:V47"/>
    <mergeCell ref="AU63:AV63"/>
    <mergeCell ref="AY63:AZ63"/>
    <mergeCell ref="U63:V63"/>
    <mergeCell ref="W63:X63"/>
    <mergeCell ref="Y63:Z63"/>
    <mergeCell ref="AA63:AB63"/>
    <mergeCell ref="AI63:AJ63"/>
    <mergeCell ref="AK63:AL63"/>
    <mergeCell ref="AE63:AF63"/>
    <mergeCell ref="AQ63:AR63"/>
    <mergeCell ref="BC63:BD63"/>
    <mergeCell ref="BE63:BF63"/>
    <mergeCell ref="E64:T64"/>
    <mergeCell ref="U64:V64"/>
    <mergeCell ref="W64:X64"/>
    <mergeCell ref="Y64:Z64"/>
    <mergeCell ref="AA64:AB64"/>
    <mergeCell ref="AU46:AV46"/>
    <mergeCell ref="AS46:AT46"/>
    <mergeCell ref="AQ46:AR46"/>
    <mergeCell ref="AM51:AN51"/>
    <mergeCell ref="AO51:AP51"/>
    <mergeCell ref="AQ51:AR51"/>
    <mergeCell ref="AW44:AX44"/>
    <mergeCell ref="AK44:AL44"/>
    <mergeCell ref="AQ43:AR43"/>
    <mergeCell ref="BI42:BJ42"/>
    <mergeCell ref="AU44:AV44"/>
    <mergeCell ref="AS44:AT44"/>
    <mergeCell ref="AO44:AP44"/>
    <mergeCell ref="AM44:AN44"/>
    <mergeCell ref="AQ44:AR44"/>
    <mergeCell ref="BE43:BF43"/>
    <mergeCell ref="BI41:BJ41"/>
    <mergeCell ref="AW50:AX50"/>
    <mergeCell ref="AY50:AZ50"/>
    <mergeCell ref="AK50:AL50"/>
    <mergeCell ref="AM50:AN50"/>
    <mergeCell ref="AO50:AP50"/>
    <mergeCell ref="AQ50:AR50"/>
    <mergeCell ref="AW51:AX51"/>
    <mergeCell ref="AY51:AZ51"/>
    <mergeCell ref="AW48:AX48"/>
    <mergeCell ref="AY48:AZ48"/>
    <mergeCell ref="AQ45:AR45"/>
    <mergeCell ref="AS45:AT45"/>
    <mergeCell ref="AU45:AV45"/>
    <mergeCell ref="BC50:BD50"/>
    <mergeCell ref="AQ47:AR47"/>
    <mergeCell ref="AS54:AT54"/>
    <mergeCell ref="AQ54:AR54"/>
    <mergeCell ref="AK56:AL56"/>
    <mergeCell ref="AI55:AJ55"/>
    <mergeCell ref="AI56:AJ56"/>
    <mergeCell ref="AQ57:AR57"/>
    <mergeCell ref="AO54:AP54"/>
    <mergeCell ref="BE52:BF52"/>
    <mergeCell ref="E54:T54"/>
    <mergeCell ref="Y55:Z55"/>
    <mergeCell ref="W55:X55"/>
    <mergeCell ref="AQ56:AR56"/>
    <mergeCell ref="AO56:AP56"/>
    <mergeCell ref="AM56:AN56"/>
    <mergeCell ref="AE55:AF55"/>
    <mergeCell ref="AA56:AB56"/>
    <mergeCell ref="AA55:AB55"/>
    <mergeCell ref="W54:X54"/>
    <mergeCell ref="BA52:BB52"/>
    <mergeCell ref="AQ52:AR52"/>
    <mergeCell ref="AG52:AH52"/>
    <mergeCell ref="AC52:AD52"/>
    <mergeCell ref="AA52:AB52"/>
    <mergeCell ref="Y52:Z52"/>
    <mergeCell ref="AS52:AT52"/>
    <mergeCell ref="AW54:AX54"/>
    <mergeCell ref="AU54:AV54"/>
    <mergeCell ref="Y54:Z54"/>
    <mergeCell ref="AE52:AF52"/>
    <mergeCell ref="AM52:AN52"/>
    <mergeCell ref="AC55:AD55"/>
    <mergeCell ref="AE56:AF56"/>
    <mergeCell ref="BE49:BF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BE48:BF48"/>
    <mergeCell ref="AS63:AT63"/>
    <mergeCell ref="AI78:AJ78"/>
    <mergeCell ref="AK78:AL78"/>
    <mergeCell ref="AM78:AN78"/>
    <mergeCell ref="AO78:AP78"/>
    <mergeCell ref="AQ78:AR78"/>
    <mergeCell ref="AS75:AT75"/>
    <mergeCell ref="AQ75:AR75"/>
    <mergeCell ref="AS67:AT67"/>
    <mergeCell ref="AK67:AL67"/>
    <mergeCell ref="AM67:AN67"/>
    <mergeCell ref="AM68:AN68"/>
    <mergeCell ref="AO68:AP68"/>
    <mergeCell ref="AS51:AT51"/>
    <mergeCell ref="AS50:AT50"/>
    <mergeCell ref="AU50:AV50"/>
    <mergeCell ref="AU51:AV51"/>
    <mergeCell ref="AI51:AJ51"/>
    <mergeCell ref="AI60:AJ60"/>
    <mergeCell ref="AU52:AV52"/>
    <mergeCell ref="AM66:AN66"/>
    <mergeCell ref="AO66:AP66"/>
    <mergeCell ref="BC45:BD45"/>
    <mergeCell ref="BA44:BB44"/>
    <mergeCell ref="AY47:AZ47"/>
    <mergeCell ref="BA50:BB50"/>
    <mergeCell ref="AS48:AT48"/>
    <mergeCell ref="AU48:AV48"/>
    <mergeCell ref="AU47:AV47"/>
    <mergeCell ref="AA50:AB50"/>
    <mergeCell ref="E49:T49"/>
    <mergeCell ref="U49:V49"/>
    <mergeCell ref="BI51:BJ51"/>
    <mergeCell ref="BA46:BB46"/>
    <mergeCell ref="BC46:BD46"/>
    <mergeCell ref="BE46:BF46"/>
    <mergeCell ref="BC47:BD47"/>
    <mergeCell ref="BE47:BF47"/>
    <mergeCell ref="BA47:BB47"/>
    <mergeCell ref="E47:T47"/>
    <mergeCell ref="AM47:AN47"/>
    <mergeCell ref="AO47:AP47"/>
    <mergeCell ref="E48:T48"/>
    <mergeCell ref="E50:T50"/>
    <mergeCell ref="Y51:Z51"/>
    <mergeCell ref="AA51:AB51"/>
    <mergeCell ref="Y48:Z48"/>
    <mergeCell ref="AA48:AB48"/>
    <mergeCell ref="Y50:Z50"/>
    <mergeCell ref="AM48:AN48"/>
    <mergeCell ref="AO48:AP48"/>
    <mergeCell ref="AQ48:AR48"/>
    <mergeCell ref="AI48:AJ48"/>
    <mergeCell ref="BC49:BD49"/>
    <mergeCell ref="AY35:BB35"/>
    <mergeCell ref="AD29:AF29"/>
    <mergeCell ref="AK29:AR29"/>
    <mergeCell ref="AS43:AT43"/>
    <mergeCell ref="AS47:AT47"/>
    <mergeCell ref="AW47:AX47"/>
    <mergeCell ref="W44:X44"/>
    <mergeCell ref="Y44:Z44"/>
    <mergeCell ref="BC52:BD52"/>
    <mergeCell ref="AW45:AX45"/>
    <mergeCell ref="AW52:AX52"/>
    <mergeCell ref="AY52:AZ52"/>
    <mergeCell ref="AW46:AX46"/>
    <mergeCell ref="AY46:AZ46"/>
    <mergeCell ref="AA44:AB44"/>
    <mergeCell ref="AC44:AD44"/>
    <mergeCell ref="AA45:AB45"/>
    <mergeCell ref="AC45:AD45"/>
    <mergeCell ref="W45:X45"/>
    <mergeCell ref="Y45:Z45"/>
    <mergeCell ref="W46:X46"/>
    <mergeCell ref="Y46:Z46"/>
    <mergeCell ref="BA48:BB48"/>
    <mergeCell ref="BC48:BD48"/>
    <mergeCell ref="AK48:AL48"/>
    <mergeCell ref="W47:X47"/>
    <mergeCell ref="Y47:Z47"/>
    <mergeCell ref="AA47:AB47"/>
    <mergeCell ref="AG47:AH47"/>
    <mergeCell ref="AI47:AJ47"/>
    <mergeCell ref="AY45:AZ45"/>
    <mergeCell ref="BA45:BB45"/>
    <mergeCell ref="AI50:AJ50"/>
    <mergeCell ref="AE73:AF73"/>
    <mergeCell ref="AE66:AF66"/>
    <mergeCell ref="AC63:AD63"/>
    <mergeCell ref="BE44:BF44"/>
    <mergeCell ref="BC44:BD44"/>
    <mergeCell ref="AM45:AN45"/>
    <mergeCell ref="AO45:AP45"/>
    <mergeCell ref="BO6:BS6"/>
    <mergeCell ref="AW18:BA18"/>
    <mergeCell ref="AY44:AZ44"/>
    <mergeCell ref="BE45:BF45"/>
    <mergeCell ref="BD11:BJ11"/>
    <mergeCell ref="BD13:BJ13"/>
    <mergeCell ref="BD9:BJ9"/>
    <mergeCell ref="AW43:AX43"/>
    <mergeCell ref="BB26:BD27"/>
    <mergeCell ref="BB28:BD28"/>
    <mergeCell ref="BC43:BD43"/>
    <mergeCell ref="BA43:BB43"/>
    <mergeCell ref="AY43:AZ43"/>
    <mergeCell ref="AQ35:AT35"/>
    <mergeCell ref="BA37:BB37"/>
    <mergeCell ref="AY37:AZ37"/>
    <mergeCell ref="AS37:AT37"/>
    <mergeCell ref="AQ37:AR37"/>
    <mergeCell ref="BE40:BF40"/>
    <mergeCell ref="BA40:BB40"/>
    <mergeCell ref="AY40:AZ40"/>
    <mergeCell ref="BI40:BJ40"/>
    <mergeCell ref="AE33:AN33"/>
    <mergeCell ref="BE37:BF37"/>
    <mergeCell ref="BC70:BD70"/>
    <mergeCell ref="BC54:BD54"/>
    <mergeCell ref="BC72:BD72"/>
    <mergeCell ref="BE55:BF55"/>
    <mergeCell ref="BE57:BF57"/>
    <mergeCell ref="BC55:BD55"/>
    <mergeCell ref="BE58:BF58"/>
    <mergeCell ref="BE65:BF65"/>
    <mergeCell ref="BC67:BD67"/>
    <mergeCell ref="BC51:BD51"/>
    <mergeCell ref="BE51:BF51"/>
    <mergeCell ref="BE75:BF75"/>
    <mergeCell ref="BC56:BD56"/>
    <mergeCell ref="BE56:BF56"/>
    <mergeCell ref="BE68:BF68"/>
    <mergeCell ref="BE66:BF66"/>
    <mergeCell ref="BE72:BF72"/>
    <mergeCell ref="BA75:BB75"/>
    <mergeCell ref="BC75:BD75"/>
    <mergeCell ref="AI72:AJ72"/>
    <mergeCell ref="AO72:AP72"/>
    <mergeCell ref="AM72:AN72"/>
    <mergeCell ref="BC58:BD58"/>
    <mergeCell ref="AW75:AX75"/>
    <mergeCell ref="AO67:AP67"/>
    <mergeCell ref="AO73:AP73"/>
    <mergeCell ref="AU66:AV66"/>
    <mergeCell ref="E73:T73"/>
    <mergeCell ref="U73:V73"/>
    <mergeCell ref="E75:T75"/>
    <mergeCell ref="AY75:AZ75"/>
    <mergeCell ref="AA75:AB75"/>
    <mergeCell ref="Y75:Z75"/>
    <mergeCell ref="AG75:AH75"/>
    <mergeCell ref="Y73:Z73"/>
    <mergeCell ref="AK73:AL73"/>
    <mergeCell ref="W73:X73"/>
    <mergeCell ref="BC69:BD69"/>
    <mergeCell ref="AO70:AP70"/>
    <mergeCell ref="AG70:AH70"/>
    <mergeCell ref="AI70:AJ70"/>
    <mergeCell ref="AU75:AV75"/>
    <mergeCell ref="AW73:AX73"/>
    <mergeCell ref="E63:T63"/>
    <mergeCell ref="AC75:AD75"/>
    <mergeCell ref="BC68:BD68"/>
    <mergeCell ref="AU69:AV69"/>
    <mergeCell ref="AW69:AX69"/>
    <mergeCell ref="AY69:AZ69"/>
    <mergeCell ref="Q126:T126"/>
    <mergeCell ref="AG116:AH116"/>
    <mergeCell ref="AC116:AD116"/>
    <mergeCell ref="AE116:AF116"/>
    <mergeCell ref="E116:T116"/>
    <mergeCell ref="G117:BF117"/>
    <mergeCell ref="Y116:Z116"/>
    <mergeCell ref="AA116:AB116"/>
    <mergeCell ref="BE112:BF112"/>
    <mergeCell ref="D113:AP113"/>
    <mergeCell ref="AM70:AN70"/>
    <mergeCell ref="AM69:AN69"/>
    <mergeCell ref="AO69:AP69"/>
    <mergeCell ref="AQ69:AR69"/>
    <mergeCell ref="BE69:BF69"/>
    <mergeCell ref="AS88:AT88"/>
    <mergeCell ref="BE73:BF73"/>
    <mergeCell ref="BC73:BD73"/>
    <mergeCell ref="AC92:AD92"/>
    <mergeCell ref="AU91:AV91"/>
    <mergeCell ref="AY88:AZ88"/>
    <mergeCell ref="BA88:BB88"/>
    <mergeCell ref="AY78:AZ78"/>
    <mergeCell ref="AE75:AF75"/>
    <mergeCell ref="AE70:AF70"/>
    <mergeCell ref="AA70:AB70"/>
    <mergeCell ref="E72:T72"/>
    <mergeCell ref="U72:V72"/>
    <mergeCell ref="U69:V69"/>
    <mergeCell ref="AW126:AY126"/>
    <mergeCell ref="AS110:AT110"/>
    <mergeCell ref="AI106:AJ106"/>
    <mergeCell ref="C75:C81"/>
    <mergeCell ref="AA28:AC28"/>
    <mergeCell ref="B28:C28"/>
    <mergeCell ref="D28:E28"/>
    <mergeCell ref="F28:G28"/>
    <mergeCell ref="H28:I28"/>
    <mergeCell ref="E69:T69"/>
    <mergeCell ref="C87:C106"/>
    <mergeCell ref="E87:T87"/>
    <mergeCell ref="E89:T89"/>
    <mergeCell ref="E90:T90"/>
    <mergeCell ref="E91:T91"/>
    <mergeCell ref="E94:T94"/>
    <mergeCell ref="E95:T95"/>
    <mergeCell ref="D86:BB86"/>
    <mergeCell ref="W66:X66"/>
    <mergeCell ref="E67:T67"/>
    <mergeCell ref="AA57:AB57"/>
    <mergeCell ref="AC57:AD57"/>
    <mergeCell ref="E66:T66"/>
    <mergeCell ref="U66:V66"/>
    <mergeCell ref="BA70:BB70"/>
    <mergeCell ref="AS72:AT72"/>
    <mergeCell ref="AU72:AV72"/>
    <mergeCell ref="AQ70:AR70"/>
    <mergeCell ref="AU88:AV88"/>
    <mergeCell ref="AW88:AX88"/>
    <mergeCell ref="AE67:AF67"/>
    <mergeCell ref="AA67:AB67"/>
    <mergeCell ref="AC67:AD67"/>
    <mergeCell ref="AC70:AD70"/>
    <mergeCell ref="AA66:AB66"/>
    <mergeCell ref="D26:E27"/>
    <mergeCell ref="F26:G27"/>
    <mergeCell ref="H26:I27"/>
    <mergeCell ref="J26:L27"/>
    <mergeCell ref="M26:N27"/>
    <mergeCell ref="O26:P27"/>
    <mergeCell ref="U26:Z27"/>
    <mergeCell ref="AA26:AC27"/>
    <mergeCell ref="AS29:BA29"/>
    <mergeCell ref="BB29:BD29"/>
    <mergeCell ref="AS26:BA27"/>
    <mergeCell ref="AS40:AT40"/>
    <mergeCell ref="AQ36:BB36"/>
    <mergeCell ref="AQ38:BB38"/>
    <mergeCell ref="A32:BJ32"/>
    <mergeCell ref="AG63:AH63"/>
    <mergeCell ref="Y70:Z70"/>
    <mergeCell ref="C53:C73"/>
    <mergeCell ref="E70:T70"/>
    <mergeCell ref="BE70:BF70"/>
    <mergeCell ref="BE67:BF67"/>
    <mergeCell ref="BE64:BF64"/>
    <mergeCell ref="AC66:AD66"/>
    <mergeCell ref="AW63:AX63"/>
    <mergeCell ref="BA54:BB54"/>
    <mergeCell ref="W57:X57"/>
    <mergeCell ref="Y57:Z57"/>
    <mergeCell ref="AI57:AJ57"/>
    <mergeCell ref="BE50:BF50"/>
    <mergeCell ref="BE54:BF54"/>
    <mergeCell ref="AU68:AV68"/>
    <mergeCell ref="BC57:BD57"/>
    <mergeCell ref="A3:BJ3"/>
    <mergeCell ref="A4:BJ4"/>
    <mergeCell ref="A6:BJ6"/>
    <mergeCell ref="BD14:BJ14"/>
    <mergeCell ref="AH8:AU8"/>
    <mergeCell ref="A5:BJ5"/>
    <mergeCell ref="X10:AU10"/>
    <mergeCell ref="AV11:BC11"/>
    <mergeCell ref="A11:M11"/>
    <mergeCell ref="AC14:AQ14"/>
    <mergeCell ref="BD7:BJ7"/>
    <mergeCell ref="S8:AB8"/>
    <mergeCell ref="Q9:W9"/>
    <mergeCell ref="AV9:BB9"/>
    <mergeCell ref="Q7:T7"/>
    <mergeCell ref="U7:AB7"/>
    <mergeCell ref="AH7:AU7"/>
    <mergeCell ref="AV7:BC7"/>
    <mergeCell ref="X12:AU12"/>
    <mergeCell ref="I13:J13"/>
    <mergeCell ref="Q13:AB13"/>
    <mergeCell ref="AW13:BC13"/>
    <mergeCell ref="X9:AS9"/>
    <mergeCell ref="Q10:V12"/>
    <mergeCell ref="X11:AU11"/>
    <mergeCell ref="AC13:AQ13"/>
    <mergeCell ref="A18:A19"/>
    <mergeCell ref="B18:E18"/>
    <mergeCell ref="F18:J18"/>
    <mergeCell ref="K18:O18"/>
    <mergeCell ref="BC112:BD112"/>
    <mergeCell ref="D115:BF115"/>
    <mergeCell ref="BA114:BB114"/>
    <mergeCell ref="BC114:BD114"/>
    <mergeCell ref="BE114:BF114"/>
    <mergeCell ref="D114:AP114"/>
    <mergeCell ref="AQ114:AR114"/>
    <mergeCell ref="AS114:AT114"/>
    <mergeCell ref="AU114:AV114"/>
    <mergeCell ref="AW114:AX114"/>
    <mergeCell ref="AY114:AZ114"/>
    <mergeCell ref="AY113:AZ113"/>
    <mergeCell ref="BA113:BB113"/>
    <mergeCell ref="BC113:BD113"/>
    <mergeCell ref="BE113:BF113"/>
    <mergeCell ref="AQ113:AR113"/>
    <mergeCell ref="AS113:AT113"/>
    <mergeCell ref="AU113:AV113"/>
    <mergeCell ref="D112:AP112"/>
    <mergeCell ref="AU110:AV110"/>
    <mergeCell ref="BE111:BF111"/>
    <mergeCell ref="AW110:AX110"/>
    <mergeCell ref="AY110:AZ110"/>
    <mergeCell ref="BA110:BB110"/>
    <mergeCell ref="BC110:BD110"/>
    <mergeCell ref="AM46:AN46"/>
    <mergeCell ref="P18:S18"/>
    <mergeCell ref="C83:C84"/>
    <mergeCell ref="E100:T100"/>
    <mergeCell ref="E83:T83"/>
    <mergeCell ref="AC83:AD83"/>
    <mergeCell ref="U100:V100"/>
    <mergeCell ref="AK90:AL90"/>
    <mergeCell ref="AK94:AL94"/>
    <mergeCell ref="AM95:AN95"/>
    <mergeCell ref="AI88:AJ88"/>
    <mergeCell ref="Y87:Z87"/>
    <mergeCell ref="AK103:AL103"/>
    <mergeCell ref="AE90:AF90"/>
    <mergeCell ref="AC90:AD90"/>
    <mergeCell ref="AI91:AJ91"/>
    <mergeCell ref="AC91:AD91"/>
    <mergeCell ref="AC106:AD106"/>
    <mergeCell ref="A17:AW17"/>
    <mergeCell ref="T18:X18"/>
    <mergeCell ref="Y18:AB18"/>
    <mergeCell ref="AC18:AF18"/>
    <mergeCell ref="A25:R25"/>
    <mergeCell ref="U25:AG25"/>
    <mergeCell ref="AM25:BE25"/>
    <mergeCell ref="AG18:AJ18"/>
    <mergeCell ref="AK18:AN18"/>
    <mergeCell ref="AO18:AR18"/>
    <mergeCell ref="AS18:AV18"/>
    <mergeCell ref="Y23:AA23"/>
    <mergeCell ref="AD26:AF27"/>
    <mergeCell ref="AK26:AR27"/>
    <mergeCell ref="A26:A27"/>
    <mergeCell ref="B26:C27"/>
    <mergeCell ref="E76:T76"/>
    <mergeCell ref="U76:V76"/>
    <mergeCell ref="AE69:AF69"/>
    <mergeCell ref="AG69:AH69"/>
    <mergeCell ref="AI69:AJ69"/>
    <mergeCell ref="AM84:AN84"/>
    <mergeCell ref="AK84:AL84"/>
    <mergeCell ref="AM87:AN87"/>
    <mergeCell ref="AO87:AP87"/>
    <mergeCell ref="AA87:AB87"/>
    <mergeCell ref="AE87:AF87"/>
    <mergeCell ref="AG83:AH83"/>
    <mergeCell ref="AG87:AH87"/>
    <mergeCell ref="AC84:AD84"/>
    <mergeCell ref="AY76:AZ76"/>
    <mergeCell ref="AY83:AZ83"/>
    <mergeCell ref="Y83:Z83"/>
    <mergeCell ref="Y72:Z72"/>
    <mergeCell ref="AE72:AF72"/>
    <mergeCell ref="Y69:Z69"/>
    <mergeCell ref="AQ83:AR83"/>
    <mergeCell ref="AK83:AL83"/>
    <mergeCell ref="AM83:AN83"/>
    <mergeCell ref="AK76:AL76"/>
    <mergeCell ref="AY79:AZ79"/>
    <mergeCell ref="E79:T79"/>
    <mergeCell ref="U79:V79"/>
    <mergeCell ref="W79:X79"/>
    <mergeCell ref="AK79:AL79"/>
    <mergeCell ref="AO79:AP79"/>
    <mergeCell ref="U70:V70"/>
    <mergeCell ref="AI84:AJ84"/>
    <mergeCell ref="E78:T78"/>
    <mergeCell ref="BA67:BB67"/>
    <mergeCell ref="BA69:BB69"/>
    <mergeCell ref="AW68:AX68"/>
    <mergeCell ref="AS69:AT69"/>
    <mergeCell ref="AM88:AN88"/>
    <mergeCell ref="AY67:AZ67"/>
    <mergeCell ref="AU67:AV67"/>
    <mergeCell ref="AW67:AX67"/>
    <mergeCell ref="AS68:AT68"/>
    <mergeCell ref="AO88:AP88"/>
    <mergeCell ref="AS87:AT87"/>
    <mergeCell ref="AU87:AV87"/>
    <mergeCell ref="AK87:AL87"/>
    <mergeCell ref="Y68:Z68"/>
    <mergeCell ref="AA68:AB68"/>
    <mergeCell ref="AC68:AD68"/>
    <mergeCell ref="Y67:Z67"/>
    <mergeCell ref="AY82:AZ82"/>
    <mergeCell ref="BA82:BB82"/>
    <mergeCell ref="AU70:AV70"/>
    <mergeCell ref="AO75:AP75"/>
    <mergeCell ref="AM75:AN75"/>
    <mergeCell ref="AM73:AN73"/>
    <mergeCell ref="U83:V83"/>
    <mergeCell ref="AA83:AB83"/>
    <mergeCell ref="AE83:AF83"/>
    <mergeCell ref="AI68:AJ68"/>
    <mergeCell ref="AA69:AB69"/>
    <mergeCell ref="AC69:AD69"/>
    <mergeCell ref="AA72:AB72"/>
    <mergeCell ref="AC72:AD72"/>
    <mergeCell ref="W69:X69"/>
    <mergeCell ref="AA73:AB73"/>
    <mergeCell ref="U84:V84"/>
    <mergeCell ref="U68:V68"/>
    <mergeCell ref="W68:X68"/>
    <mergeCell ref="W70:X70"/>
    <mergeCell ref="U75:V75"/>
    <mergeCell ref="W75:X75"/>
    <mergeCell ref="AW112:AX112"/>
    <mergeCell ref="AY112:AZ112"/>
    <mergeCell ref="BA112:BB112"/>
    <mergeCell ref="BE109:BF109"/>
    <mergeCell ref="BA109:BB109"/>
    <mergeCell ref="BC109:BD109"/>
    <mergeCell ref="AY109:AZ109"/>
    <mergeCell ref="AS109:AT109"/>
    <mergeCell ref="AU109:AV109"/>
    <mergeCell ref="AG88:AH88"/>
    <mergeCell ref="AI89:AJ89"/>
    <mergeCell ref="AE91:AF91"/>
    <mergeCell ref="AK100:AL100"/>
    <mergeCell ref="AK89:AL89"/>
    <mergeCell ref="AA100:AB100"/>
    <mergeCell ref="AC100:AD100"/>
    <mergeCell ref="AE100:AF100"/>
    <mergeCell ref="AI100:AJ100"/>
    <mergeCell ref="AG91:AH91"/>
    <mergeCell ref="AE92:AF92"/>
    <mergeCell ref="AG92:AH92"/>
    <mergeCell ref="AG109:AH109"/>
    <mergeCell ref="AI109:AJ109"/>
    <mergeCell ref="W109:X109"/>
    <mergeCell ref="AK95:AL95"/>
    <mergeCell ref="AM93:AN93"/>
    <mergeCell ref="AO95:AP95"/>
    <mergeCell ref="AO93:AP93"/>
    <mergeCell ref="BA111:BB111"/>
    <mergeCell ref="AM107:AN107"/>
    <mergeCell ref="AO107:AP107"/>
    <mergeCell ref="AS96:AT96"/>
    <mergeCell ref="AM100:AN100"/>
    <mergeCell ref="AU108:AV108"/>
    <mergeCell ref="AO108:AP108"/>
    <mergeCell ref="AQ109:AR109"/>
    <mergeCell ref="AW109:AX109"/>
    <mergeCell ref="BA94:BB94"/>
    <mergeCell ref="W77:X77"/>
    <mergeCell ref="AI76:AJ76"/>
    <mergeCell ref="W72:X72"/>
    <mergeCell ref="Y109:Z109"/>
    <mergeCell ref="AA109:AB109"/>
    <mergeCell ref="AC109:AD109"/>
    <mergeCell ref="W104:X104"/>
    <mergeCell ref="Y104:Z104"/>
    <mergeCell ref="AM104:AN104"/>
    <mergeCell ref="AA104:AB104"/>
    <mergeCell ref="AC104:AD104"/>
    <mergeCell ref="AE104:AF104"/>
    <mergeCell ref="AW111:AX111"/>
    <mergeCell ref="AY111:AZ111"/>
    <mergeCell ref="D111:AP111"/>
    <mergeCell ref="AQ111:AR111"/>
    <mergeCell ref="AS111:AT111"/>
    <mergeCell ref="AU111:AV111"/>
    <mergeCell ref="BE107:BF107"/>
    <mergeCell ref="BE103:BF103"/>
    <mergeCell ref="BE104:BF104"/>
    <mergeCell ref="AS104:AT104"/>
    <mergeCell ref="AU104:AV104"/>
    <mergeCell ref="AW104:AX104"/>
    <mergeCell ref="AY104:AZ104"/>
    <mergeCell ref="BA104:BB104"/>
    <mergeCell ref="BC104:BD104"/>
    <mergeCell ref="BA98:BB98"/>
    <mergeCell ref="BC98:BD98"/>
    <mergeCell ref="BE98:BF98"/>
    <mergeCell ref="BA99:BB99"/>
    <mergeCell ref="BC99:BD99"/>
    <mergeCell ref="BE99:BF99"/>
    <mergeCell ref="BE106:BF106"/>
    <mergeCell ref="BC108:BD108"/>
    <mergeCell ref="BE108:BF108"/>
    <mergeCell ref="BE100:BF100"/>
    <mergeCell ref="BE105:BF105"/>
    <mergeCell ref="AY107:AZ107"/>
    <mergeCell ref="BA107:BB107"/>
    <mergeCell ref="AU103:AV103"/>
    <mergeCell ref="AW103:AX103"/>
    <mergeCell ref="BE88:BF88"/>
    <mergeCell ref="BE92:BF92"/>
    <mergeCell ref="BC83:BD83"/>
    <mergeCell ref="BC84:BD84"/>
    <mergeCell ref="BE91:BF91"/>
    <mergeCell ref="BE87:BF87"/>
    <mergeCell ref="BC89:BD89"/>
    <mergeCell ref="BE89:BF89"/>
    <mergeCell ref="AU83:AV83"/>
    <mergeCell ref="AS83:AT83"/>
    <mergeCell ref="AQ66:AR66"/>
    <mergeCell ref="AS66:AT66"/>
    <mergeCell ref="AU65:AV65"/>
    <mergeCell ref="AK72:AL72"/>
    <mergeCell ref="BE95:BF95"/>
    <mergeCell ref="BE83:BF83"/>
    <mergeCell ref="AW107:AX107"/>
    <mergeCell ref="AQ68:AR68"/>
    <mergeCell ref="AW87:AX87"/>
    <mergeCell ref="AQ84:AR84"/>
    <mergeCell ref="AK88:AL88"/>
    <mergeCell ref="AU84:AV84"/>
    <mergeCell ref="AS84:AT84"/>
    <mergeCell ref="AK68:AL68"/>
    <mergeCell ref="AK75:AL75"/>
    <mergeCell ref="AO76:AP76"/>
    <mergeCell ref="BA68:BB68"/>
    <mergeCell ref="BC91:BD91"/>
    <mergeCell ref="BC88:BD88"/>
    <mergeCell ref="AY90:AZ90"/>
    <mergeCell ref="AY89:AZ89"/>
    <mergeCell ref="AU90:AV90"/>
    <mergeCell ref="BC94:BD94"/>
    <mergeCell ref="BC90:BD90"/>
    <mergeCell ref="AY92:AZ92"/>
    <mergeCell ref="AK93:AL93"/>
    <mergeCell ref="BA84:BB84"/>
    <mergeCell ref="AE84:AF84"/>
    <mergeCell ref="AK92:AL92"/>
    <mergeCell ref="AS91:AT91"/>
    <mergeCell ref="AQ91:AR91"/>
    <mergeCell ref="AQ88:AR88"/>
    <mergeCell ref="AS90:AT90"/>
    <mergeCell ref="AG90:AH90"/>
    <mergeCell ref="AO91:AP91"/>
    <mergeCell ref="AY84:AZ84"/>
    <mergeCell ref="E65:T65"/>
    <mergeCell ref="D84:T84"/>
    <mergeCell ref="U65:V65"/>
    <mergeCell ref="W65:X65"/>
    <mergeCell ref="Y65:Z65"/>
    <mergeCell ref="AQ93:AR93"/>
    <mergeCell ref="AU94:AV94"/>
    <mergeCell ref="AU93:AV93"/>
    <mergeCell ref="AS94:AT94"/>
    <mergeCell ref="AM92:AN92"/>
    <mergeCell ref="W83:X83"/>
    <mergeCell ref="E68:T68"/>
    <mergeCell ref="W84:X84"/>
    <mergeCell ref="W76:X76"/>
    <mergeCell ref="E77:T77"/>
    <mergeCell ref="U77:V77"/>
    <mergeCell ref="Y89:Z89"/>
    <mergeCell ref="AY94:AZ94"/>
    <mergeCell ref="BE84:BF84"/>
    <mergeCell ref="AU61:AV61"/>
    <mergeCell ref="AW61:AX61"/>
    <mergeCell ref="AU55:AV55"/>
    <mergeCell ref="AU62:AV62"/>
    <mergeCell ref="AW62:AX62"/>
    <mergeCell ref="AW58:AX58"/>
    <mergeCell ref="AA61:AB61"/>
    <mergeCell ref="AY54:AZ54"/>
    <mergeCell ref="AY73:AZ73"/>
    <mergeCell ref="AS73:AT73"/>
    <mergeCell ref="AG57:AH57"/>
    <mergeCell ref="AW70:AX70"/>
    <mergeCell ref="AU57:AV57"/>
    <mergeCell ref="BA57:BB57"/>
    <mergeCell ref="BA73:BB73"/>
    <mergeCell ref="BA55:BB55"/>
    <mergeCell ref="BA56:BB56"/>
    <mergeCell ref="BA72:BB72"/>
    <mergeCell ref="AY72:AZ72"/>
    <mergeCell ref="AY57:AZ57"/>
    <mergeCell ref="AY68:AZ68"/>
    <mergeCell ref="AY70:AZ70"/>
    <mergeCell ref="BA63:BB63"/>
    <mergeCell ref="AU73:AV73"/>
    <mergeCell ref="AA65:AB65"/>
    <mergeCell ref="AE57:AF57"/>
    <mergeCell ref="AY65:AZ65"/>
    <mergeCell ref="BA65:BB65"/>
    <mergeCell ref="BC65:BD65"/>
    <mergeCell ref="BA66:BB66"/>
    <mergeCell ref="BC66:BD66"/>
    <mergeCell ref="J28:L28"/>
    <mergeCell ref="M28:N28"/>
    <mergeCell ref="O28:P28"/>
    <mergeCell ref="U28:Z28"/>
    <mergeCell ref="O29:P29"/>
    <mergeCell ref="U29:Z29"/>
    <mergeCell ref="AA29:AC29"/>
    <mergeCell ref="M30:N30"/>
    <mergeCell ref="O30:P30"/>
    <mergeCell ref="AW37:AX37"/>
    <mergeCell ref="AU39:AV39"/>
    <mergeCell ref="AY39:AZ39"/>
    <mergeCell ref="BC39:BD39"/>
    <mergeCell ref="AW39:AX39"/>
    <mergeCell ref="AQ39:AR39"/>
    <mergeCell ref="BC107:BD107"/>
    <mergeCell ref="BC87:BD87"/>
    <mergeCell ref="AY87:AZ87"/>
    <mergeCell ref="BC100:BD100"/>
    <mergeCell ref="BC105:BD105"/>
    <mergeCell ref="BC106:BD106"/>
    <mergeCell ref="AW65:AX65"/>
    <mergeCell ref="AY66:AZ66"/>
    <mergeCell ref="AC88:AD88"/>
    <mergeCell ref="AG84:AH84"/>
    <mergeCell ref="AO84:AP84"/>
    <mergeCell ref="AE89:AF89"/>
    <mergeCell ref="BA83:BB83"/>
    <mergeCell ref="BA89:BB89"/>
    <mergeCell ref="BA95:BB95"/>
    <mergeCell ref="AY95:AZ95"/>
    <mergeCell ref="AW83:AX83"/>
    <mergeCell ref="BI43:BJ43"/>
    <mergeCell ref="AE34:AF39"/>
    <mergeCell ref="AC33:AD39"/>
    <mergeCell ref="BC37:BD37"/>
    <mergeCell ref="AC65:AD65"/>
    <mergeCell ref="AE65:AF65"/>
    <mergeCell ref="AG65:AH65"/>
    <mergeCell ref="AQ67:AR67"/>
    <mergeCell ref="AI67:AJ67"/>
    <mergeCell ref="C43:C52"/>
    <mergeCell ref="D31:E31"/>
    <mergeCell ref="F31:G31"/>
    <mergeCell ref="D40:F40"/>
    <mergeCell ref="E43:T43"/>
    <mergeCell ref="G40:W40"/>
    <mergeCell ref="E52:T52"/>
    <mergeCell ref="U43:V43"/>
    <mergeCell ref="E44:T44"/>
    <mergeCell ref="U44:V44"/>
    <mergeCell ref="M31:N31"/>
    <mergeCell ref="O31:P31"/>
    <mergeCell ref="AO55:AP55"/>
    <mergeCell ref="AQ55:AR55"/>
    <mergeCell ref="AO61:AP61"/>
    <mergeCell ref="AO57:AP57"/>
    <mergeCell ref="AQ61:AR61"/>
    <mergeCell ref="AK55:AL55"/>
    <mergeCell ref="AM55:AN55"/>
    <mergeCell ref="U67:V67"/>
    <mergeCell ref="W67:X67"/>
    <mergeCell ref="BA51:BB51"/>
    <mergeCell ref="AG50:AH50"/>
    <mergeCell ref="B83:B107"/>
    <mergeCell ref="Y84:Z84"/>
    <mergeCell ref="AA84:AB84"/>
    <mergeCell ref="W100:X100"/>
    <mergeCell ref="E88:T88"/>
    <mergeCell ref="U88:V88"/>
    <mergeCell ref="W88:X88"/>
    <mergeCell ref="U91:V91"/>
    <mergeCell ref="W91:X91"/>
    <mergeCell ref="AA94:AB94"/>
    <mergeCell ref="E93:T93"/>
    <mergeCell ref="U93:V93"/>
    <mergeCell ref="W93:X93"/>
    <mergeCell ref="Y93:Z93"/>
    <mergeCell ref="AA93:AB93"/>
    <mergeCell ref="E92:T92"/>
    <mergeCell ref="U92:V92"/>
    <mergeCell ref="W92:X92"/>
    <mergeCell ref="AA89:AB89"/>
    <mergeCell ref="AA91:AB91"/>
    <mergeCell ref="Y100:Z100"/>
    <mergeCell ref="Y107:Z107"/>
    <mergeCell ref="Y92:Z92"/>
    <mergeCell ref="AA92:AB92"/>
    <mergeCell ref="Y94:Z94"/>
    <mergeCell ref="AA106:AB106"/>
    <mergeCell ref="E96:T96"/>
    <mergeCell ref="U96:V96"/>
    <mergeCell ref="W96:X96"/>
    <mergeCell ref="Y96:Z96"/>
    <mergeCell ref="E106:T106"/>
    <mergeCell ref="U106:V106"/>
    <mergeCell ref="BG85:BG101"/>
    <mergeCell ref="AM89:AN89"/>
    <mergeCell ref="AO89:AP89"/>
    <mergeCell ref="AQ87:AR87"/>
    <mergeCell ref="BA87:BB87"/>
    <mergeCell ref="AY93:AZ93"/>
    <mergeCell ref="BA93:BB93"/>
    <mergeCell ref="AM94:AN94"/>
    <mergeCell ref="AO94:AP94"/>
    <mergeCell ref="AA88:AB88"/>
    <mergeCell ref="E107:T107"/>
    <mergeCell ref="U107:V107"/>
    <mergeCell ref="W107:X107"/>
    <mergeCell ref="AY77:AZ77"/>
    <mergeCell ref="BA77:BB77"/>
    <mergeCell ref="AO77:AP77"/>
    <mergeCell ref="AQ77:AR77"/>
    <mergeCell ref="AS77:AT77"/>
    <mergeCell ref="AU77:AV77"/>
    <mergeCell ref="AQ100:AR100"/>
    <mergeCell ref="AO100:AP100"/>
    <mergeCell ref="AO90:AP90"/>
    <mergeCell ref="AO92:AP92"/>
    <mergeCell ref="AQ92:AR92"/>
    <mergeCell ref="AS92:AT92"/>
    <mergeCell ref="AU92:AV92"/>
    <mergeCell ref="BA90:BB90"/>
    <mergeCell ref="AW92:AX92"/>
    <mergeCell ref="AM91:AN91"/>
    <mergeCell ref="AK91:AL91"/>
    <mergeCell ref="AU89:AV89"/>
    <mergeCell ref="AW90:AX90"/>
    <mergeCell ref="BE62:BF62"/>
    <mergeCell ref="AC15:AQ15"/>
    <mergeCell ref="Y61:Z61"/>
    <mergeCell ref="AQ73:AR73"/>
    <mergeCell ref="AS70:AT70"/>
    <mergeCell ref="AQ72:AR72"/>
    <mergeCell ref="AC73:AD73"/>
    <mergeCell ref="AO62:AP62"/>
    <mergeCell ref="AI62:AJ62"/>
    <mergeCell ref="AK62:AL62"/>
    <mergeCell ref="BA58:BB58"/>
    <mergeCell ref="AS58:AT58"/>
    <mergeCell ref="AQ62:AR62"/>
    <mergeCell ref="AS62:AT62"/>
    <mergeCell ref="AU59:AV59"/>
    <mergeCell ref="AW59:AX59"/>
    <mergeCell ref="AQ58:AR58"/>
    <mergeCell ref="AU37:AV37"/>
    <mergeCell ref="AW40:AX40"/>
    <mergeCell ref="AU43:AV43"/>
    <mergeCell ref="BC40:BD40"/>
    <mergeCell ref="AU40:AV40"/>
    <mergeCell ref="AI43:AJ43"/>
    <mergeCell ref="AQ40:AR40"/>
    <mergeCell ref="AM40:AN40"/>
    <mergeCell ref="AM43:AN43"/>
    <mergeCell ref="AH40:AI40"/>
    <mergeCell ref="AK43:AL43"/>
    <mergeCell ref="AD28:AF28"/>
    <mergeCell ref="AK28:AR28"/>
    <mergeCell ref="AS28:BA28"/>
    <mergeCell ref="Q16:AB16"/>
    <mergeCell ref="AG43:AH43"/>
    <mergeCell ref="AO52:AP52"/>
    <mergeCell ref="D108:T108"/>
    <mergeCell ref="U94:V94"/>
    <mergeCell ref="W94:X94"/>
    <mergeCell ref="U103:V103"/>
    <mergeCell ref="AM108:AN108"/>
    <mergeCell ref="W89:X89"/>
    <mergeCell ref="U89:V89"/>
    <mergeCell ref="U87:V87"/>
    <mergeCell ref="AC93:AD93"/>
    <mergeCell ref="Y90:Z90"/>
    <mergeCell ref="AA90:AB90"/>
    <mergeCell ref="AC87:AD87"/>
    <mergeCell ref="Y91:Z91"/>
    <mergeCell ref="Y88:Z88"/>
    <mergeCell ref="BC62:BD62"/>
    <mergeCell ref="BC92:BD92"/>
    <mergeCell ref="BA91:BB91"/>
    <mergeCell ref="AY91:AZ91"/>
    <mergeCell ref="AU76:AV76"/>
    <mergeCell ref="AS76:AT76"/>
    <mergeCell ref="W103:X103"/>
    <mergeCell ref="AQ76:AR76"/>
    <mergeCell ref="AC76:AD76"/>
    <mergeCell ref="AE76:AF76"/>
    <mergeCell ref="AG76:AH76"/>
    <mergeCell ref="Y76:Z76"/>
    <mergeCell ref="AA76:AB76"/>
    <mergeCell ref="AM76:AN76"/>
    <mergeCell ref="AM90:AN90"/>
    <mergeCell ref="AI90:AJ90"/>
    <mergeCell ref="AY59:AZ59"/>
    <mergeCell ref="AU58:AV58"/>
    <mergeCell ref="AY62:AZ62"/>
    <mergeCell ref="AQ65:AR65"/>
    <mergeCell ref="AK66:AL66"/>
    <mergeCell ref="B29:C29"/>
    <mergeCell ref="D29:E29"/>
    <mergeCell ref="F29:G29"/>
    <mergeCell ref="H29:I29"/>
    <mergeCell ref="J29:L29"/>
    <mergeCell ref="M29:N29"/>
    <mergeCell ref="B30:C30"/>
    <mergeCell ref="D30:E30"/>
    <mergeCell ref="F30:G30"/>
    <mergeCell ref="H30:I30"/>
    <mergeCell ref="AO40:AP40"/>
    <mergeCell ref="AO43:AP43"/>
    <mergeCell ref="B31:C31"/>
    <mergeCell ref="J31:L31"/>
    <mergeCell ref="H31:I31"/>
    <mergeCell ref="J30:L30"/>
    <mergeCell ref="W52:X52"/>
    <mergeCell ref="AI44:AJ44"/>
    <mergeCell ref="X40:Z40"/>
    <mergeCell ref="AA40:AC40"/>
    <mergeCell ref="AF40:AG40"/>
    <mergeCell ref="AG44:AH44"/>
    <mergeCell ref="AI45:AJ45"/>
    <mergeCell ref="AA43:AB43"/>
    <mergeCell ref="W43:X43"/>
    <mergeCell ref="AJ40:AL40"/>
    <mergeCell ref="AK45:AL45"/>
    <mergeCell ref="AU56:AV56"/>
    <mergeCell ref="AW56:AX56"/>
    <mergeCell ref="AY56:AZ56"/>
    <mergeCell ref="AY55:AZ55"/>
    <mergeCell ref="AS55:AT55"/>
    <mergeCell ref="AS56:AT56"/>
    <mergeCell ref="AS57:AT57"/>
    <mergeCell ref="AW57:AX57"/>
    <mergeCell ref="AW55:AX55"/>
    <mergeCell ref="AS61:AT61"/>
    <mergeCell ref="AO33:AP39"/>
    <mergeCell ref="AK36:AL39"/>
    <mergeCell ref="AM36:AN39"/>
    <mergeCell ref="AG34:AN34"/>
    <mergeCell ref="AG35:AH39"/>
    <mergeCell ref="AI35:AN35"/>
    <mergeCell ref="AI36:AJ39"/>
    <mergeCell ref="AG61:AH61"/>
    <mergeCell ref="AI58:AJ58"/>
    <mergeCell ref="AK58:AL58"/>
    <mergeCell ref="AG59:AH59"/>
    <mergeCell ref="AI59:AJ59"/>
    <mergeCell ref="AI61:AJ61"/>
    <mergeCell ref="AK61:AL61"/>
    <mergeCell ref="AQ59:AR59"/>
    <mergeCell ref="AS59:AT59"/>
    <mergeCell ref="AK59:AL59"/>
    <mergeCell ref="AY58:AZ58"/>
    <mergeCell ref="AO58:AP58"/>
    <mergeCell ref="AM61:AN61"/>
    <mergeCell ref="AM58:AN58"/>
    <mergeCell ref="AM59:AN59"/>
    <mergeCell ref="AK47:AL47"/>
    <mergeCell ref="AO59:AP59"/>
    <mergeCell ref="AK69:AL69"/>
    <mergeCell ref="AI54:AJ54"/>
    <mergeCell ref="AG54:AH54"/>
    <mergeCell ref="AO46:AP46"/>
    <mergeCell ref="AG55:AH55"/>
    <mergeCell ref="AG56:AH56"/>
    <mergeCell ref="AG51:AH51"/>
    <mergeCell ref="AG60:AH60"/>
    <mergeCell ref="AM60:AN60"/>
    <mergeCell ref="AO60:AP60"/>
    <mergeCell ref="AI52:AJ52"/>
    <mergeCell ref="AK51:AL51"/>
    <mergeCell ref="AI49:AJ49"/>
    <mergeCell ref="AK52:AL52"/>
    <mergeCell ref="AI46:AJ46"/>
    <mergeCell ref="AM65:AN65"/>
    <mergeCell ref="AG62:AH62"/>
    <mergeCell ref="AM62:AN62"/>
    <mergeCell ref="AI66:AJ66"/>
    <mergeCell ref="AO65:AP65"/>
    <mergeCell ref="AK46:AL46"/>
    <mergeCell ref="AG46:AH46"/>
    <mergeCell ref="AK49:AL49"/>
    <mergeCell ref="AM49:AN49"/>
    <mergeCell ref="AO49:AP49"/>
    <mergeCell ref="AG48:AH48"/>
    <mergeCell ref="AK57:AL57"/>
    <mergeCell ref="AM57:AN57"/>
    <mergeCell ref="AK54:AL54"/>
    <mergeCell ref="AM54:AN54"/>
    <mergeCell ref="E62:T62"/>
    <mergeCell ref="U62:V62"/>
    <mergeCell ref="W62:X62"/>
    <mergeCell ref="E58:T58"/>
    <mergeCell ref="U58:V58"/>
    <mergeCell ref="AA35:AB39"/>
    <mergeCell ref="Y35:Z39"/>
    <mergeCell ref="G33:T39"/>
    <mergeCell ref="Y58:Z58"/>
    <mergeCell ref="AA58:AB58"/>
    <mergeCell ref="AE43:AF43"/>
    <mergeCell ref="AD40:AE40"/>
    <mergeCell ref="AC43:AD43"/>
    <mergeCell ref="AA54:AB54"/>
    <mergeCell ref="AC54:AD54"/>
    <mergeCell ref="AC58:AD58"/>
    <mergeCell ref="AE54:AF54"/>
    <mergeCell ref="U54:V54"/>
    <mergeCell ref="D33:F39"/>
    <mergeCell ref="U33:AB33"/>
    <mergeCell ref="U34:V39"/>
    <mergeCell ref="W34:X39"/>
    <mergeCell ref="Y34:AB34"/>
    <mergeCell ref="Y43:Z43"/>
    <mergeCell ref="AE44:AF44"/>
    <mergeCell ref="E46:T46"/>
    <mergeCell ref="U46:V46"/>
    <mergeCell ref="W58:X58"/>
    <mergeCell ref="E61:T61"/>
    <mergeCell ref="U61:V61"/>
    <mergeCell ref="W61:X61"/>
    <mergeCell ref="E60:T60"/>
    <mergeCell ref="U60:V60"/>
    <mergeCell ref="W60:X60"/>
    <mergeCell ref="AG45:AH45"/>
    <mergeCell ref="AC47:AD47"/>
    <mergeCell ref="AE47:AF47"/>
    <mergeCell ref="AC48:AD48"/>
    <mergeCell ref="AE48:AF48"/>
    <mergeCell ref="AE58:AF58"/>
    <mergeCell ref="AE45:AF45"/>
    <mergeCell ref="AG58:AH58"/>
    <mergeCell ref="AC50:AD50"/>
    <mergeCell ref="AE50:AF50"/>
    <mergeCell ref="E45:T45"/>
    <mergeCell ref="U45:V45"/>
    <mergeCell ref="AC56:AD56"/>
    <mergeCell ref="Y56:Z56"/>
    <mergeCell ref="W56:X56"/>
    <mergeCell ref="AC51:AD51"/>
    <mergeCell ref="AE51:AF51"/>
    <mergeCell ref="U57:V57"/>
    <mergeCell ref="E55:T55"/>
    <mergeCell ref="U55:V55"/>
    <mergeCell ref="E56:T56"/>
    <mergeCell ref="U56:V56"/>
    <mergeCell ref="E57:T57"/>
    <mergeCell ref="AA46:AB46"/>
    <mergeCell ref="AC46:AD46"/>
    <mergeCell ref="AE46:AF46"/>
    <mergeCell ref="W49:X49"/>
    <mergeCell ref="Y49:Z49"/>
    <mergeCell ref="AA49:AB49"/>
    <mergeCell ref="AC49:AD49"/>
    <mergeCell ref="AI83:AJ83"/>
    <mergeCell ref="W87:X87"/>
    <mergeCell ref="Y77:Z77"/>
    <mergeCell ref="AA77:AB77"/>
    <mergeCell ref="AC77:AD77"/>
    <mergeCell ref="U90:V90"/>
    <mergeCell ref="W90:X90"/>
    <mergeCell ref="AE77:AF77"/>
    <mergeCell ref="AQ94:AR94"/>
    <mergeCell ref="AW76:AX76"/>
    <mergeCell ref="AG77:AH77"/>
    <mergeCell ref="AI77:AJ77"/>
    <mergeCell ref="AK77:AL77"/>
    <mergeCell ref="AM77:AN77"/>
    <mergeCell ref="AW77:AX77"/>
    <mergeCell ref="AW78:AX78"/>
    <mergeCell ref="AA78:AB78"/>
    <mergeCell ref="AC78:AD78"/>
    <mergeCell ref="AE78:AF78"/>
    <mergeCell ref="AM79:AN79"/>
    <mergeCell ref="AA79:AB79"/>
    <mergeCell ref="AC79:AD79"/>
    <mergeCell ref="AE79:AF79"/>
    <mergeCell ref="AG78:AH78"/>
    <mergeCell ref="AG79:AH79"/>
    <mergeCell ref="AI79:AJ79"/>
    <mergeCell ref="Y79:Z79"/>
    <mergeCell ref="U78:V78"/>
    <mergeCell ref="W78:X78"/>
    <mergeCell ref="Y78:Z78"/>
    <mergeCell ref="AW94:AX94"/>
    <mergeCell ref="AU82:AV82"/>
    <mergeCell ref="BA59:BB59"/>
    <mergeCell ref="BC59:BD59"/>
    <mergeCell ref="BE59:BF59"/>
    <mergeCell ref="BA61:BB61"/>
    <mergeCell ref="BC61:BD61"/>
    <mergeCell ref="BE61:BF61"/>
    <mergeCell ref="BE77:BF77"/>
    <mergeCell ref="BC77:BD77"/>
    <mergeCell ref="BA76:BB76"/>
    <mergeCell ref="BA79:BB79"/>
    <mergeCell ref="BC79:BD79"/>
    <mergeCell ref="BE78:BF78"/>
    <mergeCell ref="BC76:BD76"/>
    <mergeCell ref="BE76:BF76"/>
    <mergeCell ref="BC78:BD78"/>
    <mergeCell ref="BA78:BB78"/>
    <mergeCell ref="W108:X108"/>
    <mergeCell ref="AI65:AJ65"/>
    <mergeCell ref="AI73:AJ73"/>
    <mergeCell ref="AG66:AH66"/>
    <mergeCell ref="AK65:AL65"/>
    <mergeCell ref="AK70:AL70"/>
    <mergeCell ref="AG67:AH67"/>
    <mergeCell ref="AY61:AZ61"/>
    <mergeCell ref="Y62:Z62"/>
    <mergeCell ref="AA62:AB62"/>
    <mergeCell ref="AC62:AD62"/>
    <mergeCell ref="AE62:AF62"/>
    <mergeCell ref="BA62:BB62"/>
    <mergeCell ref="AC61:AD61"/>
    <mergeCell ref="AE61:AF61"/>
    <mergeCell ref="AS65:AT65"/>
    <mergeCell ref="BE80:BF80"/>
    <mergeCell ref="E81:T81"/>
    <mergeCell ref="U81:V81"/>
    <mergeCell ref="W81:X81"/>
    <mergeCell ref="Y81:Z81"/>
    <mergeCell ref="AA81:AB81"/>
    <mergeCell ref="AC81:AD81"/>
    <mergeCell ref="AE81:AF81"/>
    <mergeCell ref="AS80:AT80"/>
    <mergeCell ref="AU80:AV80"/>
    <mergeCell ref="AO80:AP80"/>
    <mergeCell ref="AQ80:AR80"/>
    <mergeCell ref="E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BE79:BF79"/>
    <mergeCell ref="AE94:AF94"/>
    <mergeCell ref="AG94:AH94"/>
    <mergeCell ref="AI94:AJ94"/>
    <mergeCell ref="AC94:AD94"/>
    <mergeCell ref="AE93:AF93"/>
    <mergeCell ref="AG93:AH93"/>
    <mergeCell ref="AI93:AJ93"/>
    <mergeCell ref="BE81:BF81"/>
    <mergeCell ref="E59:T59"/>
    <mergeCell ref="U59:V59"/>
    <mergeCell ref="W59:X59"/>
    <mergeCell ref="Y59:Z59"/>
    <mergeCell ref="AA59:AB59"/>
    <mergeCell ref="AC59:AD59"/>
    <mergeCell ref="AE59:AF59"/>
    <mergeCell ref="AW81:AX81"/>
    <mergeCell ref="AY81:AZ81"/>
    <mergeCell ref="BA81:BB81"/>
    <mergeCell ref="BC81:BD81"/>
    <mergeCell ref="AO81:AP81"/>
    <mergeCell ref="AQ81:AR81"/>
    <mergeCell ref="AS81:AT81"/>
    <mergeCell ref="AU81:AV81"/>
    <mergeCell ref="AG81:AH81"/>
    <mergeCell ref="AI81:AJ81"/>
    <mergeCell ref="AK81:AL81"/>
    <mergeCell ref="AM81:AN81"/>
    <mergeCell ref="BA80:BB80"/>
    <mergeCell ref="BC80:BD80"/>
    <mergeCell ref="AW80:AX80"/>
    <mergeCell ref="AY80:AZ80"/>
    <mergeCell ref="BC95:BD95"/>
    <mergeCell ref="E105:T105"/>
    <mergeCell ref="U105:V105"/>
    <mergeCell ref="W105:X105"/>
    <mergeCell ref="Y105:Z105"/>
    <mergeCell ref="AA105:AB105"/>
    <mergeCell ref="AC105:AD105"/>
    <mergeCell ref="AE105:AF105"/>
    <mergeCell ref="AO96:AP96"/>
    <mergeCell ref="AA96:AB96"/>
    <mergeCell ref="AG95:AH95"/>
    <mergeCell ref="AI95:AJ95"/>
    <mergeCell ref="U95:V95"/>
    <mergeCell ref="W95:X95"/>
    <mergeCell ref="Y95:Z95"/>
    <mergeCell ref="AA95:AB95"/>
    <mergeCell ref="BC102:BD102"/>
    <mergeCell ref="AW102:AX102"/>
    <mergeCell ref="AQ102:AR102"/>
    <mergeCell ref="AS102:AT102"/>
    <mergeCell ref="AE95:AF95"/>
    <mergeCell ref="AW95:AX95"/>
    <mergeCell ref="BA100:BB100"/>
    <mergeCell ref="AQ95:AR95"/>
    <mergeCell ref="AS95:AT95"/>
    <mergeCell ref="AU95:AV95"/>
    <mergeCell ref="U97:V97"/>
    <mergeCell ref="W97:X97"/>
    <mergeCell ref="Y97:Z97"/>
    <mergeCell ref="AA97:AB97"/>
    <mergeCell ref="AC97:AD97"/>
    <mergeCell ref="AE97:AF97"/>
    <mergeCell ref="BE96:BF96"/>
    <mergeCell ref="AW106:AX106"/>
    <mergeCell ref="AY106:AZ106"/>
    <mergeCell ref="BA106:BB106"/>
    <mergeCell ref="AK106:AL106"/>
    <mergeCell ref="AM106:AN106"/>
    <mergeCell ref="AO106:AP106"/>
    <mergeCell ref="AQ96:AR96"/>
    <mergeCell ref="BA102:BB102"/>
    <mergeCell ref="BA96:BB96"/>
    <mergeCell ref="AC96:AD96"/>
    <mergeCell ref="AE96:AF96"/>
    <mergeCell ref="AG96:AH96"/>
    <mergeCell ref="BC96:BD96"/>
    <mergeCell ref="AW96:AX96"/>
    <mergeCell ref="AY96:AZ96"/>
    <mergeCell ref="AE106:AF106"/>
    <mergeCell ref="AG106:AH106"/>
    <mergeCell ref="AS100:AT100"/>
    <mergeCell ref="AQ105:AR105"/>
    <mergeCell ref="AS105:AT105"/>
    <mergeCell ref="AQ106:AR106"/>
    <mergeCell ref="AS106:AT106"/>
    <mergeCell ref="AQ103:AR103"/>
    <mergeCell ref="AS103:AT103"/>
    <mergeCell ref="AU100:AV100"/>
    <mergeCell ref="AW100:AX100"/>
    <mergeCell ref="AY100:AZ100"/>
    <mergeCell ref="AU106:AV106"/>
    <mergeCell ref="BA105:BB105"/>
    <mergeCell ref="D101:BB101"/>
    <mergeCell ref="AG100:AH100"/>
    <mergeCell ref="BA108:BB108"/>
    <mergeCell ref="AW108:AX108"/>
    <mergeCell ref="AU107:AV107"/>
    <mergeCell ref="AS107:AT107"/>
    <mergeCell ref="AQ112:AR112"/>
    <mergeCell ref="AS112:AT112"/>
    <mergeCell ref="AU112:AV112"/>
    <mergeCell ref="W106:X106"/>
    <mergeCell ref="Y106:Z106"/>
    <mergeCell ref="AO105:AP105"/>
    <mergeCell ref="AU105:AV105"/>
    <mergeCell ref="AW105:AX105"/>
    <mergeCell ref="AY105:AZ105"/>
    <mergeCell ref="AG105:AH105"/>
    <mergeCell ref="AI105:AJ105"/>
    <mergeCell ref="AK105:AL105"/>
    <mergeCell ref="AM105:AN105"/>
    <mergeCell ref="AC108:AD108"/>
    <mergeCell ref="AE108:AF108"/>
    <mergeCell ref="AG108:AH108"/>
    <mergeCell ref="AI107:AJ107"/>
    <mergeCell ref="AK107:AL107"/>
    <mergeCell ref="AQ110:AR110"/>
    <mergeCell ref="D110:AP110"/>
    <mergeCell ref="G122:O123"/>
    <mergeCell ref="X122:AA122"/>
    <mergeCell ref="Q123:T123"/>
    <mergeCell ref="X125:AA125"/>
    <mergeCell ref="AY102:AZ102"/>
    <mergeCell ref="AI96:AJ96"/>
    <mergeCell ref="AK96:AL96"/>
    <mergeCell ref="AM96:AN96"/>
    <mergeCell ref="AI102:AJ102"/>
    <mergeCell ref="AK102:AL102"/>
    <mergeCell ref="AM102:AN102"/>
    <mergeCell ref="AO102:AP102"/>
    <mergeCell ref="AU96:AV96"/>
    <mergeCell ref="Y108:Z108"/>
    <mergeCell ref="AQ108:AR108"/>
    <mergeCell ref="AS108:AT108"/>
    <mergeCell ref="AQ107:AR107"/>
    <mergeCell ref="AY108:AZ108"/>
    <mergeCell ref="U108:V108"/>
    <mergeCell ref="D109:T109"/>
    <mergeCell ref="U109:V109"/>
    <mergeCell ref="E104:T104"/>
    <mergeCell ref="U104:V104"/>
    <mergeCell ref="E103:T103"/>
    <mergeCell ref="E102:T102"/>
    <mergeCell ref="AI116:BG116"/>
    <mergeCell ref="D125:O125"/>
    <mergeCell ref="W116:X116"/>
    <mergeCell ref="U116:V116"/>
    <mergeCell ref="AW113:AX113"/>
    <mergeCell ref="BE110:BF110"/>
    <mergeCell ref="BC111:BD111"/>
  </mergeCells>
  <phoneticPr fontId="0" type="noConversion"/>
  <pageMargins left="1.41" right="0" top="0.27559055118110237" bottom="0" header="0" footer="0"/>
  <pageSetup paperSize="9" scale="37" fitToHeight="2" orientation="landscape" r:id="rId1"/>
  <headerFooter alignWithMargins="0"/>
  <rowBreaks count="1" manualBreakCount="1">
    <brk id="79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F50" sqref="F50"/>
    </sheetView>
  </sheetViews>
  <sheetFormatPr defaultColWidth="9.21875" defaultRowHeight="13.2" x14ac:dyDescent="0.25"/>
  <cols>
    <col min="1" max="1" width="5.44140625" style="107" customWidth="1"/>
    <col min="2" max="2" width="52" style="107" customWidth="1"/>
    <col min="3" max="3" width="9.77734375" style="107" customWidth="1"/>
    <col min="4" max="4" width="14.21875" style="107" customWidth="1"/>
    <col min="5" max="5" width="12.21875" style="107" customWidth="1"/>
    <col min="6" max="6" width="18.77734375" style="107" customWidth="1"/>
    <col min="7" max="16384" width="9.21875" style="107"/>
  </cols>
  <sheetData>
    <row r="1" spans="1:9" s="715" customFormat="1" ht="30.6" thickBot="1" x14ac:dyDescent="0.55000000000000004">
      <c r="A1" s="712" t="s">
        <v>247</v>
      </c>
      <c r="B1" s="712"/>
      <c r="C1" s="712"/>
      <c r="D1" s="712"/>
      <c r="E1" s="713"/>
      <c r="F1" s="714"/>
    </row>
    <row r="2" spans="1:9" ht="15.75" customHeight="1" thickBot="1" x14ac:dyDescent="0.3">
      <c r="A2" s="716" t="s">
        <v>248</v>
      </c>
      <c r="B2" s="717"/>
      <c r="C2" s="717"/>
      <c r="D2" s="717"/>
      <c r="E2" s="718"/>
      <c r="F2" s="718"/>
    </row>
    <row r="3" spans="1:9" ht="13.8" thickBot="1" x14ac:dyDescent="0.3">
      <c r="A3" s="719"/>
      <c r="B3" s="718"/>
      <c r="C3" s="718"/>
      <c r="D3" s="718"/>
      <c r="E3" s="718"/>
      <c r="F3" s="718"/>
    </row>
    <row r="4" spans="1:9" ht="18" thickBot="1" x14ac:dyDescent="0.35">
      <c r="A4" s="720" t="s">
        <v>249</v>
      </c>
      <c r="B4" s="721"/>
      <c r="C4" s="721"/>
      <c r="D4" s="721"/>
      <c r="E4" s="721"/>
      <c r="F4" s="722"/>
    </row>
    <row r="5" spans="1:9" ht="18.600000000000001" thickBot="1" x14ac:dyDescent="0.35">
      <c r="A5" s="723" t="s">
        <v>250</v>
      </c>
      <c r="B5" s="724"/>
      <c r="C5" s="724"/>
      <c r="D5" s="724"/>
      <c r="E5" s="725"/>
      <c r="F5" s="726"/>
    </row>
    <row r="6" spans="1:9" ht="52.2" x14ac:dyDescent="0.25">
      <c r="A6" s="727" t="s">
        <v>251</v>
      </c>
      <c r="B6" s="728" t="s">
        <v>252</v>
      </c>
      <c r="C6" s="728" t="s">
        <v>253</v>
      </c>
      <c r="D6" s="728" t="s">
        <v>254</v>
      </c>
      <c r="E6" s="728" t="s">
        <v>255</v>
      </c>
      <c r="F6" s="727" t="s">
        <v>256</v>
      </c>
    </row>
    <row r="7" spans="1:9" ht="18" x14ac:dyDescent="0.3">
      <c r="A7" s="729" t="s">
        <v>257</v>
      </c>
      <c r="B7" s="730"/>
      <c r="C7" s="730"/>
      <c r="D7" s="731"/>
      <c r="E7" s="732"/>
      <c r="F7" s="733"/>
    </row>
    <row r="8" spans="1:9" ht="18" x14ac:dyDescent="0.3">
      <c r="A8" s="734">
        <v>1</v>
      </c>
      <c r="B8" s="735" t="s">
        <v>258</v>
      </c>
      <c r="C8" s="736">
        <v>5</v>
      </c>
      <c r="D8" s="735" t="s">
        <v>259</v>
      </c>
      <c r="E8" s="737">
        <v>5</v>
      </c>
      <c r="F8" s="733"/>
    </row>
    <row r="9" spans="1:9" ht="18" x14ac:dyDescent="0.3">
      <c r="A9" s="734">
        <v>2</v>
      </c>
      <c r="B9" s="735" t="s">
        <v>260</v>
      </c>
      <c r="C9" s="736">
        <v>4.5</v>
      </c>
      <c r="D9" s="735" t="s">
        <v>261</v>
      </c>
      <c r="E9" s="737">
        <v>4.5</v>
      </c>
      <c r="F9" s="733"/>
    </row>
    <row r="10" spans="1:9" ht="18" x14ac:dyDescent="0.3">
      <c r="A10" s="734">
        <v>3</v>
      </c>
      <c r="B10" s="735" t="s">
        <v>141</v>
      </c>
      <c r="C10" s="736">
        <v>7</v>
      </c>
      <c r="D10" s="735" t="s">
        <v>259</v>
      </c>
      <c r="E10" s="737">
        <v>6</v>
      </c>
      <c r="F10" s="733"/>
    </row>
    <row r="11" spans="1:9" ht="18" x14ac:dyDescent="0.3">
      <c r="A11" s="734">
        <v>4</v>
      </c>
      <c r="B11" s="735" t="s">
        <v>262</v>
      </c>
      <c r="C11" s="736">
        <v>3.5</v>
      </c>
      <c r="D11" s="735" t="s">
        <v>263</v>
      </c>
      <c r="E11" s="738">
        <v>2.5</v>
      </c>
      <c r="F11" s="733"/>
    </row>
    <row r="12" spans="1:9" ht="18" x14ac:dyDescent="0.3">
      <c r="A12" s="734">
        <v>5</v>
      </c>
      <c r="B12" s="735" t="s">
        <v>130</v>
      </c>
      <c r="C12" s="736">
        <v>2</v>
      </c>
      <c r="D12" s="735" t="s">
        <v>261</v>
      </c>
      <c r="E12" s="738">
        <v>2</v>
      </c>
      <c r="F12" s="733"/>
    </row>
    <row r="13" spans="1:9" ht="18" x14ac:dyDescent="0.3">
      <c r="A13" s="734">
        <v>6</v>
      </c>
      <c r="B13" s="735" t="s">
        <v>143</v>
      </c>
      <c r="C13" s="736">
        <v>2</v>
      </c>
      <c r="D13" s="735" t="s">
        <v>261</v>
      </c>
      <c r="E13" s="738">
        <v>2</v>
      </c>
      <c r="F13" s="733"/>
    </row>
    <row r="14" spans="1:9" ht="18" x14ac:dyDescent="0.3">
      <c r="A14" s="734">
        <v>7</v>
      </c>
      <c r="B14" s="735" t="s">
        <v>116</v>
      </c>
      <c r="C14" s="736">
        <v>5</v>
      </c>
      <c r="D14" s="735" t="s">
        <v>259</v>
      </c>
      <c r="E14" s="738">
        <v>3</v>
      </c>
      <c r="F14" s="733" t="s">
        <v>264</v>
      </c>
    </row>
    <row r="15" spans="1:9" ht="18" x14ac:dyDescent="0.3">
      <c r="A15" s="734">
        <v>8</v>
      </c>
      <c r="B15" s="735" t="s">
        <v>265</v>
      </c>
      <c r="C15" s="736">
        <v>1</v>
      </c>
      <c r="D15" s="735"/>
      <c r="E15" s="737">
        <v>2</v>
      </c>
      <c r="F15" s="733"/>
    </row>
    <row r="16" spans="1:9" ht="61.5" customHeight="1" x14ac:dyDescent="0.25">
      <c r="A16" s="739"/>
      <c r="B16" s="740" t="s">
        <v>266</v>
      </c>
      <c r="C16" s="741">
        <f>SUM(C8:C15)</f>
        <v>30</v>
      </c>
      <c r="D16" s="742" t="s">
        <v>267</v>
      </c>
      <c r="E16" s="741">
        <f>SUM(E8:E15)</f>
        <v>27</v>
      </c>
      <c r="F16" s="743"/>
      <c r="I16" s="107" t="s">
        <v>121</v>
      </c>
    </row>
    <row r="17" spans="1:6" ht="18" x14ac:dyDescent="0.3">
      <c r="A17" s="729" t="s">
        <v>268</v>
      </c>
      <c r="B17" s="730"/>
      <c r="C17" s="730"/>
      <c r="D17" s="731"/>
      <c r="E17" s="744"/>
      <c r="F17" s="745"/>
    </row>
    <row r="18" spans="1:6" ht="18" x14ac:dyDescent="0.3">
      <c r="A18" s="734">
        <v>9</v>
      </c>
      <c r="B18" s="735" t="s">
        <v>269</v>
      </c>
      <c r="C18" s="736">
        <v>6</v>
      </c>
      <c r="D18" s="735" t="s">
        <v>259</v>
      </c>
      <c r="E18" s="738">
        <v>5</v>
      </c>
      <c r="F18" s="733"/>
    </row>
    <row r="19" spans="1:6" ht="18" x14ac:dyDescent="0.3">
      <c r="A19" s="734">
        <v>10</v>
      </c>
      <c r="B19" s="735" t="s">
        <v>129</v>
      </c>
      <c r="C19" s="736">
        <v>6</v>
      </c>
      <c r="D19" s="735" t="s">
        <v>259</v>
      </c>
      <c r="E19" s="738">
        <v>5</v>
      </c>
      <c r="F19" s="733"/>
    </row>
    <row r="20" spans="1:6" ht="18" x14ac:dyDescent="0.3">
      <c r="A20" s="734">
        <v>11</v>
      </c>
      <c r="B20" s="735" t="s">
        <v>125</v>
      </c>
      <c r="C20" s="736">
        <v>3.5</v>
      </c>
      <c r="D20" s="735" t="s">
        <v>259</v>
      </c>
      <c r="E20" s="738">
        <v>2.5</v>
      </c>
      <c r="F20" s="733"/>
    </row>
    <row r="21" spans="1:6" ht="18" x14ac:dyDescent="0.3">
      <c r="A21" s="734">
        <v>12</v>
      </c>
      <c r="B21" s="735" t="s">
        <v>270</v>
      </c>
      <c r="C21" s="736">
        <v>7</v>
      </c>
      <c r="D21" s="735" t="s">
        <v>261</v>
      </c>
      <c r="E21" s="738">
        <v>7</v>
      </c>
      <c r="F21" s="733"/>
    </row>
    <row r="22" spans="1:6" ht="18" x14ac:dyDescent="0.3">
      <c r="A22" s="734">
        <v>13</v>
      </c>
      <c r="B22" s="735" t="s">
        <v>131</v>
      </c>
      <c r="C22" s="736">
        <v>4.5</v>
      </c>
      <c r="D22" s="735" t="s">
        <v>259</v>
      </c>
      <c r="E22" s="738">
        <v>2</v>
      </c>
      <c r="F22" s="733" t="s">
        <v>271</v>
      </c>
    </row>
    <row r="23" spans="1:6" ht="18" x14ac:dyDescent="0.3">
      <c r="A23" s="734">
        <v>14</v>
      </c>
      <c r="B23" s="735" t="s">
        <v>122</v>
      </c>
      <c r="C23" s="736">
        <v>3</v>
      </c>
      <c r="D23" s="735" t="s">
        <v>261</v>
      </c>
      <c r="E23" s="738">
        <v>3</v>
      </c>
      <c r="F23" s="733"/>
    </row>
    <row r="24" spans="1:6" ht="18" x14ac:dyDescent="0.3">
      <c r="A24" s="734">
        <v>15</v>
      </c>
      <c r="B24" s="735" t="s">
        <v>265</v>
      </c>
      <c r="C24" s="736">
        <v>1.5</v>
      </c>
      <c r="D24" s="735" t="s">
        <v>261</v>
      </c>
      <c r="E24" s="737">
        <v>2</v>
      </c>
      <c r="F24" s="733"/>
    </row>
    <row r="25" spans="1:6" ht="38.549999999999997" customHeight="1" x14ac:dyDescent="0.25">
      <c r="A25" s="734"/>
      <c r="B25" s="740" t="s">
        <v>41</v>
      </c>
      <c r="C25" s="741">
        <f>SUM(C18:C24)</f>
        <v>31.5</v>
      </c>
      <c r="D25" s="742" t="s">
        <v>272</v>
      </c>
      <c r="E25" s="741">
        <f>SUM(E18:E24)</f>
        <v>26.5</v>
      </c>
      <c r="F25" s="743"/>
    </row>
    <row r="26" spans="1:6" ht="18" x14ac:dyDescent="0.3">
      <c r="A26" s="729" t="s">
        <v>273</v>
      </c>
      <c r="B26" s="730"/>
      <c r="C26" s="730"/>
      <c r="D26" s="731"/>
      <c r="E26" s="744"/>
      <c r="F26" s="745"/>
    </row>
    <row r="27" spans="1:6" ht="18" x14ac:dyDescent="0.3">
      <c r="A27" s="734">
        <v>16</v>
      </c>
      <c r="B27" s="735" t="s">
        <v>174</v>
      </c>
      <c r="C27" s="736">
        <v>10</v>
      </c>
      <c r="D27" s="735" t="s">
        <v>259</v>
      </c>
      <c r="E27" s="738">
        <v>8</v>
      </c>
      <c r="F27" s="733"/>
    </row>
    <row r="28" spans="1:6" ht="18" x14ac:dyDescent="0.3">
      <c r="A28" s="734">
        <v>17</v>
      </c>
      <c r="B28" s="735" t="s">
        <v>145</v>
      </c>
      <c r="C28" s="736">
        <v>7</v>
      </c>
      <c r="D28" s="735" t="s">
        <v>259</v>
      </c>
      <c r="E28" s="738">
        <v>5</v>
      </c>
      <c r="F28" s="733" t="s">
        <v>271</v>
      </c>
    </row>
    <row r="29" spans="1:6" s="747" customFormat="1" ht="18" x14ac:dyDescent="0.3">
      <c r="A29" s="734">
        <v>18</v>
      </c>
      <c r="B29" s="735" t="s">
        <v>120</v>
      </c>
      <c r="C29" s="736">
        <v>4</v>
      </c>
      <c r="D29" s="735" t="s">
        <v>261</v>
      </c>
      <c r="E29" s="738">
        <v>4</v>
      </c>
      <c r="F29" s="746"/>
    </row>
    <row r="30" spans="1:6" ht="36" x14ac:dyDescent="0.3">
      <c r="A30" s="734">
        <v>19</v>
      </c>
      <c r="B30" s="735" t="s">
        <v>274</v>
      </c>
      <c r="C30" s="736">
        <v>3</v>
      </c>
      <c r="D30" s="735" t="s">
        <v>259</v>
      </c>
      <c r="E30" s="738">
        <v>2</v>
      </c>
      <c r="F30" s="733"/>
    </row>
    <row r="31" spans="1:6" ht="36" x14ac:dyDescent="0.3">
      <c r="A31" s="734">
        <v>20</v>
      </c>
      <c r="B31" s="738" t="s">
        <v>132</v>
      </c>
      <c r="C31" s="748">
        <v>3</v>
      </c>
      <c r="D31" s="738" t="s">
        <v>261</v>
      </c>
      <c r="E31" s="738">
        <v>3</v>
      </c>
      <c r="F31" s="733"/>
    </row>
    <row r="32" spans="1:6" ht="36" x14ac:dyDescent="0.3">
      <c r="A32" s="734">
        <v>21</v>
      </c>
      <c r="B32" s="735" t="s">
        <v>142</v>
      </c>
      <c r="C32" s="736">
        <v>2</v>
      </c>
      <c r="D32" s="735" t="s">
        <v>261</v>
      </c>
      <c r="E32" s="738">
        <v>2</v>
      </c>
      <c r="F32" s="733"/>
    </row>
    <row r="33" spans="1:7" ht="18" x14ac:dyDescent="0.3">
      <c r="A33" s="734">
        <v>22</v>
      </c>
      <c r="B33" s="735" t="s">
        <v>265</v>
      </c>
      <c r="C33" s="736">
        <v>1</v>
      </c>
      <c r="D33" s="735"/>
      <c r="E33" s="737">
        <v>2</v>
      </c>
      <c r="F33" s="733"/>
    </row>
    <row r="34" spans="1:7" ht="82.95" customHeight="1" x14ac:dyDescent="0.25">
      <c r="A34" s="739"/>
      <c r="B34" s="740" t="s">
        <v>41</v>
      </c>
      <c r="C34" s="741">
        <f>SUM(C27:C33)</f>
        <v>30</v>
      </c>
      <c r="D34" s="742" t="s">
        <v>275</v>
      </c>
      <c r="E34" s="741">
        <f>SUM(E27:E33)</f>
        <v>26</v>
      </c>
      <c r="F34" s="743"/>
      <c r="G34" s="107" t="s">
        <v>121</v>
      </c>
    </row>
    <row r="35" spans="1:7" ht="15.75" customHeight="1" x14ac:dyDescent="0.3">
      <c r="A35" s="729" t="s">
        <v>276</v>
      </c>
      <c r="B35" s="730"/>
      <c r="C35" s="730"/>
      <c r="D35" s="731"/>
      <c r="E35" s="744"/>
      <c r="F35" s="745"/>
    </row>
    <row r="36" spans="1:7" ht="36" x14ac:dyDescent="0.3">
      <c r="A36" s="734">
        <v>23</v>
      </c>
      <c r="B36" s="735" t="s">
        <v>176</v>
      </c>
      <c r="C36" s="736">
        <v>4.5</v>
      </c>
      <c r="D36" s="735" t="s">
        <v>261</v>
      </c>
      <c r="E36" s="738">
        <v>4.5</v>
      </c>
      <c r="F36" s="733"/>
    </row>
    <row r="37" spans="1:7" ht="36" x14ac:dyDescent="0.3">
      <c r="A37" s="734">
        <v>24</v>
      </c>
      <c r="B37" s="735" t="s">
        <v>277</v>
      </c>
      <c r="C37" s="736">
        <v>9</v>
      </c>
      <c r="D37" s="735" t="s">
        <v>259</v>
      </c>
      <c r="E37" s="738">
        <v>9</v>
      </c>
      <c r="F37" s="733"/>
    </row>
    <row r="38" spans="1:7" ht="18" x14ac:dyDescent="0.3">
      <c r="A38" s="734">
        <v>25</v>
      </c>
      <c r="B38" s="735" t="s">
        <v>135</v>
      </c>
      <c r="C38" s="736">
        <v>4.5</v>
      </c>
      <c r="D38" s="735" t="s">
        <v>261</v>
      </c>
      <c r="E38" s="738">
        <v>2.5</v>
      </c>
      <c r="F38" s="733" t="s">
        <v>264</v>
      </c>
    </row>
    <row r="39" spans="1:7" ht="36" x14ac:dyDescent="0.35">
      <c r="A39" s="734">
        <v>26</v>
      </c>
      <c r="B39" s="749" t="s">
        <v>146</v>
      </c>
      <c r="C39" s="736">
        <v>4.5</v>
      </c>
      <c r="D39" s="735" t="s">
        <v>259</v>
      </c>
      <c r="E39" s="738">
        <v>3.5</v>
      </c>
      <c r="F39" s="733"/>
    </row>
    <row r="40" spans="1:7" ht="18" x14ac:dyDescent="0.3">
      <c r="A40" s="734">
        <v>27</v>
      </c>
      <c r="B40" s="735" t="s">
        <v>133</v>
      </c>
      <c r="C40" s="736">
        <v>2.5</v>
      </c>
      <c r="D40" s="735" t="s">
        <v>261</v>
      </c>
      <c r="E40" s="738">
        <v>2</v>
      </c>
      <c r="F40" s="746"/>
    </row>
    <row r="41" spans="1:7" ht="36" x14ac:dyDescent="0.3">
      <c r="A41" s="734">
        <v>28</v>
      </c>
      <c r="B41" s="735" t="s">
        <v>278</v>
      </c>
      <c r="C41" s="736">
        <v>4.5</v>
      </c>
      <c r="D41" s="735" t="s">
        <v>259</v>
      </c>
      <c r="E41" s="738">
        <v>3.5</v>
      </c>
      <c r="F41" s="733"/>
    </row>
    <row r="42" spans="1:7" ht="18" x14ac:dyDescent="0.3">
      <c r="A42" s="734">
        <v>29</v>
      </c>
      <c r="B42" s="735" t="s">
        <v>265</v>
      </c>
      <c r="C42" s="736">
        <v>1.5</v>
      </c>
      <c r="D42" s="735" t="s">
        <v>261</v>
      </c>
      <c r="E42" s="737">
        <v>2</v>
      </c>
      <c r="F42" s="733"/>
    </row>
    <row r="43" spans="1:7" ht="18" x14ac:dyDescent="0.3">
      <c r="A43" s="739"/>
      <c r="B43" s="740" t="s">
        <v>41</v>
      </c>
      <c r="C43" s="741">
        <f>SUM(C36:C42)</f>
        <v>31</v>
      </c>
      <c r="D43" s="742" t="s">
        <v>279</v>
      </c>
      <c r="E43" s="741">
        <f>SUM(E36:E42)</f>
        <v>27</v>
      </c>
      <c r="F43" s="733"/>
    </row>
    <row r="44" spans="1:7" ht="15.75" customHeight="1" x14ac:dyDescent="0.3">
      <c r="A44" s="729" t="s">
        <v>280</v>
      </c>
      <c r="B44" s="730"/>
      <c r="C44" s="730"/>
      <c r="D44" s="731"/>
      <c r="E44" s="744"/>
      <c r="F44" s="745"/>
    </row>
    <row r="45" spans="1:7" ht="18" x14ac:dyDescent="0.3">
      <c r="A45" s="734">
        <v>30</v>
      </c>
      <c r="B45" s="735" t="s">
        <v>127</v>
      </c>
      <c r="C45" s="736">
        <v>5</v>
      </c>
      <c r="D45" s="735" t="s">
        <v>259</v>
      </c>
      <c r="E45" s="738">
        <v>3.5</v>
      </c>
      <c r="F45" s="733"/>
    </row>
    <row r="46" spans="1:7" ht="36" x14ac:dyDescent="0.35">
      <c r="A46" s="734">
        <v>31</v>
      </c>
      <c r="B46" s="749" t="s">
        <v>128</v>
      </c>
      <c r="C46" s="736">
        <v>3</v>
      </c>
      <c r="D46" s="735" t="s">
        <v>261</v>
      </c>
      <c r="E46" s="738">
        <v>3</v>
      </c>
      <c r="F46" s="750"/>
    </row>
    <row r="47" spans="1:7" ht="41.4" customHeight="1" x14ac:dyDescent="0.3">
      <c r="A47" s="734">
        <v>32</v>
      </c>
      <c r="B47" s="735" t="s">
        <v>281</v>
      </c>
      <c r="C47" s="736">
        <v>10</v>
      </c>
      <c r="D47" s="735" t="s">
        <v>259</v>
      </c>
      <c r="E47" s="738">
        <v>9</v>
      </c>
      <c r="F47" s="733"/>
    </row>
    <row r="48" spans="1:7" ht="36" x14ac:dyDescent="0.3">
      <c r="A48" s="734">
        <v>33</v>
      </c>
      <c r="B48" s="735" t="s">
        <v>126</v>
      </c>
      <c r="C48" s="736">
        <v>4.5</v>
      </c>
      <c r="D48" s="735" t="s">
        <v>259</v>
      </c>
      <c r="E48" s="738">
        <v>3</v>
      </c>
      <c r="F48" s="733" t="s">
        <v>264</v>
      </c>
    </row>
    <row r="49" spans="1:7" ht="18" x14ac:dyDescent="0.35">
      <c r="A49" s="734">
        <v>34</v>
      </c>
      <c r="B49" s="751" t="s">
        <v>147</v>
      </c>
      <c r="C49" s="736">
        <v>8.5</v>
      </c>
      <c r="D49" s="735" t="s">
        <v>261</v>
      </c>
      <c r="E49" s="738">
        <v>7.5</v>
      </c>
      <c r="F49" s="733"/>
    </row>
    <row r="50" spans="1:7" ht="39.6" customHeight="1" x14ac:dyDescent="0.25">
      <c r="A50" s="738"/>
      <c r="B50" s="752"/>
      <c r="C50" s="753">
        <f>SUM(C45:C49)</f>
        <v>31</v>
      </c>
      <c r="D50" s="742" t="s">
        <v>282</v>
      </c>
      <c r="E50" s="753">
        <f>SUM(E45:E49)</f>
        <v>26</v>
      </c>
      <c r="F50" s="743"/>
    </row>
    <row r="51" spans="1:7" ht="15.75" customHeight="1" x14ac:dyDescent="0.3">
      <c r="A51" s="729" t="s">
        <v>283</v>
      </c>
      <c r="B51" s="730"/>
      <c r="C51" s="730"/>
      <c r="D51" s="731"/>
      <c r="E51" s="744"/>
      <c r="F51" s="745"/>
    </row>
    <row r="52" spans="1:7" ht="18" x14ac:dyDescent="0.3">
      <c r="A52" s="734">
        <v>35</v>
      </c>
      <c r="B52" s="735" t="s">
        <v>190</v>
      </c>
      <c r="C52" s="736">
        <v>3</v>
      </c>
      <c r="D52" s="735" t="s">
        <v>261</v>
      </c>
      <c r="E52" s="738">
        <v>5</v>
      </c>
      <c r="F52" s="733"/>
    </row>
    <row r="53" spans="1:7" ht="24.6" customHeight="1" x14ac:dyDescent="0.35">
      <c r="A53" s="734">
        <v>36</v>
      </c>
      <c r="B53" s="751" t="s">
        <v>191</v>
      </c>
      <c r="C53" s="736">
        <v>2</v>
      </c>
      <c r="D53" s="735" t="s">
        <v>261</v>
      </c>
      <c r="E53" s="738">
        <v>3</v>
      </c>
      <c r="F53" s="733"/>
      <c r="G53" s="107" t="s">
        <v>121</v>
      </c>
    </row>
    <row r="54" spans="1:7" ht="18" x14ac:dyDescent="0.35">
      <c r="A54" s="734">
        <v>37</v>
      </c>
      <c r="B54" s="751" t="s">
        <v>123</v>
      </c>
      <c r="C54" s="736">
        <v>3</v>
      </c>
      <c r="D54" s="735" t="s">
        <v>261</v>
      </c>
      <c r="E54" s="738">
        <v>6</v>
      </c>
      <c r="F54" s="750"/>
    </row>
    <row r="55" spans="1:7" ht="18" x14ac:dyDescent="0.3">
      <c r="A55" s="734">
        <v>38</v>
      </c>
      <c r="B55" s="735" t="s">
        <v>192</v>
      </c>
      <c r="C55" s="736">
        <v>6.5</v>
      </c>
      <c r="D55" s="735" t="s">
        <v>259</v>
      </c>
      <c r="E55" s="738">
        <v>8</v>
      </c>
      <c r="F55" s="733" t="s">
        <v>271</v>
      </c>
    </row>
    <row r="56" spans="1:7" ht="18" x14ac:dyDescent="0.3">
      <c r="A56" s="734">
        <v>39</v>
      </c>
      <c r="B56" s="735" t="s">
        <v>134</v>
      </c>
      <c r="C56" s="736">
        <v>7.5</v>
      </c>
      <c r="D56" s="735" t="s">
        <v>261</v>
      </c>
      <c r="E56" s="738"/>
      <c r="F56" s="733"/>
    </row>
    <row r="57" spans="1:7" ht="18" x14ac:dyDescent="0.3">
      <c r="A57" s="734">
        <v>40</v>
      </c>
      <c r="B57" s="735" t="s">
        <v>175</v>
      </c>
      <c r="C57" s="736">
        <v>6</v>
      </c>
      <c r="D57" s="735" t="s">
        <v>284</v>
      </c>
      <c r="E57" s="738"/>
      <c r="F57" s="733"/>
    </row>
    <row r="58" spans="1:7" ht="18" x14ac:dyDescent="0.3">
      <c r="A58" s="739"/>
      <c r="B58" s="740" t="s">
        <v>41</v>
      </c>
      <c r="C58" s="741">
        <f>SUM(C52:C57)</f>
        <v>28</v>
      </c>
      <c r="D58" s="742" t="s">
        <v>285</v>
      </c>
      <c r="E58" s="741">
        <f>SUM(E52:E57)</f>
        <v>22</v>
      </c>
      <c r="F58" s="733"/>
    </row>
    <row r="59" spans="1:7" ht="18" x14ac:dyDescent="0.3">
      <c r="A59" s="739"/>
      <c r="B59" s="740" t="s">
        <v>286</v>
      </c>
      <c r="C59" s="754">
        <f>C58+C50+C43+C34+C25+C16</f>
        <v>181.5</v>
      </c>
      <c r="D59" s="736"/>
      <c r="E59" s="748"/>
      <c r="F59" s="733"/>
    </row>
    <row r="60" spans="1:7" ht="18" x14ac:dyDescent="0.3">
      <c r="A60" s="755"/>
      <c r="B60" s="756"/>
      <c r="C60" s="757"/>
      <c r="D60" s="758"/>
      <c r="E60" s="758"/>
      <c r="F60" s="759"/>
    </row>
    <row r="61" spans="1:7" ht="23.1" customHeight="1" x14ac:dyDescent="0.25">
      <c r="A61" s="760"/>
      <c r="B61" s="761" t="s">
        <v>287</v>
      </c>
      <c r="C61" s="762" t="s">
        <v>137</v>
      </c>
      <c r="D61" s="763"/>
      <c r="E61" s="763"/>
      <c r="F61" s="763"/>
    </row>
  </sheetData>
  <mergeCells count="11">
    <mergeCell ref="A26:D26"/>
    <mergeCell ref="A35:D35"/>
    <mergeCell ref="A44:D44"/>
    <mergeCell ref="A51:D51"/>
    <mergeCell ref="C61:F61"/>
    <mergeCell ref="A1:F1"/>
    <mergeCell ref="A2:F3"/>
    <mergeCell ref="A4:F4"/>
    <mergeCell ref="A5:D5"/>
    <mergeCell ref="A7:D7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НП_бак_интег_101_2019</vt:lpstr>
      <vt:lpstr>Семестровка_бак_интег_101_2019</vt:lpstr>
      <vt:lpstr>НП_бак_интег_101_2019!Область_печати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Admin</cp:lastModifiedBy>
  <cp:lastPrinted>2019-03-18T21:35:55Z</cp:lastPrinted>
  <dcterms:created xsi:type="dcterms:W3CDTF">2015-04-27T13:59:12Z</dcterms:created>
  <dcterms:modified xsi:type="dcterms:W3CDTF">2019-03-26T15:56:17Z</dcterms:modified>
</cp:coreProperties>
</file>