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РНП_PhD_1" sheetId="2" r:id="rId1"/>
  </sheets>
  <definedNames>
    <definedName name="_xlnm.Print_Area" localSheetId="0">РНП_PhD_1!$A$1:$BM$74</definedName>
  </definedNames>
  <calcPr calcId="124519"/>
</workbook>
</file>

<file path=xl/calcChain.xml><?xml version="1.0" encoding="utf-8"?>
<calcChain xmlns="http://schemas.openxmlformats.org/spreadsheetml/2006/main">
  <c r="AF37" i="2"/>
  <c r="AR37"/>
  <c r="AR45"/>
  <c r="AG35" l="1"/>
  <c r="AP35" l="1"/>
  <c r="BB67"/>
  <c r="AK29" l="1"/>
  <c r="AI29"/>
  <c r="AF29"/>
  <c r="BB62" l="1"/>
  <c r="BB68" l="1"/>
  <c r="BB66"/>
  <c r="BB64"/>
  <c r="BB63"/>
  <c r="BB65"/>
  <c r="BE45" l="1"/>
  <c r="BD45"/>
  <c r="AK45"/>
  <c r="AI45"/>
  <c r="AF45"/>
  <c r="AQ29"/>
  <c r="BC43"/>
  <c r="BC42"/>
  <c r="BC41"/>
  <c r="BC45" s="1"/>
  <c r="AR44" l="1"/>
  <c r="AK44"/>
  <c r="AI44"/>
  <c r="BD29" l="1"/>
  <c r="BD38" s="1"/>
  <c r="BA29"/>
  <c r="AZ29"/>
  <c r="AZ38" s="1"/>
  <c r="AS29"/>
  <c r="AS38" s="1"/>
  <c r="AS46" s="1"/>
  <c r="AI38"/>
  <c r="BC28"/>
  <c r="BC29" s="1"/>
  <c r="AY27"/>
  <c r="AY29" s="1"/>
  <c r="BE29"/>
  <c r="AR29"/>
  <c r="AH28"/>
  <c r="AG28"/>
  <c r="AH27"/>
  <c r="AH29" s="1"/>
  <c r="AG27"/>
  <c r="AG29" s="1"/>
  <c r="AP28" l="1"/>
  <c r="AP27"/>
  <c r="AP29" l="1"/>
  <c r="AF44" l="1"/>
  <c r="AX44"/>
  <c r="AX45" s="1"/>
  <c r="AR33"/>
  <c r="AR38" s="1"/>
  <c r="AQ33"/>
  <c r="AF33"/>
  <c r="AF46" l="1"/>
  <c r="AF38"/>
  <c r="AQ46"/>
  <c r="AQ47" s="1"/>
  <c r="AQ38"/>
  <c r="AR48"/>
  <c r="AR46"/>
  <c r="AH43" l="1"/>
  <c r="AG43"/>
  <c r="AP43" l="1"/>
  <c r="AH42"/>
  <c r="AG42"/>
  <c r="AX46"/>
  <c r="AX55" s="1"/>
  <c r="AP42" l="1"/>
  <c r="AZ46" l="1"/>
  <c r="AH44"/>
  <c r="AG44"/>
  <c r="AH41"/>
  <c r="AH45" s="1"/>
  <c r="AG41"/>
  <c r="AG45" s="1"/>
  <c r="BD46"/>
  <c r="AI46"/>
  <c r="AG36"/>
  <c r="AG37" s="1"/>
  <c r="BE33"/>
  <c r="BE38" s="1"/>
  <c r="BC33"/>
  <c r="BC38" s="1"/>
  <c r="BA33"/>
  <c r="BA38" s="1"/>
  <c r="AY33"/>
  <c r="AY38" s="1"/>
  <c r="AK33"/>
  <c r="AK38" s="1"/>
  <c r="AH32"/>
  <c r="AG32"/>
  <c r="BC46" l="1"/>
  <c r="BA46"/>
  <c r="BE46"/>
  <c r="AK46"/>
  <c r="AY46"/>
  <c r="AP44"/>
  <c r="AP37"/>
  <c r="AP41"/>
  <c r="AP45" s="1"/>
  <c r="AP36"/>
  <c r="AP32"/>
  <c r="AH31"/>
  <c r="AH33" s="1"/>
  <c r="AH38" s="1"/>
  <c r="AG31"/>
  <c r="AG33" s="1"/>
  <c r="AG38" s="1"/>
  <c r="AH46" l="1"/>
  <c r="AP31"/>
  <c r="AP33" s="1"/>
  <c r="AP38" s="1"/>
  <c r="AP46" l="1"/>
  <c r="AG46"/>
</calcChain>
</file>

<file path=xl/sharedStrings.xml><?xml version="1.0" encoding="utf-8"?>
<sst xmlns="http://schemas.openxmlformats.org/spreadsheetml/2006/main" count="163" uniqueCount="126">
  <si>
    <t>РОБОЧИЙ   НАВЧАЛЬНИЙ   ПЛАН</t>
  </si>
  <si>
    <t>№ п/п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</si>
  <si>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</si>
  <si>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</si>
  <si>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</si>
  <si>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</si>
  <si>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</si>
  <si>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</si>
  <si>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</si>
  <si>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</si>
  <si>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</si>
  <si>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</si>
  <si>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</si>
  <si>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</si>
  <si>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</si>
  <si>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</si>
  <si>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</si>
  <si>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</si>
  <si>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</si>
  <si>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</si>
  <si>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</si>
  <si>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</si>
  <si>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</si>
  <si>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 xml:space="preserve">  </t>
  </si>
  <si>
    <t xml:space="preserve">                                    (освітньої складової програми підготовки)</t>
  </si>
  <si>
    <t xml:space="preserve">                         ЗАТВЕРДЖУЮ</t>
  </si>
  <si>
    <t>(шифр і найменування галузі знань)</t>
  </si>
  <si>
    <t xml:space="preserve"> код і найменування спеціальності</t>
  </si>
  <si>
    <t>назва</t>
  </si>
  <si>
    <t>Індивідуальні
 заняття</t>
  </si>
  <si>
    <t>НАЦІОНАЛЬНИЙ ТЕХНІЧНИЙ УНІВЕРСИТЕТ УКРАЇНИ "КИЇВСЬКИЙ ПОЛІТЕХНІЧНИЙ ІНСТИТУТ  імені  ІГОРЯ СІКОРСЬКОГО"</t>
  </si>
  <si>
    <t xml:space="preserve"> Форма навчання</t>
  </si>
  <si>
    <t xml:space="preserve">  на основі</t>
  </si>
  <si>
    <t xml:space="preserve"> Обсяг освітньої
 складової</t>
  </si>
  <si>
    <t>за НП</t>
  </si>
  <si>
    <t>з урахуван. 
Інд. занять</t>
  </si>
  <si>
    <t xml:space="preserve">  за спеціальністю</t>
  </si>
  <si>
    <t>Практич.
(комп.практ)</t>
  </si>
  <si>
    <t xml:space="preserve">Лаборатор
</t>
  </si>
  <si>
    <t>ВСЬОГО НОРМАТИВНИХ</t>
  </si>
  <si>
    <t>ВСЬОГО ВИБІРКОВИХ</t>
  </si>
  <si>
    <t xml:space="preserve"> Кількість  екзаменів</t>
  </si>
  <si>
    <t>Кількість заліків</t>
  </si>
  <si>
    <t>І. ОСВІТНЯ  СКЛАДОВА</t>
  </si>
  <si>
    <t xml:space="preserve">ЗАГАЛЬНА  КІЛЬКІСТЬ </t>
  </si>
  <si>
    <t>Проректор з навчальної роботи КПІ</t>
  </si>
  <si>
    <t xml:space="preserve">                         ім.Ігоря Сікорського </t>
  </si>
  <si>
    <r>
      <t xml:space="preserve">"_____"_________________ </t>
    </r>
    <r>
      <rPr>
        <b/>
        <sz val="26"/>
        <rFont val="Arial"/>
        <family val="2"/>
        <charset val="204"/>
      </rPr>
      <t>2020 р.</t>
    </r>
  </si>
  <si>
    <t>(прийому 2020 р.)</t>
  </si>
  <si>
    <r>
      <t xml:space="preserve">  </t>
    </r>
    <r>
      <rPr>
        <b/>
        <sz val="32"/>
        <rFont val="Arial"/>
        <family val="2"/>
        <charset val="204"/>
      </rPr>
      <t xml:space="preserve">за освітньо-науковою  програмою </t>
    </r>
  </si>
  <si>
    <t xml:space="preserve"> 2. ВИБІРКОВІ</t>
  </si>
  <si>
    <t>Розподіл аудиторних годин  за
курсами і семестрами</t>
  </si>
  <si>
    <t xml:space="preserve">                           на 2020/ 2021 навчальний рік</t>
  </si>
  <si>
    <t xml:space="preserve">  доктора філософії</t>
  </si>
  <si>
    <r>
      <t xml:space="preserve">              </t>
    </r>
    <r>
      <rPr>
        <b/>
        <u/>
        <sz val="36"/>
        <rFont val="Arial"/>
        <family val="2"/>
        <charset val="204"/>
      </rPr>
      <t>ступеня магістра</t>
    </r>
  </si>
  <si>
    <t>І курс</t>
  </si>
  <si>
    <t>1 семестр</t>
  </si>
  <si>
    <t>2 семестр</t>
  </si>
  <si>
    <t xml:space="preserve"> </t>
  </si>
  <si>
    <t>Іноземна мова для наукової діяльності-1. Іноземна мова для наукових досліджень</t>
  </si>
  <si>
    <t>Іноземна мова для наукової діяльності-2. Іноземна мова наукової комунікації</t>
  </si>
  <si>
    <t>1. НОРМАТИВНІ</t>
  </si>
  <si>
    <t>Голова НМК</t>
  </si>
  <si>
    <t xml:space="preserve">Завідувач кафедри  </t>
  </si>
  <si>
    <t xml:space="preserve">                  ___________ Анатолій  МЕЛЬНИЧЕНКО</t>
  </si>
  <si>
    <t>ПРАКТИКИ</t>
  </si>
  <si>
    <t>РОЗПОДІЛ ГОДИН ПО ПІДГОТОВЦІ ТА ЗАХИСТУ ДИСЕРТАЦІЇ ДОКТОРА ФІЛОСОФІЇ</t>
  </si>
  <si>
    <t>№</t>
  </si>
  <si>
    <t>Вид практики</t>
  </si>
  <si>
    <t>Термін проведення</t>
  </si>
  <si>
    <t>Тривалість у тижнях</t>
  </si>
  <si>
    <t>Семестр</t>
  </si>
  <si>
    <t>Вид роботи</t>
  </si>
  <si>
    <t>Норма в годинах
на 1 аспіранта</t>
  </si>
  <si>
    <t>Кафедра</t>
  </si>
  <si>
    <t>Кількість
аспірантів</t>
  </si>
  <si>
    <t>Всього 
годин</t>
  </si>
  <si>
    <t>Б</t>
  </si>
  <si>
    <t>К</t>
  </si>
  <si>
    <t>Керівництво</t>
  </si>
  <si>
    <t>25 год на сем</t>
  </si>
  <si>
    <t>*</t>
  </si>
  <si>
    <t>16 Хімічна та біоінженерія</t>
  </si>
  <si>
    <t>161 Хімічні технології та інженерія</t>
  </si>
  <si>
    <t>Хімічні технології та інженерія</t>
  </si>
  <si>
    <t>Технології неорганічних речовин, водоочищення та загальної хімічної технології</t>
  </si>
  <si>
    <t>ступеня магістра</t>
  </si>
  <si>
    <t>Англійської мови технічного-спрямування №1</t>
  </si>
  <si>
    <t>Академічне письмо</t>
  </si>
  <si>
    <t>Ігор АСТРЕЛІН</t>
  </si>
  <si>
    <t>18 тижнів</t>
  </si>
  <si>
    <t>13 тижнів</t>
  </si>
  <si>
    <t>Освітні компоненти
(навчальні дисципліни, курсові проекти (роботи), практики, кваліфікаційна робота)</t>
  </si>
  <si>
    <t>60 кр.ЕСТS</t>
  </si>
  <si>
    <t>Філософські засади наукової діяльності-1. Науковий світогляд та етична культура науковця</t>
  </si>
  <si>
    <t xml:space="preserve">Філософські засади наукової діяльності-2. Філософська гносеологія та епістемологія </t>
  </si>
  <si>
    <t>Разом</t>
  </si>
  <si>
    <t xml:space="preserve">Навчальні дисципліни для здобуття мовних компетентностей  </t>
  </si>
  <si>
    <t>Філософії</t>
  </si>
  <si>
    <t>Наукові проєкти та гранти</t>
  </si>
  <si>
    <t>Міжнародні наукові проєкти</t>
  </si>
  <si>
    <t>Технології електрохімічних виробництв</t>
  </si>
  <si>
    <t>Хімічної технології кераміки та скла</t>
  </si>
  <si>
    <t>Освітній компонент 4 з Ф-Каталогу</t>
  </si>
  <si>
    <t xml:space="preserve">Навчальні дисципліни для здобуття універсальних компетентостей дослідника               </t>
  </si>
  <si>
    <t>Гарант ОНП</t>
  </si>
  <si>
    <t>Органічної хімії та технології органічних речовин</t>
  </si>
  <si>
    <t>Фзичної хімії</t>
  </si>
  <si>
    <t>Хімічної технології композиційних матеріалів</t>
  </si>
  <si>
    <t xml:space="preserve"> Модульних контрольних  робіт</t>
  </si>
  <si>
    <t>Індивідуальних завдань</t>
  </si>
  <si>
    <t>Курсових проектів</t>
  </si>
  <si>
    <t>Курсових  робіт</t>
  </si>
  <si>
    <t>РГР, РР, ГР</t>
  </si>
  <si>
    <t>Рефератів</t>
  </si>
  <si>
    <t>Науково-дослідна</t>
  </si>
  <si>
    <t xml:space="preserve"> з галузі знань</t>
  </si>
  <si>
    <t xml:space="preserve"> Підготовки</t>
  </si>
  <si>
    <t>Екології та технології рослинних полімерів</t>
  </si>
  <si>
    <t>19.04 - 06.06.21</t>
  </si>
  <si>
    <t>денна</t>
  </si>
  <si>
    <t>ХН-01ф (3+0), ХЕ-01ф (3+0), ХО-01ф (1+0), ХМ-01ф (1+0), ХК-01ф (2+0), ЛЦ-01ф(1+0)</t>
  </si>
  <si>
    <t>Навчальні дисципліни для оволодіння загальнонауковими (філософськими) компетентностями</t>
  </si>
  <si>
    <t>Науково-дослідна практика-1</t>
  </si>
  <si>
    <t>Науково-дослідна практика-2</t>
  </si>
  <si>
    <t>16.11 - 27.12.20</t>
  </si>
</sst>
</file>

<file path=xl/styles.xml><?xml version="1.0" encoding="utf-8"?>
<styleSheet xmlns="http://schemas.openxmlformats.org/spreadsheetml/2006/main">
  <numFmts count="1">
    <numFmt numFmtId="164" formatCode="0.0"/>
  </numFmts>
  <fonts count="69">
    <font>
      <sz val="10"/>
      <name val="Arial Cyr"/>
      <charset val="204"/>
    </font>
    <font>
      <sz val="10"/>
      <name val="Arial"/>
      <family val="2"/>
      <charset val="204"/>
    </font>
    <font>
      <b/>
      <sz val="24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30"/>
      <name val="Arial"/>
      <family val="2"/>
    </font>
    <font>
      <b/>
      <sz val="28"/>
      <name val="Arial"/>
      <family val="2"/>
    </font>
    <font>
      <b/>
      <sz val="32"/>
      <name val="Arial Cyr"/>
      <charset val="204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26"/>
      <name val="Arial"/>
      <family val="2"/>
      <charset val="204"/>
    </font>
    <font>
      <b/>
      <sz val="20"/>
      <name val="Arial"/>
      <family val="2"/>
      <charset val="204"/>
    </font>
    <font>
      <sz val="30"/>
      <name val="Arial Cyr"/>
      <charset val="204"/>
    </font>
    <font>
      <b/>
      <sz val="24"/>
      <name val="Arial"/>
      <family val="2"/>
      <charset val="204"/>
    </font>
    <font>
      <sz val="24"/>
      <name val="Arial Cyr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6"/>
      <name val="Arial Cyr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26"/>
      <name val="Arial"/>
      <family val="2"/>
      <charset val="204"/>
    </font>
    <font>
      <sz val="20"/>
      <name val="Arial"/>
      <family val="2"/>
      <charset val="204"/>
    </font>
    <font>
      <sz val="26"/>
      <name val="Arial Cyr"/>
      <charset val="204"/>
    </font>
    <font>
      <b/>
      <sz val="18"/>
      <name val="Arial"/>
      <family val="2"/>
      <charset val="204"/>
    </font>
    <font>
      <b/>
      <sz val="28"/>
      <name val="Arial"/>
      <family val="2"/>
      <charset val="204"/>
    </font>
    <font>
      <b/>
      <sz val="10"/>
      <name val="Arial"/>
      <family val="2"/>
      <charset val="204"/>
    </font>
    <font>
      <sz val="20"/>
      <name val="Arial"/>
      <family val="2"/>
    </font>
    <font>
      <b/>
      <sz val="20"/>
      <name val="Arial"/>
      <family val="2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sz val="28"/>
      <name val="Arial"/>
      <family val="2"/>
      <charset val="204"/>
    </font>
    <font>
      <b/>
      <sz val="30"/>
      <name val="Arial"/>
      <family val="2"/>
      <charset val="204"/>
    </font>
    <font>
      <b/>
      <sz val="36"/>
      <name val="Arial"/>
      <family val="2"/>
      <charset val="204"/>
    </font>
    <font>
      <sz val="28"/>
      <name val="Arial"/>
      <family val="2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sz val="40"/>
      <name val="Arial"/>
      <family val="2"/>
    </font>
    <font>
      <b/>
      <sz val="48"/>
      <name val="Arial"/>
      <family val="2"/>
    </font>
    <font>
      <b/>
      <sz val="48"/>
      <name val="Arial"/>
      <family val="2"/>
      <charset val="204"/>
    </font>
    <font>
      <sz val="36"/>
      <name val="Arial Cyr"/>
      <charset val="204"/>
    </font>
    <font>
      <sz val="48"/>
      <name val="Arial Cyr"/>
      <charset val="204"/>
    </font>
    <font>
      <sz val="40"/>
      <name val="Arial"/>
      <family val="2"/>
    </font>
    <font>
      <sz val="40"/>
      <name val="Arial Cyr"/>
      <charset val="204"/>
    </font>
    <font>
      <sz val="40"/>
      <name val="Arial"/>
      <family val="2"/>
      <charset val="204"/>
    </font>
    <font>
      <b/>
      <u/>
      <sz val="36"/>
      <name val="Arial"/>
      <family val="2"/>
      <charset val="204"/>
    </font>
    <font>
      <b/>
      <i/>
      <sz val="40"/>
      <color indexed="8"/>
      <name val="Arial"/>
      <family val="2"/>
      <charset val="204"/>
    </font>
    <font>
      <b/>
      <sz val="40"/>
      <color indexed="8"/>
      <name val="Arial"/>
      <family val="2"/>
    </font>
    <font>
      <sz val="40"/>
      <color indexed="8"/>
      <name val="Arial"/>
      <family val="2"/>
      <charset val="204"/>
    </font>
    <font>
      <b/>
      <sz val="40"/>
      <color indexed="10"/>
      <name val="Arial"/>
      <family val="2"/>
    </font>
    <font>
      <sz val="40"/>
      <color indexed="10"/>
      <name val="Arial Cyr"/>
      <charset val="204"/>
    </font>
    <font>
      <b/>
      <sz val="40"/>
      <color indexed="8"/>
      <name val="Arial"/>
      <family val="2"/>
      <charset val="204"/>
    </font>
    <font>
      <b/>
      <i/>
      <sz val="40"/>
      <color indexed="10"/>
      <name val="Arial"/>
      <family val="2"/>
      <charset val="204"/>
    </font>
    <font>
      <sz val="40"/>
      <color indexed="10"/>
      <name val="Arial"/>
      <family val="2"/>
      <charset val="204"/>
    </font>
    <font>
      <b/>
      <sz val="10"/>
      <name val="Arial Cyr"/>
      <charset val="204"/>
    </font>
    <font>
      <b/>
      <sz val="40"/>
      <name val="Arial Cyr"/>
      <family val="2"/>
      <charset val="204"/>
    </font>
    <font>
      <b/>
      <sz val="36"/>
      <name val="Arial"/>
      <family val="2"/>
    </font>
    <font>
      <b/>
      <sz val="38"/>
      <name val="Arial"/>
      <family val="2"/>
      <charset val="204"/>
    </font>
    <font>
      <sz val="72"/>
      <name val="Arial"/>
      <family val="2"/>
      <charset val="204"/>
    </font>
    <font>
      <sz val="48"/>
      <name val="Arial"/>
      <family val="2"/>
      <charset val="204"/>
    </font>
    <font>
      <b/>
      <sz val="48"/>
      <color indexed="8"/>
      <name val="Arial"/>
      <family val="2"/>
    </font>
    <font>
      <sz val="48"/>
      <color indexed="8"/>
      <name val="Arial Cyr"/>
      <charset val="204"/>
    </font>
    <font>
      <sz val="48"/>
      <color indexed="8"/>
      <name val="Arial"/>
      <family val="2"/>
      <charset val="204"/>
    </font>
    <font>
      <b/>
      <sz val="48"/>
      <color indexed="8"/>
      <name val="Arial"/>
      <family val="2"/>
      <charset val="204"/>
    </font>
    <font>
      <b/>
      <sz val="34"/>
      <name val="Arial"/>
      <family val="2"/>
    </font>
    <font>
      <sz val="34"/>
      <name val="Arial Cyr"/>
      <charset val="204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9">
    <xf numFmtId="0" fontId="0" fillId="0" borderId="0" xfId="0"/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39" xfId="0" applyNumberFormat="1" applyFont="1" applyFill="1" applyBorder="1" applyAlignment="1">
      <alignment horizontal="left" vertical="center"/>
    </xf>
    <xf numFmtId="49" fontId="9" fillId="0" borderId="39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40" fillId="0" borderId="39" xfId="0" applyNumberFormat="1" applyFont="1" applyFill="1" applyBorder="1" applyAlignment="1">
      <alignment horizontal="left" vertical="center"/>
    </xf>
    <xf numFmtId="0" fontId="41" fillId="0" borderId="39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39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7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right" vertical="justify"/>
    </xf>
    <xf numFmtId="0" fontId="50" fillId="0" borderId="0" xfId="0" applyFont="1" applyFill="1" applyBorder="1" applyAlignment="1" applyProtection="1"/>
    <xf numFmtId="0" fontId="51" fillId="0" borderId="0" xfId="0" applyFont="1" applyFill="1" applyBorder="1" applyAlignment="1" applyProtection="1"/>
    <xf numFmtId="0" fontId="52" fillId="0" borderId="0" xfId="0" applyFont="1" applyFill="1" applyBorder="1" applyAlignment="1" applyProtection="1"/>
    <xf numFmtId="0" fontId="53" fillId="0" borderId="0" xfId="0" applyFont="1" applyFill="1" applyBorder="1" applyAlignment="1" applyProtection="1"/>
    <xf numFmtId="49" fontId="49" fillId="0" borderId="0" xfId="0" applyNumberFormat="1" applyFont="1" applyFill="1" applyBorder="1" applyAlignment="1" applyProtection="1">
      <alignment horizontal="left" vertical="justify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49" fontId="54" fillId="0" borderId="0" xfId="0" applyNumberFormat="1" applyFont="1" applyFill="1" applyBorder="1" applyAlignment="1" applyProtection="1">
      <alignment horizontal="center" vertical="justify" wrapText="1"/>
    </xf>
    <xf numFmtId="0" fontId="51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left" vertical="justify"/>
    </xf>
    <xf numFmtId="49" fontId="55" fillId="0" borderId="0" xfId="0" applyNumberFormat="1" applyFont="1" applyFill="1" applyBorder="1" applyAlignment="1" applyProtection="1">
      <alignment horizontal="left" vertical="justify"/>
    </xf>
    <xf numFmtId="49" fontId="47" fillId="0" borderId="0" xfId="0" applyNumberFormat="1" applyFont="1" applyFill="1" applyBorder="1" applyAlignment="1" applyProtection="1">
      <alignment horizontal="center" wrapText="1"/>
    </xf>
    <xf numFmtId="0" fontId="47" fillId="0" borderId="0" xfId="0" applyFont="1" applyFill="1" applyBorder="1" applyAlignment="1" applyProtection="1"/>
    <xf numFmtId="0" fontId="54" fillId="0" borderId="0" xfId="0" applyFont="1" applyFill="1" applyBorder="1" applyAlignment="1" applyProtection="1">
      <alignment horizontal="right"/>
    </xf>
    <xf numFmtId="0" fontId="54" fillId="0" borderId="0" xfId="0" applyNumberFormat="1" applyFont="1" applyFill="1" applyBorder="1" applyAlignment="1" applyProtection="1">
      <alignment horizontal="left"/>
    </xf>
    <xf numFmtId="49" fontId="50" fillId="0" borderId="0" xfId="0" applyNumberFormat="1" applyFont="1" applyFill="1" applyBorder="1" applyAlignment="1" applyProtection="1">
      <alignment horizontal="left"/>
    </xf>
    <xf numFmtId="0" fontId="51" fillId="0" borderId="0" xfId="0" applyFont="1" applyFill="1" applyBorder="1" applyAlignment="1" applyProtection="1">
      <alignment horizontal="right"/>
    </xf>
    <xf numFmtId="0" fontId="56" fillId="0" borderId="0" xfId="0" applyFont="1" applyFill="1" applyBorder="1" applyAlignment="1" applyProtection="1"/>
    <xf numFmtId="0" fontId="3" fillId="0" borderId="99" xfId="0" applyFont="1" applyFill="1" applyBorder="1" applyAlignment="1" applyProtection="1">
      <alignment horizontal="center" vertical="center" wrapText="1"/>
    </xf>
    <xf numFmtId="0" fontId="3" fillId="0" borderId="100" xfId="0" applyFont="1" applyFill="1" applyBorder="1" applyAlignment="1" applyProtection="1">
      <alignment horizontal="left" vertical="center" wrapText="1"/>
    </xf>
    <xf numFmtId="0" fontId="3" fillId="0" borderId="75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37" xfId="0" applyFont="1" applyFill="1" applyBorder="1" applyAlignment="1" applyProtection="1">
      <alignment horizontal="left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left" vertical="center" wrapText="1"/>
    </xf>
    <xf numFmtId="0" fontId="3" fillId="0" borderId="49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/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 vertical="center"/>
    </xf>
    <xf numFmtId="0" fontId="15" fillId="0" borderId="0" xfId="0" applyFont="1" applyFill="1" applyAlignment="1"/>
    <xf numFmtId="0" fontId="9" fillId="0" borderId="0" xfId="0" applyFont="1" applyFill="1" applyBorder="1" applyAlignment="1">
      <alignment horizontal="left" vertical="top"/>
    </xf>
    <xf numFmtId="0" fontId="36" fillId="0" borderId="39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center" textRotation="90"/>
    </xf>
    <xf numFmtId="0" fontId="2" fillId="0" borderId="41" xfId="0" applyNumberFormat="1" applyFont="1" applyFill="1" applyBorder="1" applyAlignment="1">
      <alignment horizontal="center" vertical="center" textRotation="90"/>
    </xf>
    <xf numFmtId="0" fontId="2" fillId="0" borderId="40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18" fillId="0" borderId="4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/>
    </xf>
    <xf numFmtId="0" fontId="3" fillId="0" borderId="101" xfId="0" applyNumberFormat="1" applyFont="1" applyFill="1" applyBorder="1" applyAlignment="1">
      <alignment horizontal="center" vertical="center" shrinkToFit="1"/>
    </xf>
    <xf numFmtId="0" fontId="47" fillId="0" borderId="0" xfId="0" applyFont="1" applyFill="1" applyBorder="1"/>
    <xf numFmtId="0" fontId="3" fillId="0" borderId="98" xfId="0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 wrapText="1" shrinkToFit="1"/>
    </xf>
    <xf numFmtId="0" fontId="3" fillId="0" borderId="101" xfId="0" applyNumberFormat="1" applyFont="1" applyFill="1" applyBorder="1" applyAlignment="1">
      <alignment horizontal="center" vertical="center" wrapText="1" shrinkToFit="1"/>
    </xf>
    <xf numFmtId="0" fontId="3" fillId="0" borderId="76" xfId="0" applyNumberFormat="1" applyFont="1" applyFill="1" applyBorder="1" applyAlignment="1">
      <alignment horizontal="center" vertical="center" wrapText="1" shrinkToFit="1"/>
    </xf>
    <xf numFmtId="0" fontId="3" fillId="0" borderId="102" xfId="0" applyNumberFormat="1" applyFont="1" applyFill="1" applyBorder="1" applyAlignment="1">
      <alignment horizontal="center" vertical="center" wrapText="1" shrinkToFit="1"/>
    </xf>
    <xf numFmtId="0" fontId="3" fillId="0" borderId="100" xfId="0" applyNumberFormat="1" applyFont="1" applyFill="1" applyBorder="1" applyAlignment="1">
      <alignment horizontal="center" vertical="center" shrinkToFit="1"/>
    </xf>
    <xf numFmtId="0" fontId="3" fillId="0" borderId="75" xfId="0" applyNumberFormat="1" applyFont="1" applyFill="1" applyBorder="1" applyAlignment="1">
      <alignment horizontal="center" vertical="center" shrinkToFit="1"/>
    </xf>
    <xf numFmtId="0" fontId="3" fillId="0" borderId="76" xfId="0" applyNumberFormat="1" applyFont="1" applyFill="1" applyBorder="1" applyAlignment="1">
      <alignment horizontal="center" vertical="center" shrinkToFit="1"/>
    </xf>
    <xf numFmtId="0" fontId="3" fillId="0" borderId="101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textRotation="90" wrapText="1"/>
    </xf>
    <xf numFmtId="0" fontId="3" fillId="0" borderId="0" xfId="0" applyFont="1" applyFill="1" applyBorder="1" applyProtection="1"/>
    <xf numFmtId="0" fontId="3" fillId="0" borderId="0" xfId="0" applyNumberFormat="1" applyFont="1" applyFill="1" applyBorder="1" applyAlignment="1" applyProtection="1">
      <alignment horizontal="center" wrapText="1"/>
    </xf>
    <xf numFmtId="164" fontId="3" fillId="0" borderId="99" xfId="0" applyNumberFormat="1" applyFont="1" applyFill="1" applyBorder="1" applyAlignment="1">
      <alignment horizontal="center" vertical="center"/>
    </xf>
    <xf numFmtId="164" fontId="3" fillId="0" borderId="101" xfId="0" applyNumberFormat="1" applyFont="1" applyFill="1" applyBorder="1" applyAlignment="1">
      <alignment horizontal="center" vertical="center"/>
    </xf>
    <xf numFmtId="0" fontId="3" fillId="0" borderId="52" xfId="0" applyFont="1" applyFill="1" applyBorder="1"/>
    <xf numFmtId="0" fontId="3" fillId="0" borderId="43" xfId="0" applyFont="1" applyFill="1" applyBorder="1"/>
    <xf numFmtId="0" fontId="3" fillId="0" borderId="29" xfId="0" applyNumberFormat="1" applyFont="1" applyFill="1" applyBorder="1" applyAlignment="1">
      <alignment horizontal="center" vertical="center" wrapText="1" shrinkToFit="1"/>
    </xf>
    <xf numFmtId="0" fontId="3" fillId="0" borderId="100" xfId="0" applyNumberFormat="1" applyFont="1" applyFill="1" applyBorder="1" applyAlignment="1">
      <alignment horizontal="center" vertical="center" wrapText="1" shrinkToFit="1"/>
    </xf>
    <xf numFmtId="0" fontId="3" fillId="0" borderId="58" xfId="0" applyNumberFormat="1" applyFont="1" applyFill="1" applyBorder="1" applyAlignment="1">
      <alignment horizontal="center" vertical="center" wrapText="1" shrinkToFit="1"/>
    </xf>
    <xf numFmtId="0" fontId="3" fillId="0" borderId="44" xfId="0" applyNumberFormat="1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3" fillId="0" borderId="30" xfId="0" applyFont="1" applyFill="1" applyBorder="1" applyAlignment="1" applyProtection="1">
      <alignment horizontal="left" vertical="center" wrapText="1"/>
    </xf>
    <xf numFmtId="0" fontId="3" fillId="0" borderId="30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106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 wrapText="1" shrinkToFit="1"/>
    </xf>
    <xf numFmtId="0" fontId="3" fillId="0" borderId="33" xfId="0" applyNumberFormat="1" applyFont="1" applyFill="1" applyBorder="1" applyAlignment="1">
      <alignment horizontal="center" vertical="center" wrapText="1" shrinkToFit="1"/>
    </xf>
    <xf numFmtId="0" fontId="3" fillId="0" borderId="104" xfId="0" applyNumberFormat="1" applyFont="1" applyFill="1" applyBorder="1" applyAlignment="1">
      <alignment horizontal="center" vertical="center" wrapText="1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58" xfId="0" applyNumberFormat="1" applyFont="1" applyFill="1" applyBorder="1" applyAlignment="1">
      <alignment horizontal="center" vertical="center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99" xfId="0" applyNumberFormat="1" applyFont="1" applyFill="1" applyBorder="1" applyAlignment="1">
      <alignment horizontal="center" vertical="center" shrinkToFit="1"/>
    </xf>
    <xf numFmtId="0" fontId="3" fillId="0" borderId="77" xfId="0" applyNumberFormat="1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03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37" xfId="0" applyNumberFormat="1" applyFont="1" applyFill="1" applyBorder="1" applyAlignment="1">
      <alignment horizontal="center" vertical="center" wrapText="1" shrinkToFit="1"/>
    </xf>
    <xf numFmtId="0" fontId="3" fillId="0" borderId="38" xfId="0" applyNumberFormat="1" applyFont="1" applyFill="1" applyBorder="1" applyAlignment="1">
      <alignment horizontal="center" vertical="center" wrapText="1" shrinkToFit="1"/>
    </xf>
    <xf numFmtId="0" fontId="3" fillId="0" borderId="37" xfId="0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0" fontId="3" fillId="0" borderId="102" xfId="0" applyNumberFormat="1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top"/>
    </xf>
    <xf numFmtId="0" fontId="40" fillId="0" borderId="37" xfId="0" applyNumberFormat="1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>
      <alignment horizontal="center" vertical="center"/>
    </xf>
    <xf numFmtId="0" fontId="40" fillId="0" borderId="38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0" fontId="22" fillId="0" borderId="0" xfId="0" applyNumberFormat="1" applyFont="1" applyFill="1" applyBorder="1"/>
    <xf numFmtId="49" fontId="22" fillId="0" borderId="0" xfId="0" applyNumberFormat="1" applyFont="1" applyFill="1" applyBorder="1"/>
    <xf numFmtId="0" fontId="24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justify" wrapText="1"/>
    </xf>
    <xf numFmtId="0" fontId="23" fillId="0" borderId="0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justify"/>
    </xf>
    <xf numFmtId="49" fontId="28" fillId="0" borderId="0" xfId="0" applyNumberFormat="1" applyFont="1" applyFill="1" applyBorder="1" applyAlignment="1">
      <alignment horizontal="left" vertical="justify"/>
    </xf>
    <xf numFmtId="49" fontId="28" fillId="0" borderId="0" xfId="0" applyNumberFormat="1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center" vertical="justify" wrapText="1"/>
    </xf>
    <xf numFmtId="0" fontId="19" fillId="0" borderId="0" xfId="0" applyFont="1" applyFill="1" applyBorder="1"/>
    <xf numFmtId="0" fontId="22" fillId="0" borderId="0" xfId="0" applyFont="1" applyFill="1" applyAlignment="1"/>
    <xf numFmtId="0" fontId="22" fillId="0" borderId="0" xfId="0" applyFont="1" applyFill="1" applyBorder="1" applyAlignment="1"/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vertical="top"/>
    </xf>
    <xf numFmtId="0" fontId="22" fillId="0" borderId="0" xfId="0" applyNumberFormat="1" applyFont="1" applyFill="1" applyBorder="1" applyAlignment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99" xfId="0" applyNumberFormat="1" applyFont="1" applyFill="1" applyBorder="1" applyAlignment="1">
      <alignment horizontal="center" vertical="center" wrapText="1" shrinkToFit="1"/>
    </xf>
    <xf numFmtId="0" fontId="3" fillId="0" borderId="25" xfId="0" applyNumberFormat="1" applyFont="1" applyFill="1" applyBorder="1" applyAlignment="1">
      <alignment horizontal="center" vertical="center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0" fontId="3" fillId="0" borderId="47" xfId="0" applyNumberFormat="1" applyFont="1" applyFill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29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61" fillId="0" borderId="24" xfId="0" applyFont="1" applyFill="1" applyBorder="1" applyAlignment="1" applyProtection="1">
      <alignment horizontal="left" vertical="center" wrapText="1"/>
    </xf>
    <xf numFmtId="0" fontId="61" fillId="0" borderId="44" xfId="0" applyFont="1" applyFill="1" applyBorder="1" applyAlignment="1" applyProtection="1">
      <alignment horizontal="left" vertical="center" wrapText="1"/>
    </xf>
    <xf numFmtId="1" fontId="3" fillId="0" borderId="99" xfId="0" applyNumberFormat="1" applyFont="1" applyFill="1" applyBorder="1" applyAlignment="1">
      <alignment horizontal="center" vertical="center"/>
    </xf>
    <xf numFmtId="1" fontId="3" fillId="0" borderId="101" xfId="0" applyNumberFormat="1" applyFont="1" applyFill="1" applyBorder="1" applyAlignment="1">
      <alignment horizontal="center" vertical="center"/>
    </xf>
    <xf numFmtId="1" fontId="3" fillId="0" borderId="10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top" wrapText="1"/>
    </xf>
    <xf numFmtId="0" fontId="3" fillId="0" borderId="98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/>
    <xf numFmtId="49" fontId="50" fillId="0" borderId="0" xfId="0" applyNumberFormat="1" applyFont="1" applyFill="1" applyBorder="1" applyAlignment="1" applyProtection="1"/>
    <xf numFmtId="49" fontId="3" fillId="0" borderId="39" xfId="0" applyNumberFormat="1" applyFont="1" applyFill="1" applyBorder="1" applyAlignment="1"/>
    <xf numFmtId="0" fontId="54" fillId="0" borderId="0" xfId="0" applyFont="1" applyFill="1" applyBorder="1" applyAlignment="1" applyProtection="1">
      <alignment horizontal="left"/>
    </xf>
    <xf numFmtId="0" fontId="63" fillId="0" borderId="0" xfId="0" applyFont="1" applyFill="1" applyBorder="1" applyAlignment="1" applyProtection="1"/>
    <xf numFmtId="49" fontId="63" fillId="0" borderId="0" xfId="0" applyNumberFormat="1" applyFont="1" applyFill="1" applyBorder="1" applyAlignment="1" applyProtection="1">
      <alignment horizontal="left"/>
    </xf>
    <xf numFmtId="0" fontId="64" fillId="0" borderId="0" xfId="0" applyFont="1" applyFill="1" applyBorder="1" applyAlignment="1" applyProtection="1"/>
    <xf numFmtId="0" fontId="65" fillId="0" borderId="0" xfId="0" applyFont="1" applyFill="1" applyBorder="1" applyAlignment="1" applyProtection="1"/>
    <xf numFmtId="0" fontId="65" fillId="0" borderId="0" xfId="0" applyFont="1" applyFill="1" applyBorder="1" applyAlignment="1" applyProtection="1">
      <alignment horizontal="right"/>
    </xf>
    <xf numFmtId="0" fontId="65" fillId="0" borderId="0" xfId="0" applyFont="1" applyFill="1" applyBorder="1" applyAlignment="1" applyProtection="1">
      <alignment horizontal="center"/>
    </xf>
    <xf numFmtId="0" fontId="65" fillId="0" borderId="0" xfId="0" applyFont="1" applyFill="1" applyBorder="1" applyProtection="1"/>
    <xf numFmtId="0" fontId="66" fillId="0" borderId="0" xfId="0" applyFont="1" applyFill="1" applyBorder="1" applyAlignment="1" applyProtection="1">
      <alignment horizontal="center" vertical="top"/>
    </xf>
    <xf numFmtId="0" fontId="66" fillId="0" borderId="0" xfId="0" applyNumberFormat="1" applyFont="1" applyFill="1" applyBorder="1" applyAlignment="1" applyProtection="1">
      <alignment horizontal="left" vertical="justify"/>
    </xf>
    <xf numFmtId="0" fontId="66" fillId="0" borderId="0" xfId="0" applyFont="1" applyFill="1" applyBorder="1" applyAlignment="1" applyProtection="1">
      <alignment horizontal="left" vertical="top"/>
    </xf>
    <xf numFmtId="0" fontId="3" fillId="0" borderId="30" xfId="0" applyFont="1" applyFill="1" applyBorder="1" applyAlignment="1">
      <alignment horizontal="center" vertical="center"/>
    </xf>
    <xf numFmtId="0" fontId="40" fillId="0" borderId="112" xfId="0" applyNumberFormat="1" applyFont="1" applyFill="1" applyBorder="1" applyAlignment="1">
      <alignment horizontal="center" vertical="center"/>
    </xf>
    <xf numFmtId="0" fontId="40" fillId="0" borderId="113" xfId="0" applyNumberFormat="1" applyFont="1" applyFill="1" applyBorder="1" applyAlignment="1">
      <alignment horizontal="center" vertical="center"/>
    </xf>
    <xf numFmtId="0" fontId="40" fillId="0" borderId="31" xfId="0" applyNumberFormat="1" applyFont="1" applyFill="1" applyBorder="1" applyAlignment="1">
      <alignment horizontal="center" vertical="center"/>
    </xf>
    <xf numFmtId="0" fontId="40" fillId="0" borderId="114" xfId="0" applyNumberFormat="1" applyFont="1" applyFill="1" applyBorder="1" applyAlignment="1">
      <alignment horizontal="center" vertical="center"/>
    </xf>
    <xf numFmtId="0" fontId="40" fillId="0" borderId="115" xfId="0" applyNumberFormat="1" applyFont="1" applyFill="1" applyBorder="1" applyAlignment="1">
      <alignment horizontal="center" vertical="center"/>
    </xf>
    <xf numFmtId="0" fontId="40" fillId="0" borderId="32" xfId="0" applyNumberFormat="1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0" fillId="0" borderId="107" xfId="0" applyNumberFormat="1" applyFont="1" applyFill="1" applyBorder="1" applyAlignment="1">
      <alignment horizontal="center" vertical="center"/>
    </xf>
    <xf numFmtId="0" fontId="40" fillId="0" borderId="22" xfId="0" applyNumberFormat="1" applyFont="1" applyFill="1" applyBorder="1" applyAlignment="1">
      <alignment horizontal="center" vertical="center"/>
    </xf>
    <xf numFmtId="0" fontId="40" fillId="0" borderId="24" xfId="0" applyNumberFormat="1" applyFont="1" applyFill="1" applyBorder="1" applyAlignment="1">
      <alignment horizontal="center" vertical="center"/>
    </xf>
    <xf numFmtId="0" fontId="40" fillId="0" borderId="30" xfId="0" applyNumberFormat="1" applyFont="1" applyFill="1" applyBorder="1" applyAlignment="1">
      <alignment horizontal="center" vertical="center"/>
    </xf>
    <xf numFmtId="0" fontId="40" fillId="0" borderId="23" xfId="0" applyNumberFormat="1" applyFont="1" applyFill="1" applyBorder="1" applyAlignment="1">
      <alignment horizontal="center" vertical="center"/>
    </xf>
    <xf numFmtId="0" fontId="40" fillId="0" borderId="21" xfId="0" applyNumberFormat="1" applyFont="1" applyFill="1" applyBorder="1" applyAlignment="1">
      <alignment horizontal="center" vertical="center"/>
    </xf>
    <xf numFmtId="49" fontId="59" fillId="0" borderId="39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top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85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11" fontId="42" fillId="0" borderId="0" xfId="0" applyNumberFormat="1" applyFont="1" applyFill="1" applyBorder="1" applyAlignment="1" applyProtection="1">
      <alignment horizontal="left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 applyProtection="1"/>
    <xf numFmtId="0" fontId="0" fillId="0" borderId="0" xfId="0" applyFill="1" applyAlignment="1" applyProtection="1"/>
    <xf numFmtId="49" fontId="32" fillId="0" borderId="0" xfId="0" applyNumberFormat="1" applyFont="1" applyFill="1" applyBorder="1" applyAlignment="1" applyProtection="1">
      <alignment horizontal="center" vertical="justify"/>
    </xf>
    <xf numFmtId="49" fontId="19" fillId="0" borderId="0" xfId="0" applyNumberFormat="1" applyFont="1" applyFill="1" applyBorder="1" applyAlignment="1" applyProtection="1">
      <alignment horizontal="center" vertical="justify"/>
    </xf>
    <xf numFmtId="0" fontId="32" fillId="0" borderId="0" xfId="0" applyFont="1" applyFill="1" applyBorder="1" applyAlignment="1" applyProtection="1"/>
    <xf numFmtId="0" fontId="29" fillId="0" borderId="0" xfId="0" applyFont="1" applyFill="1" applyBorder="1"/>
    <xf numFmtId="0" fontId="1" fillId="0" borderId="0" xfId="0" applyFont="1" applyFill="1" applyBorder="1" applyAlignment="1" applyProtection="1"/>
    <xf numFmtId="0" fontId="7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 applyProtection="1"/>
    <xf numFmtId="49" fontId="19" fillId="0" borderId="0" xfId="0" applyNumberFormat="1" applyFont="1" applyFill="1" applyBorder="1" applyAlignment="1" applyProtection="1">
      <alignment horizontal="left" vertical="justify"/>
    </xf>
    <xf numFmtId="0" fontId="1" fillId="0" borderId="0" xfId="0" applyFont="1" applyFill="1" applyBorder="1" applyAlignment="1" applyProtection="1">
      <alignment horizontal="right"/>
    </xf>
    <xf numFmtId="0" fontId="27" fillId="0" borderId="0" xfId="0" applyFont="1" applyFill="1" applyBorder="1"/>
    <xf numFmtId="0" fontId="34" fillId="0" borderId="0" xfId="0" applyFont="1" applyFill="1" applyBorder="1"/>
    <xf numFmtId="49" fontId="34" fillId="0" borderId="0" xfId="0" applyNumberFormat="1" applyFont="1" applyFill="1" applyBorder="1" applyAlignment="1" applyProtection="1">
      <alignment horizontal="left" vertical="justify"/>
    </xf>
    <xf numFmtId="49" fontId="27" fillId="0" borderId="0" xfId="0" applyNumberFormat="1" applyFont="1" applyFill="1" applyBorder="1" applyAlignment="1" applyProtection="1">
      <alignment horizontal="left" vertical="justify"/>
    </xf>
    <xf numFmtId="49" fontId="27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 vertical="justify"/>
    </xf>
    <xf numFmtId="0" fontId="33" fillId="0" borderId="0" xfId="0" applyFont="1" applyFill="1" applyBorder="1" applyAlignment="1" applyProtection="1"/>
    <xf numFmtId="0" fontId="22" fillId="0" borderId="0" xfId="0" applyFont="1" applyFill="1" applyBorder="1" applyProtection="1"/>
    <xf numFmtId="0" fontId="22" fillId="0" borderId="0" xfId="0" applyFont="1" applyFill="1" applyBorder="1" applyAlignment="1" applyProtection="1"/>
    <xf numFmtId="0" fontId="31" fillId="0" borderId="0" xfId="0" applyFont="1" applyFill="1" applyBorder="1" applyProtection="1"/>
    <xf numFmtId="49" fontId="31" fillId="0" borderId="0" xfId="0" applyNumberFormat="1" applyFont="1" applyFill="1" applyBorder="1" applyAlignment="1" applyProtection="1">
      <alignment horizontal="left" vertical="justify" wrapText="1"/>
    </xf>
    <xf numFmtId="0" fontId="33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 vertical="justify"/>
    </xf>
    <xf numFmtId="0" fontId="31" fillId="0" borderId="0" xfId="0" applyFont="1" applyFill="1" applyBorder="1"/>
    <xf numFmtId="0" fontId="3" fillId="0" borderId="74" xfId="0" applyFont="1" applyFill="1" applyBorder="1" applyAlignment="1" applyProtection="1">
      <alignment horizontal="left" vertical="center" wrapText="1"/>
    </xf>
    <xf numFmtId="0" fontId="3" fillId="0" borderId="85" xfId="0" applyFont="1" applyFill="1" applyBorder="1" applyAlignment="1" applyProtection="1">
      <alignment horizontal="left" vertical="center" wrapText="1"/>
    </xf>
    <xf numFmtId="0" fontId="3" fillId="0" borderId="77" xfId="0" applyFont="1" applyFill="1" applyBorder="1" applyAlignment="1" applyProtection="1">
      <alignment horizontal="left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72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73" xfId="0" applyNumberFormat="1" applyFont="1" applyFill="1" applyBorder="1" applyAlignment="1">
      <alignment horizontal="center" vertical="center" wrapText="1"/>
    </xf>
    <xf numFmtId="0" fontId="40" fillId="0" borderId="75" xfId="0" applyNumberFormat="1" applyFont="1" applyFill="1" applyBorder="1" applyAlignment="1">
      <alignment horizontal="center" vertical="center" wrapText="1"/>
    </xf>
    <xf numFmtId="0" fontId="40" fillId="0" borderId="100" xfId="0" applyNumberFormat="1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0" fillId="0" borderId="74" xfId="0" applyNumberFormat="1" applyFont="1" applyFill="1" applyBorder="1" applyAlignment="1">
      <alignment horizontal="center" vertical="center" wrapText="1"/>
    </xf>
    <xf numFmtId="0" fontId="40" fillId="0" borderId="77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49" fontId="3" fillId="0" borderId="98" xfId="0" applyNumberFormat="1" applyFont="1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 wrapText="1"/>
    </xf>
    <xf numFmtId="0" fontId="57" fillId="0" borderId="11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57" fillId="0" borderId="71" xfId="0" applyFont="1" applyFill="1" applyBorder="1" applyAlignment="1">
      <alignment horizontal="center" vertical="center" wrapText="1"/>
    </xf>
    <xf numFmtId="0" fontId="57" fillId="0" borderId="54" xfId="0" applyFont="1" applyFill="1" applyBorder="1" applyAlignment="1">
      <alignment horizontal="center" vertical="center" wrapText="1"/>
    </xf>
    <xf numFmtId="0" fontId="40" fillId="0" borderId="52" xfId="0" applyNumberFormat="1" applyFont="1" applyFill="1" applyBorder="1" applyAlignment="1">
      <alignment horizontal="center" vertical="center" wrapText="1"/>
    </xf>
    <xf numFmtId="0" fontId="40" fillId="0" borderId="70" xfId="0" applyNumberFormat="1" applyFont="1" applyFill="1" applyBorder="1" applyAlignment="1">
      <alignment horizontal="center" vertical="center" wrapText="1"/>
    </xf>
    <xf numFmtId="0" fontId="40" fillId="0" borderId="74" xfId="0" applyNumberFormat="1" applyFont="1" applyFill="1" applyBorder="1" applyAlignment="1">
      <alignment horizontal="left" vertical="center" wrapText="1"/>
    </xf>
    <xf numFmtId="0" fontId="40" fillId="0" borderId="85" xfId="0" applyNumberFormat="1" applyFont="1" applyFill="1" applyBorder="1" applyAlignment="1">
      <alignment horizontal="left" vertical="center" wrapText="1"/>
    </xf>
    <xf numFmtId="0" fontId="40" fillId="0" borderId="77" xfId="0" applyNumberFormat="1" applyFont="1" applyFill="1" applyBorder="1" applyAlignment="1">
      <alignment horizontal="left" vertical="center" wrapText="1"/>
    </xf>
    <xf numFmtId="0" fontId="40" fillId="0" borderId="72" xfId="0" applyNumberFormat="1" applyFont="1" applyFill="1" applyBorder="1" applyAlignment="1">
      <alignment horizontal="left" vertical="center" wrapText="1"/>
    </xf>
    <xf numFmtId="0" fontId="40" fillId="0" borderId="39" xfId="0" applyNumberFormat="1" applyFont="1" applyFill="1" applyBorder="1" applyAlignment="1">
      <alignment horizontal="left" vertical="center" wrapText="1"/>
    </xf>
    <xf numFmtId="0" fontId="40" fillId="0" borderId="73" xfId="0" applyNumberFormat="1" applyFont="1" applyFill="1" applyBorder="1" applyAlignment="1">
      <alignment horizontal="left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0" fillId="0" borderId="92" xfId="0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92" xfId="0" applyFont="1" applyFill="1" applyBorder="1" applyAlignment="1">
      <alignment horizontal="center" vertical="center"/>
    </xf>
    <xf numFmtId="0" fontId="46" fillId="0" borderId="74" xfId="0" applyFont="1" applyFill="1" applyBorder="1" applyAlignment="1">
      <alignment horizontal="center" vertical="center" wrapText="1"/>
    </xf>
    <xf numFmtId="0" fontId="46" fillId="0" borderId="77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right" vertical="center"/>
    </xf>
    <xf numFmtId="0" fontId="3" fillId="0" borderId="85" xfId="0" applyFont="1" applyFill="1" applyBorder="1" applyAlignment="1">
      <alignment horizontal="right" vertical="center"/>
    </xf>
    <xf numFmtId="0" fontId="3" fillId="0" borderId="77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 vertical="top"/>
    </xf>
    <xf numFmtId="0" fontId="40" fillId="0" borderId="74" xfId="0" applyFont="1" applyFill="1" applyBorder="1" applyAlignment="1">
      <alignment horizontal="right" vertical="center" wrapText="1" shrinkToFit="1"/>
    </xf>
    <xf numFmtId="0" fontId="4" fillId="0" borderId="85" xfId="0" applyFont="1" applyFill="1" applyBorder="1" applyAlignment="1">
      <alignment horizontal="right" vertical="center"/>
    </xf>
    <xf numFmtId="0" fontId="4" fillId="0" borderId="7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7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6" fillId="0" borderId="69" xfId="0" applyNumberFormat="1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top"/>
    </xf>
    <xf numFmtId="0" fontId="2" fillId="0" borderId="50" xfId="0" applyNumberFormat="1" applyFont="1" applyFill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49" fontId="9" fillId="0" borderId="69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6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textRotation="90" wrapText="1"/>
    </xf>
    <xf numFmtId="49" fontId="2" fillId="0" borderId="17" xfId="0" applyNumberFormat="1" applyFont="1" applyFill="1" applyBorder="1" applyAlignment="1">
      <alignment horizontal="center" vertical="center" textRotation="90" wrapText="1"/>
    </xf>
    <xf numFmtId="49" fontId="2" fillId="0" borderId="40" xfId="0" applyNumberFormat="1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40" fillId="0" borderId="39" xfId="0" applyFont="1" applyFill="1" applyBorder="1" applyAlignment="1">
      <alignment horizontal="left" vertical="center"/>
    </xf>
    <xf numFmtId="0" fontId="46" fillId="0" borderId="39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/>
    </xf>
    <xf numFmtId="0" fontId="2" fillId="0" borderId="9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/>
    </xf>
    <xf numFmtId="0" fontId="58" fillId="0" borderId="82" xfId="0" applyFont="1" applyFill="1" applyBorder="1" applyAlignment="1">
      <alignment horizontal="center" vertical="center"/>
    </xf>
    <xf numFmtId="0" fontId="58" fillId="0" borderId="83" xfId="0" applyFont="1" applyFill="1" applyBorder="1" applyAlignment="1">
      <alignment horizontal="center" vertical="center"/>
    </xf>
    <xf numFmtId="0" fontId="58" fillId="0" borderId="94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74" xfId="0" applyFont="1" applyFill="1" applyBorder="1" applyAlignment="1">
      <alignment horizontal="right" vertical="center" shrinkToFit="1"/>
    </xf>
    <xf numFmtId="0" fontId="4" fillId="0" borderId="85" xfId="0" applyFont="1" applyFill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56" xfId="0" applyFont="1" applyFill="1" applyBorder="1" applyAlignment="1" applyProtection="1">
      <alignment horizontal="left" vertical="center" wrapText="1"/>
    </xf>
    <xf numFmtId="0" fontId="3" fillId="0" borderId="55" xfId="0" applyFont="1" applyFill="1" applyBorder="1" applyAlignment="1" applyProtection="1">
      <alignment horizontal="left" vertical="center" wrapText="1"/>
    </xf>
    <xf numFmtId="0" fontId="3" fillId="0" borderId="48" xfId="0" applyFont="1" applyFill="1" applyBorder="1" applyAlignment="1" applyProtection="1">
      <alignment horizontal="left" vertical="center" wrapText="1"/>
    </xf>
    <xf numFmtId="0" fontId="23" fillId="0" borderId="43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2" fillId="0" borderId="39" xfId="0" applyFont="1" applyFill="1" applyBorder="1" applyAlignment="1">
      <alignment horizontal="left" wrapText="1"/>
    </xf>
    <xf numFmtId="0" fontId="44" fillId="0" borderId="39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47" fillId="0" borderId="39" xfId="0" applyFont="1" applyFill="1" applyBorder="1" applyAlignment="1">
      <alignment horizontal="center"/>
    </xf>
    <xf numFmtId="0" fontId="13" fillId="0" borderId="0" xfId="0" applyFont="1" applyFill="1" applyBorder="1"/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85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0" borderId="95" xfId="0" applyFont="1" applyFill="1" applyBorder="1" applyAlignment="1" applyProtection="1">
      <alignment horizontal="left" vertical="center" wrapText="1"/>
    </xf>
    <xf numFmtId="0" fontId="3" fillId="0" borderId="36" xfId="0" applyFont="1" applyFill="1" applyBorder="1" applyAlignment="1" applyProtection="1">
      <alignment horizontal="left" vertical="center" wrapText="1"/>
    </xf>
    <xf numFmtId="0" fontId="3" fillId="0" borderId="59" xfId="0" applyFont="1" applyFill="1" applyBorder="1" applyAlignment="1" applyProtection="1">
      <alignment horizontal="left" vertical="center" wrapText="1"/>
    </xf>
    <xf numFmtId="0" fontId="3" fillId="0" borderId="50" xfId="0" applyNumberFormat="1" applyFont="1" applyFill="1" applyBorder="1" applyAlignment="1">
      <alignment horizontal="left" vertical="center" wrapText="1" shrinkToFit="1"/>
    </xf>
    <xf numFmtId="0" fontId="3" fillId="0" borderId="46" xfId="0" applyNumberFormat="1" applyFont="1" applyFill="1" applyBorder="1" applyAlignment="1">
      <alignment horizontal="left" vertical="center" wrapText="1" shrinkToFit="1"/>
    </xf>
    <xf numFmtId="0" fontId="3" fillId="0" borderId="55" xfId="0" applyFont="1" applyFill="1" applyBorder="1" applyAlignment="1">
      <alignment horizontal="left" vertical="center" wrapText="1"/>
    </xf>
    <xf numFmtId="0" fontId="57" fillId="0" borderId="55" xfId="0" applyFont="1" applyFill="1" applyBorder="1" applyAlignment="1">
      <alignment horizontal="left" vertical="center" wrapText="1"/>
    </xf>
    <xf numFmtId="0" fontId="57" fillId="0" borderId="48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right"/>
    </xf>
    <xf numFmtId="0" fontId="3" fillId="0" borderId="7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79" xfId="0" applyFont="1" applyFill="1" applyBorder="1" applyAlignment="1">
      <alignment horizontal="center" vertical="center" textRotation="90" wrapText="1"/>
    </xf>
    <xf numFmtId="0" fontId="9" fillId="0" borderId="80" xfId="0" applyNumberFormat="1" applyFont="1" applyFill="1" applyBorder="1" applyAlignment="1">
      <alignment horizontal="center" vertical="center" textRotation="90" wrapText="1"/>
    </xf>
    <xf numFmtId="0" fontId="9" fillId="0" borderId="18" xfId="0" applyNumberFormat="1" applyFont="1" applyFill="1" applyBorder="1" applyAlignment="1">
      <alignment horizontal="center" vertical="center" textRotation="90" wrapText="1"/>
    </xf>
    <xf numFmtId="0" fontId="9" fillId="0" borderId="81" xfId="0" applyNumberFormat="1" applyFont="1" applyFill="1" applyBorder="1" applyAlignment="1">
      <alignment horizontal="center" vertical="center" textRotation="90" wrapText="1"/>
    </xf>
    <xf numFmtId="0" fontId="67" fillId="0" borderId="82" xfId="0" applyFont="1" applyFill="1" applyBorder="1" applyAlignment="1">
      <alignment horizontal="center" vertical="center" wrapText="1"/>
    </xf>
    <xf numFmtId="0" fontId="68" fillId="0" borderId="83" xfId="0" applyFont="1" applyFill="1" applyBorder="1" applyAlignment="1">
      <alignment wrapText="1"/>
    </xf>
    <xf numFmtId="0" fontId="68" fillId="0" borderId="4" xfId="0" applyFont="1" applyFill="1" applyBorder="1" applyAlignment="1">
      <alignment wrapText="1"/>
    </xf>
    <xf numFmtId="0" fontId="68" fillId="0" borderId="84" xfId="0" applyFont="1" applyFill="1" applyBorder="1" applyAlignment="1">
      <alignment wrapText="1"/>
    </xf>
    <xf numFmtId="49" fontId="2" fillId="0" borderId="26" xfId="0" applyNumberFormat="1" applyFont="1" applyFill="1" applyBorder="1" applyAlignment="1">
      <alignment horizontal="center" vertical="center" textRotation="90"/>
    </xf>
    <xf numFmtId="49" fontId="2" fillId="0" borderId="17" xfId="0" applyNumberFormat="1" applyFont="1" applyFill="1" applyBorder="1" applyAlignment="1">
      <alignment horizontal="center" vertical="center" textRotation="90"/>
    </xf>
    <xf numFmtId="49" fontId="2" fillId="0" borderId="40" xfId="0" applyNumberFormat="1" applyFont="1" applyFill="1" applyBorder="1" applyAlignment="1">
      <alignment horizontal="center" vertical="center" textRotation="90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09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textRotation="90"/>
    </xf>
    <xf numFmtId="0" fontId="2" fillId="0" borderId="51" xfId="0" applyNumberFormat="1" applyFont="1" applyFill="1" applyBorder="1" applyAlignment="1">
      <alignment horizontal="center" vertical="center" textRotation="90"/>
    </xf>
    <xf numFmtId="0" fontId="2" fillId="0" borderId="87" xfId="0" applyNumberFormat="1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textRotation="90" wrapText="1"/>
    </xf>
    <xf numFmtId="49" fontId="2" fillId="0" borderId="19" xfId="0" applyNumberFormat="1" applyFont="1" applyFill="1" applyBorder="1" applyAlignment="1">
      <alignment horizontal="center" vertical="center" textRotation="90" wrapText="1"/>
    </xf>
    <xf numFmtId="49" fontId="2" fillId="0" borderId="105" xfId="0" applyNumberFormat="1" applyFont="1" applyFill="1" applyBorder="1" applyAlignment="1">
      <alignment horizontal="center" vertical="center" textRotation="90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0" fontId="9" fillId="0" borderId="67" xfId="0" applyNumberFormat="1" applyFont="1" applyFill="1" applyBorder="1" applyAlignment="1">
      <alignment horizontal="center" vertical="center"/>
    </xf>
    <xf numFmtId="0" fontId="9" fillId="0" borderId="53" xfId="0" applyNumberFormat="1" applyFont="1" applyFill="1" applyBorder="1" applyAlignment="1">
      <alignment horizontal="center" vertical="center"/>
    </xf>
    <xf numFmtId="0" fontId="9" fillId="0" borderId="63" xfId="0" applyNumberFormat="1" applyFont="1" applyFill="1" applyBorder="1" applyAlignment="1">
      <alignment horizontal="center" vertical="center"/>
    </xf>
    <xf numFmtId="0" fontId="9" fillId="0" borderId="69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0" fontId="9" fillId="0" borderId="78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9" fillId="0" borderId="86" xfId="0" applyNumberFormat="1" applyFont="1" applyFill="1" applyBorder="1" applyAlignment="1">
      <alignment horizontal="center" vertical="center" textRotation="90"/>
    </xf>
    <xf numFmtId="0" fontId="9" fillId="0" borderId="51" xfId="0" applyNumberFormat="1" applyFont="1" applyFill="1" applyBorder="1" applyAlignment="1">
      <alignment horizontal="center" vertical="center" textRotation="90"/>
    </xf>
    <xf numFmtId="0" fontId="9" fillId="0" borderId="87" xfId="0" applyNumberFormat="1" applyFont="1" applyFill="1" applyBorder="1" applyAlignment="1">
      <alignment horizontal="center" vertical="center" textRotation="90"/>
    </xf>
    <xf numFmtId="0" fontId="2" fillId="0" borderId="93" xfId="0" applyNumberFormat="1" applyFont="1" applyFill="1" applyBorder="1" applyAlignment="1">
      <alignment horizontal="center" vertical="center" textRotation="90" wrapText="1"/>
    </xf>
    <xf numFmtId="0" fontId="2" fillId="0" borderId="18" xfId="0" applyNumberFormat="1" applyFont="1" applyFill="1" applyBorder="1" applyAlignment="1">
      <alignment horizontal="center" vertical="center" textRotation="90" wrapText="1"/>
    </xf>
    <xf numFmtId="0" fontId="2" fillId="0" borderId="81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14" fillId="0" borderId="34" xfId="0" applyFont="1" applyFill="1" applyBorder="1" applyAlignment="1">
      <alignment horizontal="center" vertical="center" textRotation="90"/>
    </xf>
    <xf numFmtId="0" fontId="14" fillId="0" borderId="20" xfId="0" applyFont="1" applyFill="1" applyBorder="1" applyAlignment="1">
      <alignment horizontal="center" vertical="center" textRotation="90"/>
    </xf>
    <xf numFmtId="0" fontId="14" fillId="0" borderId="79" xfId="0" applyFont="1" applyFill="1" applyBorder="1" applyAlignment="1">
      <alignment horizontal="center" vertical="center" textRotation="90"/>
    </xf>
    <xf numFmtId="0" fontId="6" fillId="0" borderId="43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6" fillId="0" borderId="89" xfId="0" applyFont="1" applyFill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center" vertical="center" wrapText="1"/>
    </xf>
    <xf numFmtId="0" fontId="16" fillId="0" borderId="91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textRotation="90" wrapText="1"/>
    </xf>
    <xf numFmtId="0" fontId="38" fillId="0" borderId="40" xfId="0" applyFont="1" applyFill="1" applyBorder="1" applyAlignment="1">
      <alignment horizontal="center" vertical="center" textRotation="90" wrapText="1"/>
    </xf>
    <xf numFmtId="49" fontId="2" fillId="0" borderId="86" xfId="0" applyNumberFormat="1" applyFont="1" applyFill="1" applyBorder="1" applyAlignment="1">
      <alignment horizontal="center" vertical="center" textRotation="90" wrapText="1"/>
    </xf>
    <xf numFmtId="49" fontId="2" fillId="0" borderId="51" xfId="0" applyNumberFormat="1" applyFont="1" applyFill="1" applyBorder="1" applyAlignment="1">
      <alignment horizontal="center" vertical="center" textRotation="90" wrapText="1"/>
    </xf>
    <xf numFmtId="49" fontId="2" fillId="0" borderId="87" xfId="0" applyNumberFormat="1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3" fillId="0" borderId="96" xfId="0" applyFont="1" applyFill="1" applyBorder="1" applyAlignment="1" applyProtection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left" vertical="center" wrapText="1" shrinkToFit="1"/>
    </xf>
    <xf numFmtId="0" fontId="3" fillId="0" borderId="59" xfId="0" applyNumberFormat="1" applyFont="1" applyFill="1" applyBorder="1" applyAlignment="1">
      <alignment horizontal="left" vertical="center" wrapText="1" shrinkToFit="1"/>
    </xf>
    <xf numFmtId="49" fontId="63" fillId="0" borderId="0" xfId="0" applyNumberFormat="1" applyFont="1" applyFill="1" applyBorder="1" applyAlignment="1" applyProtection="1">
      <alignment horizontal="right" vertical="justify"/>
    </xf>
    <xf numFmtId="11" fontId="42" fillId="0" borderId="0" xfId="0" applyNumberFormat="1" applyFont="1" applyFill="1" applyBorder="1" applyAlignment="1" applyProtection="1">
      <alignment horizontal="left" wrapText="1"/>
    </xf>
    <xf numFmtId="0" fontId="40" fillId="0" borderId="96" xfId="0" applyFont="1" applyFill="1" applyBorder="1" applyAlignment="1">
      <alignment horizontal="right" vertical="center"/>
    </xf>
    <xf numFmtId="0" fontId="40" fillId="0" borderId="50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111" xfId="0" applyFont="1" applyFill="1" applyBorder="1" applyAlignment="1">
      <alignment horizontal="right" vertical="center"/>
    </xf>
    <xf numFmtId="49" fontId="50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right" vertical="center"/>
    </xf>
    <xf numFmtId="0" fontId="40" fillId="0" borderId="55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88" xfId="0" applyFont="1" applyFill="1" applyBorder="1" applyAlignment="1">
      <alignment horizontal="right" vertical="center"/>
    </xf>
    <xf numFmtId="0" fontId="40" fillId="0" borderId="72" xfId="0" applyFont="1" applyFill="1" applyBorder="1" applyAlignment="1">
      <alignment horizontal="right" vertical="center"/>
    </xf>
    <xf numFmtId="0" fontId="40" fillId="0" borderId="39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110" xfId="0" applyFont="1" applyFill="1" applyBorder="1" applyAlignment="1">
      <alignment horizontal="right" vertical="center"/>
    </xf>
    <xf numFmtId="0" fontId="40" fillId="0" borderId="39" xfId="0" applyNumberFormat="1" applyFont="1" applyFill="1" applyBorder="1" applyAlignment="1">
      <alignment horizontal="center" vertical="center" wrapText="1"/>
    </xf>
    <xf numFmtId="0" fontId="60" fillId="0" borderId="98" xfId="0" applyFont="1" applyFill="1" applyBorder="1" applyAlignment="1">
      <alignment horizontal="center" vertical="center" wrapText="1"/>
    </xf>
    <xf numFmtId="0" fontId="3" fillId="0" borderId="98" xfId="0" applyNumberFormat="1" applyFont="1" applyFill="1" applyBorder="1" applyAlignment="1">
      <alignment horizontal="center" vertical="center" wrapText="1"/>
    </xf>
    <xf numFmtId="0" fontId="40" fillId="0" borderId="43" xfId="0" applyNumberFormat="1" applyFont="1" applyFill="1" applyBorder="1" applyAlignment="1">
      <alignment horizontal="center" vertical="center" wrapText="1"/>
    </xf>
    <xf numFmtId="0" fontId="40" fillId="0" borderId="71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0" fillId="0" borderId="54" xfId="0" applyNumberFormat="1" applyFont="1" applyFill="1" applyBorder="1" applyAlignment="1">
      <alignment horizontal="center" vertical="center" wrapText="1"/>
    </xf>
    <xf numFmtId="0" fontId="40" fillId="0" borderId="72" xfId="0" applyNumberFormat="1" applyFont="1" applyFill="1" applyBorder="1" applyAlignment="1">
      <alignment horizontal="center" vertical="center" wrapText="1"/>
    </xf>
    <xf numFmtId="0" fontId="40" fillId="0" borderId="73" xfId="0" applyNumberFormat="1" applyFont="1" applyFill="1" applyBorder="1" applyAlignment="1">
      <alignment horizontal="center" vertical="center" wrapText="1"/>
    </xf>
    <xf numFmtId="0" fontId="59" fillId="0" borderId="52" xfId="0" applyNumberFormat="1" applyFont="1" applyFill="1" applyBorder="1" applyAlignment="1">
      <alignment horizontal="center" vertical="center" wrapText="1"/>
    </xf>
    <xf numFmtId="0" fontId="59" fillId="0" borderId="43" xfId="0" applyNumberFormat="1" applyFont="1" applyFill="1" applyBorder="1" applyAlignment="1">
      <alignment horizontal="center" vertical="center" wrapText="1"/>
    </xf>
    <xf numFmtId="0" fontId="59" fillId="0" borderId="70" xfId="0" applyNumberFormat="1" applyFont="1" applyFill="1" applyBorder="1" applyAlignment="1">
      <alignment horizontal="center" vertical="center" wrapText="1"/>
    </xf>
    <xf numFmtId="0" fontId="59" fillId="0" borderId="71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59" fillId="0" borderId="54" xfId="0" applyNumberFormat="1" applyFont="1" applyFill="1" applyBorder="1" applyAlignment="1">
      <alignment horizontal="center" vertical="center" wrapText="1"/>
    </xf>
    <xf numFmtId="0" fontId="59" fillId="0" borderId="72" xfId="0" applyNumberFormat="1" applyFont="1" applyFill="1" applyBorder="1" applyAlignment="1">
      <alignment horizontal="center" vertical="center" wrapText="1"/>
    </xf>
    <xf numFmtId="0" fontId="59" fillId="0" borderId="39" xfId="0" applyNumberFormat="1" applyFont="1" applyFill="1" applyBorder="1" applyAlignment="1">
      <alignment horizontal="center" vertical="center" wrapText="1"/>
    </xf>
    <xf numFmtId="0" fontId="59" fillId="0" borderId="7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198120</xdr:colOff>
      <xdr:row>3</xdr:row>
      <xdr:rowOff>419100</xdr:rowOff>
    </xdr:from>
    <xdr:to>
      <xdr:col>20</xdr:col>
      <xdr:colOff>2385060</xdr:colOff>
      <xdr:row>6</xdr:row>
      <xdr:rowOff>411480</xdr:rowOff>
    </xdr:to>
    <xdr:pic>
      <xdr:nvPicPr>
        <xdr:cNvPr id="3076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00000000-0008-0000-00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64280" y="1165860"/>
          <a:ext cx="218694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O82"/>
  <sheetViews>
    <sheetView tabSelected="1" view="pageBreakPreview" topLeftCell="A61" zoomScale="25" zoomScaleSheetLayoutView="25" workbookViewId="0">
      <selection activeCell="AY17" sqref="AY17:BF17"/>
    </sheetView>
  </sheetViews>
  <sheetFormatPr defaultColWidth="10.109375" defaultRowHeight="13.2"/>
  <cols>
    <col min="1" max="1" width="10.109375" style="5" customWidth="1"/>
    <col min="2" max="2" width="39" style="5" customWidth="1"/>
    <col min="3" max="3" width="10.33203125" style="5" customWidth="1"/>
    <col min="4" max="20" width="6.33203125" style="5" hidden="1" customWidth="1"/>
    <col min="21" max="21" width="42.109375" style="5" customWidth="1"/>
    <col min="22" max="22" width="59.44140625" style="6" customWidth="1"/>
    <col min="23" max="23" width="28.6640625" style="44" customWidth="1"/>
    <col min="24" max="24" width="17.33203125" style="45" customWidth="1"/>
    <col min="25" max="25" width="25.6640625" style="46" customWidth="1"/>
    <col min="26" max="27" width="12.6640625" style="46" customWidth="1"/>
    <col min="28" max="28" width="14.6640625" style="46" customWidth="1"/>
    <col min="29" max="29" width="14.44140625" style="46" customWidth="1"/>
    <col min="30" max="30" width="12.6640625" style="46" customWidth="1"/>
    <col min="31" max="31" width="12.6640625" style="47" customWidth="1"/>
    <col min="32" max="32" width="16.6640625" style="47" customWidth="1"/>
    <col min="33" max="33" width="20.5546875" style="47" customWidth="1"/>
    <col min="34" max="34" width="15.33203125" style="47" customWidth="1"/>
    <col min="35" max="35" width="12.6640625" style="47" customWidth="1"/>
    <col min="36" max="36" width="10.6640625" style="47" customWidth="1"/>
    <col min="37" max="37" width="16.88671875" style="47" customWidth="1"/>
    <col min="38" max="38" width="20.5546875" style="47" customWidth="1"/>
    <col min="39" max="39" width="11.6640625" style="47" customWidth="1"/>
    <col min="40" max="40" width="18.5546875" style="47" customWidth="1"/>
    <col min="41" max="41" width="15.6640625" style="47" customWidth="1"/>
    <col min="42" max="42" width="17.109375" style="47" customWidth="1"/>
    <col min="43" max="50" width="10.6640625" style="5" customWidth="1"/>
    <col min="51" max="51" width="12.88671875" style="5" customWidth="1"/>
    <col min="52" max="54" width="10.6640625" style="5" customWidth="1"/>
    <col min="55" max="55" width="13.6640625" style="5" customWidth="1"/>
    <col min="56" max="56" width="10.6640625" style="5" customWidth="1"/>
    <col min="57" max="57" width="13.6640625" style="5" customWidth="1"/>
    <col min="58" max="58" width="10.6640625" style="5" customWidth="1"/>
    <col min="59" max="16384" width="10.109375" style="5"/>
  </cols>
  <sheetData>
    <row r="2" spans="2:63" s="263" customFormat="1" ht="60.6">
      <c r="C2" s="482" t="s">
        <v>30</v>
      </c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</row>
    <row r="3" spans="2:63" ht="15.75" customHeight="1"/>
    <row r="4" spans="2:63" ht="56.25" customHeight="1">
      <c r="C4" s="483" t="s">
        <v>0</v>
      </c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</row>
    <row r="5" spans="2:63" ht="65.400000000000006" customHeight="1"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3"/>
      <c r="W5" s="488" t="s">
        <v>24</v>
      </c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8"/>
      <c r="AO5" s="488"/>
      <c r="AP5" s="488"/>
      <c r="AQ5" s="488"/>
      <c r="AR5" s="488"/>
      <c r="AS5" s="488"/>
      <c r="AT5" s="488"/>
      <c r="AU5" s="488"/>
      <c r="AV5" s="488"/>
      <c r="AW5" s="488"/>
      <c r="AX5" s="488"/>
      <c r="AY5" s="488"/>
      <c r="AZ5" s="488"/>
      <c r="BA5" s="488"/>
      <c r="BB5" s="254"/>
    </row>
    <row r="6" spans="2:63" ht="57" customHeight="1"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3"/>
      <c r="W6" s="253"/>
      <c r="X6" s="486" t="s">
        <v>52</v>
      </c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"/>
      <c r="AN6" s="48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</row>
    <row r="7" spans="2:63" ht="69" customHeight="1">
      <c r="U7" s="485"/>
      <c r="V7" s="485"/>
      <c r="W7" s="49"/>
      <c r="X7" s="8"/>
      <c r="Y7" s="487" t="s">
        <v>48</v>
      </c>
      <c r="Z7" s="487"/>
      <c r="AA7" s="487"/>
      <c r="AB7" s="487"/>
      <c r="AC7" s="487"/>
      <c r="AD7" s="487"/>
      <c r="AE7" s="487"/>
      <c r="AF7" s="487"/>
      <c r="AG7" s="487"/>
      <c r="AH7" s="487"/>
      <c r="AI7" s="50"/>
      <c r="AJ7" s="51"/>
      <c r="AK7" s="51"/>
      <c r="AL7" s="51"/>
      <c r="AM7" s="51"/>
      <c r="AN7" s="51"/>
      <c r="AO7" s="51"/>
      <c r="AP7" s="51"/>
      <c r="AQ7" s="51"/>
      <c r="AR7" s="52"/>
      <c r="AS7" s="53"/>
      <c r="AT7" s="51"/>
      <c r="AU7" s="51"/>
      <c r="AV7" s="51"/>
      <c r="AW7" s="54"/>
      <c r="AX7" s="260"/>
      <c r="AY7" s="260"/>
      <c r="AZ7" s="260"/>
      <c r="BA7" s="260"/>
      <c r="BB7" s="397"/>
      <c r="BC7" s="398"/>
      <c r="BD7" s="398"/>
      <c r="BE7" s="398"/>
      <c r="BF7" s="398"/>
      <c r="BG7" s="55"/>
    </row>
    <row r="8" spans="2:63" ht="70.5" customHeight="1" thickBot="1">
      <c r="B8" s="485" t="s">
        <v>25</v>
      </c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396" t="s">
        <v>117</v>
      </c>
      <c r="X8" s="396"/>
      <c r="Y8" s="396"/>
      <c r="Z8" s="211" t="s">
        <v>53</v>
      </c>
      <c r="AA8" s="211"/>
      <c r="AB8" s="211"/>
      <c r="AC8" s="4"/>
      <c r="AD8" s="9"/>
      <c r="AE8" s="4"/>
      <c r="AF8" s="4"/>
      <c r="AG8" s="4" t="s">
        <v>116</v>
      </c>
      <c r="AH8" s="9"/>
      <c r="AI8" s="4"/>
      <c r="AJ8" s="4"/>
      <c r="AK8" s="4"/>
      <c r="AL8" s="239" t="s">
        <v>82</v>
      </c>
      <c r="AM8" s="4"/>
      <c r="AN8" s="4"/>
      <c r="AO8" s="4"/>
      <c r="AP8" s="4"/>
      <c r="AQ8" s="4"/>
      <c r="AR8" s="4"/>
      <c r="AS8" s="4"/>
      <c r="AT8" s="4"/>
      <c r="AU8" s="4"/>
      <c r="AV8" s="4"/>
      <c r="AW8" s="516" t="s">
        <v>31</v>
      </c>
      <c r="AX8" s="517"/>
      <c r="AY8" s="517"/>
      <c r="AZ8" s="517"/>
      <c r="BA8" s="517"/>
      <c r="BB8" s="11"/>
      <c r="BC8" s="518"/>
      <c r="BD8" s="518"/>
      <c r="BE8" s="518"/>
      <c r="BF8" s="518"/>
    </row>
    <row r="9" spans="2:63" ht="42" customHeight="1" thickBot="1">
      <c r="B9" s="506" t="s">
        <v>45</v>
      </c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6"/>
      <c r="X9" s="1"/>
      <c r="Y9" s="2"/>
      <c r="Z9" s="2"/>
      <c r="AA9" s="2"/>
      <c r="AB9" s="2"/>
      <c r="AC9" s="507" t="s">
        <v>26</v>
      </c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7"/>
      <c r="AS9" s="507"/>
      <c r="AT9" s="507"/>
      <c r="AU9" s="507"/>
      <c r="AV9" s="507"/>
      <c r="AW9" s="517"/>
      <c r="AX9" s="517"/>
      <c r="AY9" s="517"/>
      <c r="AZ9" s="517"/>
      <c r="BA9" s="517"/>
      <c r="BB9" s="12"/>
      <c r="BC9" s="392" t="s">
        <v>120</v>
      </c>
      <c r="BD9" s="392"/>
      <c r="BE9" s="392"/>
      <c r="BF9" s="392"/>
    </row>
    <row r="10" spans="2:63" ht="66" customHeight="1" thickBot="1">
      <c r="B10" s="415" t="s">
        <v>46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240" t="s">
        <v>36</v>
      </c>
      <c r="X10" s="241"/>
      <c r="Y10" s="241"/>
      <c r="Z10" s="3"/>
      <c r="AA10" s="3"/>
      <c r="AB10" s="3"/>
      <c r="AC10" s="3"/>
      <c r="AD10" s="3"/>
      <c r="AE10" s="10" t="s">
        <v>83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259"/>
      <c r="AX10" s="7"/>
      <c r="AY10" s="7"/>
      <c r="AZ10" s="7"/>
      <c r="BA10" s="7"/>
      <c r="BB10" s="11"/>
      <c r="BC10" s="250"/>
      <c r="BD10" s="250"/>
      <c r="BE10" s="250"/>
      <c r="BF10" s="250"/>
    </row>
    <row r="11" spans="2:63" ht="72" customHeight="1" thickBot="1">
      <c r="W11" s="251"/>
      <c r="X11" s="466" t="s">
        <v>27</v>
      </c>
      <c r="Y11" s="466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95" t="s">
        <v>33</v>
      </c>
      <c r="AX11" s="496"/>
      <c r="AY11" s="496"/>
      <c r="AZ11" s="496"/>
      <c r="BA11" s="496"/>
      <c r="BB11" s="386" t="s">
        <v>93</v>
      </c>
      <c r="BC11" s="387"/>
      <c r="BD11" s="387"/>
      <c r="BE11" s="387"/>
      <c r="BF11" s="387"/>
    </row>
    <row r="12" spans="2:63" s="59" customFormat="1" ht="83.4" customHeight="1" thickBot="1">
      <c r="B12" s="383" t="s">
        <v>64</v>
      </c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409" t="s">
        <v>49</v>
      </c>
      <c r="X12" s="410"/>
      <c r="Y12" s="410"/>
      <c r="Z12" s="410"/>
      <c r="AA12" s="410"/>
      <c r="AB12" s="410"/>
      <c r="AC12" s="410"/>
      <c r="AD12" s="57"/>
      <c r="AE12" s="411" t="s">
        <v>84</v>
      </c>
      <c r="AF12" s="412"/>
      <c r="AG12" s="412"/>
      <c r="AH12" s="412"/>
      <c r="AI12" s="412"/>
      <c r="AJ12" s="412"/>
      <c r="AK12" s="412"/>
      <c r="AL12" s="412"/>
      <c r="AM12" s="412"/>
      <c r="AN12" s="412"/>
      <c r="AO12" s="412"/>
      <c r="AP12" s="3"/>
      <c r="AQ12" s="3"/>
      <c r="AR12" s="3"/>
      <c r="AS12" s="3"/>
      <c r="AT12" s="3"/>
      <c r="AU12" s="3"/>
      <c r="AV12" s="3"/>
      <c r="AW12" s="496"/>
      <c r="AX12" s="496"/>
      <c r="AY12" s="496"/>
      <c r="AZ12" s="496"/>
      <c r="BA12" s="496"/>
      <c r="BB12" s="13"/>
      <c r="BC12" s="58"/>
      <c r="BD12" s="58"/>
      <c r="BE12" s="58"/>
      <c r="BF12" s="58"/>
    </row>
    <row r="13" spans="2:63" ht="48" customHeight="1">
      <c r="B13" s="385" t="s">
        <v>47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60"/>
      <c r="AW13" s="388" t="s">
        <v>32</v>
      </c>
      <c r="AX13" s="384"/>
      <c r="AY13" s="384"/>
      <c r="AZ13" s="61" t="s">
        <v>54</v>
      </c>
      <c r="BA13" s="209" t="s">
        <v>86</v>
      </c>
      <c r="BB13" s="209"/>
      <c r="BC13" s="209"/>
      <c r="BD13" s="209"/>
      <c r="BE13" s="258"/>
      <c r="BF13" s="258"/>
      <c r="BG13" s="62"/>
    </row>
    <row r="14" spans="2:63" ht="78" hidden="1" customHeight="1">
      <c r="V14" s="64"/>
      <c r="W14" s="409"/>
      <c r="X14" s="409"/>
      <c r="Y14" s="407" t="s">
        <v>28</v>
      </c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8"/>
      <c r="AX14" s="63"/>
      <c r="AY14" s="63"/>
      <c r="AZ14" s="63"/>
      <c r="BA14" s="63"/>
      <c r="BB14" s="63"/>
      <c r="BK14" s="430"/>
    </row>
    <row r="15" spans="2:63" ht="79.95" customHeight="1" thickBot="1">
      <c r="C15" s="413" t="s">
        <v>43</v>
      </c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K15" s="430"/>
    </row>
    <row r="16" spans="2:63" s="66" customFormat="1" ht="78.599999999999994" customHeight="1" thickBot="1">
      <c r="C16" s="497" t="s">
        <v>1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500" t="s">
        <v>92</v>
      </c>
      <c r="V16" s="500"/>
      <c r="W16" s="501"/>
      <c r="X16" s="362" t="s">
        <v>2</v>
      </c>
      <c r="Y16" s="363"/>
      <c r="Z16" s="363"/>
      <c r="AA16" s="363"/>
      <c r="AB16" s="363"/>
      <c r="AC16" s="363"/>
      <c r="AD16" s="363"/>
      <c r="AE16" s="364"/>
      <c r="AF16" s="457" t="s">
        <v>3</v>
      </c>
      <c r="AG16" s="458"/>
      <c r="AH16" s="463" t="s">
        <v>4</v>
      </c>
      <c r="AI16" s="464"/>
      <c r="AJ16" s="464"/>
      <c r="AK16" s="464"/>
      <c r="AL16" s="464"/>
      <c r="AM16" s="464"/>
      <c r="AN16" s="464"/>
      <c r="AO16" s="465"/>
      <c r="AP16" s="492" t="s">
        <v>5</v>
      </c>
      <c r="AQ16" s="374" t="s">
        <v>6</v>
      </c>
      <c r="AR16" s="375"/>
      <c r="AS16" s="375"/>
      <c r="AT16" s="375"/>
      <c r="AU16" s="375"/>
      <c r="AV16" s="375"/>
      <c r="AW16" s="375"/>
      <c r="AX16" s="375"/>
      <c r="AY16" s="508" t="s">
        <v>51</v>
      </c>
      <c r="AZ16" s="509"/>
      <c r="BA16" s="509"/>
      <c r="BB16" s="509"/>
      <c r="BC16" s="509"/>
      <c r="BD16" s="509"/>
      <c r="BE16" s="509"/>
      <c r="BF16" s="510"/>
    </row>
    <row r="17" spans="3:67" s="66" customFormat="1" ht="69.599999999999994" customHeight="1" thickTop="1" thickBot="1">
      <c r="C17" s="498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502"/>
      <c r="V17" s="502"/>
      <c r="W17" s="503"/>
      <c r="X17" s="365"/>
      <c r="Y17" s="366"/>
      <c r="Z17" s="366"/>
      <c r="AA17" s="366"/>
      <c r="AB17" s="366"/>
      <c r="AC17" s="366"/>
      <c r="AD17" s="366"/>
      <c r="AE17" s="367"/>
      <c r="AF17" s="459"/>
      <c r="AG17" s="460"/>
      <c r="AH17" s="459"/>
      <c r="AI17" s="466"/>
      <c r="AJ17" s="466"/>
      <c r="AK17" s="466"/>
      <c r="AL17" s="466"/>
      <c r="AM17" s="466"/>
      <c r="AN17" s="466"/>
      <c r="AO17" s="467"/>
      <c r="AP17" s="493"/>
      <c r="AQ17" s="376"/>
      <c r="AR17" s="377"/>
      <c r="AS17" s="377"/>
      <c r="AT17" s="377"/>
      <c r="AU17" s="377"/>
      <c r="AV17" s="377"/>
      <c r="AW17" s="377"/>
      <c r="AX17" s="377"/>
      <c r="AY17" s="393" t="s">
        <v>55</v>
      </c>
      <c r="AZ17" s="394"/>
      <c r="BA17" s="394"/>
      <c r="BB17" s="394"/>
      <c r="BC17" s="394"/>
      <c r="BD17" s="394"/>
      <c r="BE17" s="394"/>
      <c r="BF17" s="395"/>
      <c r="BM17" s="430"/>
    </row>
    <row r="18" spans="3:67" s="66" customFormat="1" ht="171" customHeight="1" thickTop="1" thickBot="1">
      <c r="C18" s="498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502"/>
      <c r="V18" s="502"/>
      <c r="W18" s="503"/>
      <c r="X18" s="365"/>
      <c r="Y18" s="366"/>
      <c r="Z18" s="366"/>
      <c r="AA18" s="366"/>
      <c r="AB18" s="366"/>
      <c r="AC18" s="366"/>
      <c r="AD18" s="366"/>
      <c r="AE18" s="367"/>
      <c r="AF18" s="461"/>
      <c r="AG18" s="462"/>
      <c r="AH18" s="461"/>
      <c r="AI18" s="468"/>
      <c r="AJ18" s="468"/>
      <c r="AK18" s="468"/>
      <c r="AL18" s="468"/>
      <c r="AM18" s="468"/>
      <c r="AN18" s="468"/>
      <c r="AO18" s="469"/>
      <c r="AP18" s="493"/>
      <c r="AQ18" s="378"/>
      <c r="AR18" s="379"/>
      <c r="AS18" s="379"/>
      <c r="AT18" s="379"/>
      <c r="AU18" s="379"/>
      <c r="AV18" s="379"/>
      <c r="AW18" s="379"/>
      <c r="AX18" s="379"/>
      <c r="AY18" s="435" t="s">
        <v>121</v>
      </c>
      <c r="AZ18" s="436"/>
      <c r="BA18" s="436"/>
      <c r="BB18" s="436"/>
      <c r="BC18" s="437"/>
      <c r="BD18" s="437"/>
      <c r="BE18" s="437"/>
      <c r="BF18" s="438"/>
      <c r="BM18" s="430"/>
    </row>
    <row r="19" spans="3:67" s="66" customFormat="1" ht="30" customHeight="1" thickTop="1">
      <c r="C19" s="498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502"/>
      <c r="V19" s="502"/>
      <c r="W19" s="503"/>
      <c r="X19" s="365"/>
      <c r="Y19" s="366"/>
      <c r="Z19" s="366"/>
      <c r="AA19" s="366"/>
      <c r="AB19" s="366"/>
      <c r="AC19" s="366"/>
      <c r="AD19" s="366"/>
      <c r="AE19" s="367"/>
      <c r="AF19" s="489" t="s">
        <v>7</v>
      </c>
      <c r="AG19" s="432" t="s">
        <v>8</v>
      </c>
      <c r="AH19" s="449" t="s">
        <v>9</v>
      </c>
      <c r="AI19" s="371" t="s">
        <v>10</v>
      </c>
      <c r="AJ19" s="372"/>
      <c r="AK19" s="372"/>
      <c r="AL19" s="372"/>
      <c r="AM19" s="372"/>
      <c r="AN19" s="372"/>
      <c r="AO19" s="373"/>
      <c r="AP19" s="493"/>
      <c r="AQ19" s="513" t="s">
        <v>11</v>
      </c>
      <c r="AR19" s="380" t="s">
        <v>12</v>
      </c>
      <c r="AS19" s="380" t="s">
        <v>13</v>
      </c>
      <c r="AT19" s="439" t="s">
        <v>14</v>
      </c>
      <c r="AU19" s="439" t="s">
        <v>15</v>
      </c>
      <c r="AV19" s="380" t="s">
        <v>16</v>
      </c>
      <c r="AW19" s="380" t="s">
        <v>17</v>
      </c>
      <c r="AX19" s="454" t="s">
        <v>18</v>
      </c>
      <c r="AY19" s="470" t="s">
        <v>56</v>
      </c>
      <c r="AZ19" s="471"/>
      <c r="BA19" s="471"/>
      <c r="BB19" s="472"/>
      <c r="BC19" s="476" t="s">
        <v>57</v>
      </c>
      <c r="BD19" s="477"/>
      <c r="BE19" s="477"/>
      <c r="BF19" s="478"/>
      <c r="BM19" s="430"/>
    </row>
    <row r="20" spans="3:67" s="68" customFormat="1" ht="30" customHeight="1">
      <c r="C20" s="49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502"/>
      <c r="V20" s="502"/>
      <c r="W20" s="503"/>
      <c r="X20" s="365"/>
      <c r="Y20" s="366"/>
      <c r="Z20" s="366"/>
      <c r="AA20" s="366"/>
      <c r="AB20" s="366"/>
      <c r="AC20" s="366"/>
      <c r="AD20" s="366"/>
      <c r="AE20" s="367"/>
      <c r="AF20" s="490"/>
      <c r="AG20" s="433"/>
      <c r="AH20" s="450"/>
      <c r="AI20" s="442" t="s">
        <v>19</v>
      </c>
      <c r="AJ20" s="442"/>
      <c r="AK20" s="443" t="s">
        <v>37</v>
      </c>
      <c r="AL20" s="444"/>
      <c r="AM20" s="443" t="s">
        <v>38</v>
      </c>
      <c r="AN20" s="444"/>
      <c r="AO20" s="511" t="s">
        <v>29</v>
      </c>
      <c r="AP20" s="493"/>
      <c r="AQ20" s="514"/>
      <c r="AR20" s="381"/>
      <c r="AS20" s="381"/>
      <c r="AT20" s="440"/>
      <c r="AU20" s="440"/>
      <c r="AV20" s="381"/>
      <c r="AW20" s="381"/>
      <c r="AX20" s="455"/>
      <c r="AY20" s="473"/>
      <c r="AZ20" s="474"/>
      <c r="BA20" s="474"/>
      <c r="BB20" s="475"/>
      <c r="BC20" s="473"/>
      <c r="BD20" s="474"/>
      <c r="BE20" s="474"/>
      <c r="BF20" s="475"/>
    </row>
    <row r="21" spans="3:67" s="68" customFormat="1" ht="48" customHeight="1">
      <c r="C21" s="498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502"/>
      <c r="V21" s="502"/>
      <c r="W21" s="503"/>
      <c r="X21" s="365"/>
      <c r="Y21" s="366"/>
      <c r="Z21" s="366"/>
      <c r="AA21" s="366"/>
      <c r="AB21" s="366"/>
      <c r="AC21" s="366"/>
      <c r="AD21" s="366"/>
      <c r="AE21" s="367"/>
      <c r="AF21" s="490"/>
      <c r="AG21" s="433"/>
      <c r="AH21" s="450"/>
      <c r="AI21" s="442"/>
      <c r="AJ21" s="442"/>
      <c r="AK21" s="445"/>
      <c r="AL21" s="446"/>
      <c r="AM21" s="445"/>
      <c r="AN21" s="446"/>
      <c r="AO21" s="511"/>
      <c r="AP21" s="493"/>
      <c r="AQ21" s="514"/>
      <c r="AR21" s="381"/>
      <c r="AS21" s="381"/>
      <c r="AT21" s="440"/>
      <c r="AU21" s="440"/>
      <c r="AV21" s="381"/>
      <c r="AW21" s="381"/>
      <c r="AX21" s="455"/>
      <c r="AY21" s="389" t="s">
        <v>91</v>
      </c>
      <c r="AZ21" s="390"/>
      <c r="BA21" s="390"/>
      <c r="BB21" s="391"/>
      <c r="BC21" s="389" t="s">
        <v>90</v>
      </c>
      <c r="BD21" s="390"/>
      <c r="BE21" s="390"/>
      <c r="BF21" s="391"/>
    </row>
    <row r="22" spans="3:67" s="68" customFormat="1" ht="45" customHeight="1">
      <c r="C22" s="498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502"/>
      <c r="V22" s="502"/>
      <c r="W22" s="503"/>
      <c r="X22" s="365"/>
      <c r="Y22" s="366"/>
      <c r="Z22" s="366"/>
      <c r="AA22" s="366"/>
      <c r="AB22" s="366"/>
      <c r="AC22" s="366"/>
      <c r="AD22" s="366"/>
      <c r="AE22" s="367"/>
      <c r="AF22" s="490"/>
      <c r="AG22" s="433"/>
      <c r="AH22" s="450"/>
      <c r="AI22" s="442"/>
      <c r="AJ22" s="442"/>
      <c r="AK22" s="447"/>
      <c r="AL22" s="448"/>
      <c r="AM22" s="447"/>
      <c r="AN22" s="448"/>
      <c r="AO22" s="511"/>
      <c r="AP22" s="493"/>
      <c r="AQ22" s="514"/>
      <c r="AR22" s="381"/>
      <c r="AS22" s="381"/>
      <c r="AT22" s="440"/>
      <c r="AU22" s="440"/>
      <c r="AV22" s="381"/>
      <c r="AW22" s="381"/>
      <c r="AX22" s="455"/>
      <c r="AY22" s="360" t="s">
        <v>9</v>
      </c>
      <c r="AZ22" s="452" t="s">
        <v>20</v>
      </c>
      <c r="BA22" s="453"/>
      <c r="BB22" s="453"/>
      <c r="BC22" s="360" t="s">
        <v>9</v>
      </c>
      <c r="BD22" s="452" t="s">
        <v>20</v>
      </c>
      <c r="BE22" s="453"/>
      <c r="BF22" s="479"/>
    </row>
    <row r="23" spans="3:67" s="68" customFormat="1" ht="192.75" customHeight="1" thickBot="1">
      <c r="C23" s="49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504"/>
      <c r="V23" s="504"/>
      <c r="W23" s="505"/>
      <c r="X23" s="368"/>
      <c r="Y23" s="369"/>
      <c r="Z23" s="369"/>
      <c r="AA23" s="369"/>
      <c r="AB23" s="369"/>
      <c r="AC23" s="369"/>
      <c r="AD23" s="369"/>
      <c r="AE23" s="370"/>
      <c r="AF23" s="491"/>
      <c r="AG23" s="434"/>
      <c r="AH23" s="451"/>
      <c r="AI23" s="70" t="s">
        <v>34</v>
      </c>
      <c r="AJ23" s="71" t="s">
        <v>35</v>
      </c>
      <c r="AK23" s="70" t="s">
        <v>34</v>
      </c>
      <c r="AL23" s="71" t="s">
        <v>35</v>
      </c>
      <c r="AM23" s="70" t="s">
        <v>34</v>
      </c>
      <c r="AN23" s="71" t="s">
        <v>35</v>
      </c>
      <c r="AO23" s="512"/>
      <c r="AP23" s="494"/>
      <c r="AQ23" s="515"/>
      <c r="AR23" s="382"/>
      <c r="AS23" s="382"/>
      <c r="AT23" s="441"/>
      <c r="AU23" s="441"/>
      <c r="AV23" s="382"/>
      <c r="AW23" s="382"/>
      <c r="AX23" s="456"/>
      <c r="AY23" s="431"/>
      <c r="AZ23" s="72" t="s">
        <v>19</v>
      </c>
      <c r="BA23" s="72" t="s">
        <v>21</v>
      </c>
      <c r="BB23" s="73" t="s">
        <v>22</v>
      </c>
      <c r="BC23" s="361"/>
      <c r="BD23" s="74" t="s">
        <v>19</v>
      </c>
      <c r="BE23" s="74" t="s">
        <v>21</v>
      </c>
      <c r="BF23" s="75" t="s">
        <v>22</v>
      </c>
      <c r="BK23" s="430"/>
    </row>
    <row r="24" spans="3:67" s="88" customFormat="1" ht="42.75" customHeight="1" thickTop="1" thickBot="1">
      <c r="C24" s="76">
        <v>1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339">
        <v>2</v>
      </c>
      <c r="V24" s="339"/>
      <c r="W24" s="340"/>
      <c r="X24" s="341">
        <v>3</v>
      </c>
      <c r="Y24" s="342"/>
      <c r="Z24" s="342"/>
      <c r="AA24" s="342"/>
      <c r="AB24" s="342"/>
      <c r="AC24" s="342"/>
      <c r="AD24" s="342"/>
      <c r="AE24" s="343"/>
      <c r="AF24" s="246">
        <v>4</v>
      </c>
      <c r="AG24" s="78">
        <v>5</v>
      </c>
      <c r="AH24" s="79">
        <v>6</v>
      </c>
      <c r="AI24" s="79"/>
      <c r="AJ24" s="80">
        <v>7</v>
      </c>
      <c r="AK24" s="80"/>
      <c r="AL24" s="80">
        <v>8</v>
      </c>
      <c r="AM24" s="80"/>
      <c r="AN24" s="80"/>
      <c r="AO24" s="80">
        <v>9</v>
      </c>
      <c r="AP24" s="78">
        <v>10</v>
      </c>
      <c r="AQ24" s="80">
        <v>11</v>
      </c>
      <c r="AR24" s="80">
        <v>12</v>
      </c>
      <c r="AS24" s="80">
        <v>13</v>
      </c>
      <c r="AT24" s="80">
        <v>14</v>
      </c>
      <c r="AU24" s="80">
        <v>15</v>
      </c>
      <c r="AV24" s="80">
        <v>16</v>
      </c>
      <c r="AW24" s="81">
        <v>17</v>
      </c>
      <c r="AX24" s="81">
        <v>18</v>
      </c>
      <c r="AY24" s="82">
        <v>19</v>
      </c>
      <c r="AZ24" s="83">
        <v>20</v>
      </c>
      <c r="BA24" s="83">
        <v>21</v>
      </c>
      <c r="BB24" s="84"/>
      <c r="BC24" s="85">
        <v>23</v>
      </c>
      <c r="BD24" s="86">
        <v>24</v>
      </c>
      <c r="BE24" s="86">
        <v>25</v>
      </c>
      <c r="BF24" s="87"/>
      <c r="BK24" s="430"/>
    </row>
    <row r="25" spans="3:67" s="89" customFormat="1" ht="70.2" customHeight="1" thickBot="1">
      <c r="C25" s="354" t="s">
        <v>61</v>
      </c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6"/>
      <c r="BK25" s="430"/>
    </row>
    <row r="26" spans="3:67" s="15" customFormat="1" ht="75" customHeight="1" thickBot="1">
      <c r="C26" s="416" t="s">
        <v>122</v>
      </c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7"/>
      <c r="Z26" s="417"/>
      <c r="AA26" s="417"/>
      <c r="AB26" s="417"/>
      <c r="AC26" s="417"/>
      <c r="AD26" s="417"/>
      <c r="AE26" s="417"/>
      <c r="AF26" s="417"/>
      <c r="AG26" s="417"/>
      <c r="AH26" s="417"/>
      <c r="AI26" s="417"/>
      <c r="AJ26" s="417"/>
      <c r="AK26" s="417"/>
      <c r="AL26" s="417"/>
      <c r="AM26" s="417"/>
      <c r="AN26" s="417"/>
      <c r="AO26" s="417"/>
      <c r="AP26" s="417"/>
      <c r="AQ26" s="418"/>
      <c r="AR26" s="418"/>
      <c r="AS26" s="418"/>
      <c r="AT26" s="418"/>
      <c r="AU26" s="417"/>
      <c r="AV26" s="417"/>
      <c r="AW26" s="417"/>
      <c r="AX26" s="417"/>
      <c r="AY26" s="417"/>
      <c r="AZ26" s="417"/>
      <c r="BA26" s="417"/>
      <c r="BB26" s="417"/>
      <c r="BC26" s="417"/>
      <c r="BD26" s="417"/>
      <c r="BE26" s="417"/>
      <c r="BF26" s="419"/>
      <c r="BG26" s="14"/>
      <c r="BH26" s="14"/>
      <c r="BI26" s="14"/>
      <c r="BJ26" s="14"/>
      <c r="BK26" s="14"/>
      <c r="BM26" s="91"/>
      <c r="BN26" s="102"/>
      <c r="BO26" s="102"/>
    </row>
    <row r="27" spans="3:67" s="91" customFormat="1" ht="160.19999999999999" customHeight="1">
      <c r="C27" s="144">
        <v>1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404" t="s">
        <v>94</v>
      </c>
      <c r="V27" s="405"/>
      <c r="W27" s="406"/>
      <c r="X27" s="404" t="s">
        <v>98</v>
      </c>
      <c r="Y27" s="405"/>
      <c r="Z27" s="405"/>
      <c r="AA27" s="405"/>
      <c r="AB27" s="405"/>
      <c r="AC27" s="405"/>
      <c r="AD27" s="405"/>
      <c r="AE27" s="406"/>
      <c r="AF27" s="37">
        <v>2</v>
      </c>
      <c r="AG27" s="245">
        <f>AF27*30</f>
        <v>60</v>
      </c>
      <c r="AH27" s="39">
        <f>AI27+AK27+AM27</f>
        <v>26</v>
      </c>
      <c r="AI27" s="39">
        <v>13</v>
      </c>
      <c r="AJ27" s="154"/>
      <c r="AK27" s="154">
        <v>13</v>
      </c>
      <c r="AL27" s="146"/>
      <c r="AM27" s="155"/>
      <c r="AN27" s="155"/>
      <c r="AO27" s="155"/>
      <c r="AP27" s="147">
        <f>AG27-AH27</f>
        <v>34</v>
      </c>
      <c r="AQ27" s="140"/>
      <c r="AR27" s="140">
        <v>1</v>
      </c>
      <c r="AS27" s="140">
        <v>1</v>
      </c>
      <c r="AT27" s="141"/>
      <c r="AU27" s="137"/>
      <c r="AV27" s="140"/>
      <c r="AW27" s="140"/>
      <c r="AX27" s="141"/>
      <c r="AY27" s="137">
        <f>SUM(AZ27:BB27)</f>
        <v>2</v>
      </c>
      <c r="AZ27" s="140">
        <v>1</v>
      </c>
      <c r="BA27" s="140">
        <v>1</v>
      </c>
      <c r="BB27" s="193"/>
      <c r="BC27" s="148"/>
      <c r="BD27" s="149"/>
      <c r="BE27" s="149"/>
      <c r="BF27" s="150"/>
      <c r="BI27" s="91" t="s">
        <v>58</v>
      </c>
    </row>
    <row r="28" spans="3:67" s="91" customFormat="1" ht="160.19999999999999" customHeight="1" thickBot="1">
      <c r="C28" s="130">
        <v>2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420" t="s">
        <v>95</v>
      </c>
      <c r="V28" s="421"/>
      <c r="W28" s="422"/>
      <c r="X28" s="420" t="s">
        <v>98</v>
      </c>
      <c r="Y28" s="421"/>
      <c r="Z28" s="421"/>
      <c r="AA28" s="421"/>
      <c r="AB28" s="421"/>
      <c r="AC28" s="421"/>
      <c r="AD28" s="421"/>
      <c r="AE28" s="422"/>
      <c r="AF28" s="40">
        <v>4</v>
      </c>
      <c r="AG28" s="41">
        <f>AF28*30</f>
        <v>120</v>
      </c>
      <c r="AH28" s="42">
        <f>AI28+AK28+AM28</f>
        <v>54</v>
      </c>
      <c r="AI28" s="42">
        <v>18</v>
      </c>
      <c r="AJ28" s="132"/>
      <c r="AK28" s="132">
        <v>36</v>
      </c>
      <c r="AL28" s="133"/>
      <c r="AM28" s="112"/>
      <c r="AN28" s="112"/>
      <c r="AO28" s="112"/>
      <c r="AP28" s="134">
        <f>AG28-AH28</f>
        <v>66</v>
      </c>
      <c r="AQ28" s="135">
        <v>2</v>
      </c>
      <c r="AR28" s="135"/>
      <c r="AS28" s="135"/>
      <c r="AT28" s="113"/>
      <c r="AU28" s="115"/>
      <c r="AV28" s="135"/>
      <c r="AW28" s="135"/>
      <c r="AX28" s="113"/>
      <c r="AY28" s="115"/>
      <c r="AZ28" s="135"/>
      <c r="BA28" s="135"/>
      <c r="BB28" s="136"/>
      <c r="BC28" s="194">
        <f>SUM(BD28:BF28)</f>
        <v>3</v>
      </c>
      <c r="BD28" s="190">
        <v>1</v>
      </c>
      <c r="BE28" s="190">
        <v>2</v>
      </c>
      <c r="BF28" s="191"/>
      <c r="BI28" s="91" t="s">
        <v>58</v>
      </c>
    </row>
    <row r="29" spans="3:67" s="91" customFormat="1" ht="83.4" customHeight="1" thickBot="1">
      <c r="C29" s="480" t="s">
        <v>96</v>
      </c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1"/>
      <c r="AF29" s="195">
        <f>SUM(AF27:AF28)</f>
        <v>6</v>
      </c>
      <c r="AG29" s="95">
        <f>SUM(AG27:AG28)</f>
        <v>180</v>
      </c>
      <c r="AH29" s="195">
        <f>SUM(AH27:AH28)</f>
        <v>80</v>
      </c>
      <c r="AI29" s="94">
        <f>SUM(AI27:AI28)</f>
        <v>31</v>
      </c>
      <c r="AJ29" s="94"/>
      <c r="AK29" s="94">
        <f>SUM(AK27:AK28)</f>
        <v>49</v>
      </c>
      <c r="AL29" s="94"/>
      <c r="AM29" s="95"/>
      <c r="AN29" s="95"/>
      <c r="AO29" s="95"/>
      <c r="AP29" s="96">
        <f>SUM(AP27:AP28)</f>
        <v>100</v>
      </c>
      <c r="AQ29" s="98">
        <f>COUNT(AQ27:AQ28)</f>
        <v>1</v>
      </c>
      <c r="AR29" s="90">
        <f>COUNT(AR27:AR28)</f>
        <v>1</v>
      </c>
      <c r="AS29" s="90">
        <f>COUNT(AS27:AS28)</f>
        <v>1</v>
      </c>
      <c r="AT29" s="97"/>
      <c r="AU29" s="142"/>
      <c r="AV29" s="90"/>
      <c r="AW29" s="90"/>
      <c r="AX29" s="97"/>
      <c r="AY29" s="98">
        <f>SUM(AY27:AY28)</f>
        <v>2</v>
      </c>
      <c r="AZ29" s="90">
        <f>SUM(AZ27:AZ28)</f>
        <v>1</v>
      </c>
      <c r="BA29" s="90">
        <f>SUM(BA27:BA28)</f>
        <v>1</v>
      </c>
      <c r="BB29" s="99"/>
      <c r="BC29" s="192">
        <f>SUM(BC27:BC28)</f>
        <v>3</v>
      </c>
      <c r="BD29" s="100">
        <f>SUM(BD27:BD28)</f>
        <v>1</v>
      </c>
      <c r="BE29" s="100">
        <f>SUM(BE27:BE28)</f>
        <v>2</v>
      </c>
      <c r="BF29" s="101"/>
    </row>
    <row r="30" spans="3:67" s="15" customFormat="1" ht="75" customHeight="1" thickBot="1">
      <c r="C30" s="416" t="s">
        <v>97</v>
      </c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17"/>
      <c r="AK30" s="417"/>
      <c r="AL30" s="417"/>
      <c r="AM30" s="417"/>
      <c r="AN30" s="417"/>
      <c r="AO30" s="417"/>
      <c r="AP30" s="417"/>
      <c r="AQ30" s="418"/>
      <c r="AR30" s="418"/>
      <c r="AS30" s="418"/>
      <c r="AT30" s="418"/>
      <c r="AU30" s="417"/>
      <c r="AV30" s="417"/>
      <c r="AW30" s="417"/>
      <c r="AX30" s="417"/>
      <c r="AY30" s="417"/>
      <c r="AZ30" s="417"/>
      <c r="BA30" s="417"/>
      <c r="BB30" s="417"/>
      <c r="BC30" s="417"/>
      <c r="BD30" s="417"/>
      <c r="BE30" s="417"/>
      <c r="BF30" s="419"/>
      <c r="BG30" s="14"/>
      <c r="BH30" s="14"/>
      <c r="BI30" s="14"/>
      <c r="BJ30" s="14"/>
      <c r="BK30" s="14"/>
      <c r="BM30" s="91"/>
      <c r="BN30" s="102"/>
      <c r="BO30" s="102"/>
    </row>
    <row r="31" spans="3:67" s="91" customFormat="1" ht="160.19999999999999" customHeight="1">
      <c r="C31" s="144">
        <v>3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404" t="s">
        <v>59</v>
      </c>
      <c r="V31" s="405"/>
      <c r="W31" s="406"/>
      <c r="X31" s="404" t="s">
        <v>87</v>
      </c>
      <c r="Y31" s="405"/>
      <c r="Z31" s="405"/>
      <c r="AA31" s="405"/>
      <c r="AB31" s="405"/>
      <c r="AC31" s="405"/>
      <c r="AD31" s="405"/>
      <c r="AE31" s="406"/>
      <c r="AF31" s="37">
        <v>3</v>
      </c>
      <c r="AG31" s="38">
        <f>AF31*30</f>
        <v>90</v>
      </c>
      <c r="AH31" s="39">
        <f>AI31+AK31+AM31</f>
        <v>39</v>
      </c>
      <c r="AI31" s="39"/>
      <c r="AJ31" s="154"/>
      <c r="AK31" s="154">
        <v>39</v>
      </c>
      <c r="AL31" s="146"/>
      <c r="AM31" s="155"/>
      <c r="AN31" s="155"/>
      <c r="AO31" s="155"/>
      <c r="AP31" s="147">
        <f>AG31-AH31</f>
        <v>51</v>
      </c>
      <c r="AQ31" s="140"/>
      <c r="AR31" s="140">
        <v>1</v>
      </c>
      <c r="AS31" s="140"/>
      <c r="AT31" s="141"/>
      <c r="AU31" s="137"/>
      <c r="AV31" s="140"/>
      <c r="AW31" s="140"/>
      <c r="AX31" s="141"/>
      <c r="AY31" s="137">
        <v>3</v>
      </c>
      <c r="AZ31" s="140"/>
      <c r="BA31" s="140">
        <v>3</v>
      </c>
      <c r="BB31" s="193"/>
      <c r="BC31" s="148"/>
      <c r="BD31" s="149"/>
      <c r="BE31" s="149"/>
      <c r="BF31" s="150"/>
      <c r="BI31" s="91" t="s">
        <v>58</v>
      </c>
    </row>
    <row r="32" spans="3:67" s="91" customFormat="1" ht="160.19999999999999" customHeight="1" thickBot="1">
      <c r="C32" s="130">
        <v>4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420" t="s">
        <v>60</v>
      </c>
      <c r="V32" s="421"/>
      <c r="W32" s="422"/>
      <c r="X32" s="420" t="s">
        <v>87</v>
      </c>
      <c r="Y32" s="421"/>
      <c r="Z32" s="421"/>
      <c r="AA32" s="421"/>
      <c r="AB32" s="421"/>
      <c r="AC32" s="421"/>
      <c r="AD32" s="421"/>
      <c r="AE32" s="422"/>
      <c r="AF32" s="40">
        <v>3</v>
      </c>
      <c r="AG32" s="41">
        <f>AF32*30</f>
        <v>90</v>
      </c>
      <c r="AH32" s="42">
        <f>AI32+AK32+AM32</f>
        <v>36</v>
      </c>
      <c r="AI32" s="42"/>
      <c r="AJ32" s="132"/>
      <c r="AK32" s="132">
        <v>36</v>
      </c>
      <c r="AL32" s="133"/>
      <c r="AM32" s="112"/>
      <c r="AN32" s="112"/>
      <c r="AO32" s="112"/>
      <c r="AP32" s="134">
        <f>AG32-AH32</f>
        <v>54</v>
      </c>
      <c r="AQ32" s="135">
        <v>2</v>
      </c>
      <c r="AR32" s="135"/>
      <c r="AS32" s="135"/>
      <c r="AT32" s="113"/>
      <c r="AU32" s="115"/>
      <c r="AV32" s="135"/>
      <c r="AW32" s="135"/>
      <c r="AX32" s="113"/>
      <c r="AY32" s="115"/>
      <c r="AZ32" s="135"/>
      <c r="BA32" s="135"/>
      <c r="BB32" s="136"/>
      <c r="BC32" s="194">
        <v>2</v>
      </c>
      <c r="BD32" s="190"/>
      <c r="BE32" s="190">
        <v>2</v>
      </c>
      <c r="BF32" s="191"/>
      <c r="BI32" s="91" t="s">
        <v>58</v>
      </c>
    </row>
    <row r="33" spans="3:67" s="91" customFormat="1" ht="83.4" customHeight="1" thickBot="1">
      <c r="C33" s="480" t="s">
        <v>96</v>
      </c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195">
        <f>SUM(AF31:AF32)</f>
        <v>6</v>
      </c>
      <c r="AG33" s="95">
        <f>SUM(AG31:AG32)</f>
        <v>180</v>
      </c>
      <c r="AH33" s="195">
        <f>SUM(AH31:AH32)</f>
        <v>75</v>
      </c>
      <c r="AI33" s="94"/>
      <c r="AJ33" s="94"/>
      <c r="AK33" s="94">
        <f>SUM(AK31:AK32)</f>
        <v>75</v>
      </c>
      <c r="AL33" s="94"/>
      <c r="AM33" s="95"/>
      <c r="AN33" s="95"/>
      <c r="AO33" s="95"/>
      <c r="AP33" s="96">
        <f>SUM(AP31:AP32)</f>
        <v>105</v>
      </c>
      <c r="AQ33" s="98">
        <f>COUNT(AQ31:AQ32)</f>
        <v>1</v>
      </c>
      <c r="AR33" s="90">
        <f>COUNT(AR31:AR32)</f>
        <v>1</v>
      </c>
      <c r="AS33" s="90"/>
      <c r="AT33" s="97"/>
      <c r="AU33" s="142"/>
      <c r="AV33" s="90"/>
      <c r="AW33" s="90"/>
      <c r="AX33" s="97"/>
      <c r="AY33" s="98">
        <f>SUM(AY31:AY32)</f>
        <v>3</v>
      </c>
      <c r="AZ33" s="90"/>
      <c r="BA33" s="90">
        <f>SUM(BA31:BA32)</f>
        <v>3</v>
      </c>
      <c r="BB33" s="99"/>
      <c r="BC33" s="192">
        <f>SUM(BC31:BC32)</f>
        <v>2</v>
      </c>
      <c r="BD33" s="100"/>
      <c r="BE33" s="100">
        <f>SUM(BE31:BE32)</f>
        <v>2</v>
      </c>
      <c r="BF33" s="101"/>
    </row>
    <row r="34" spans="3:67" s="104" customFormat="1" ht="69.599999999999994" customHeight="1" thickBot="1">
      <c r="C34" s="416" t="s">
        <v>104</v>
      </c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417"/>
      <c r="Z34" s="417"/>
      <c r="AA34" s="417"/>
      <c r="AB34" s="417"/>
      <c r="AC34" s="417"/>
      <c r="AD34" s="417"/>
      <c r="AE34" s="417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7"/>
      <c r="BC34" s="417"/>
      <c r="BD34" s="417"/>
      <c r="BE34" s="417"/>
      <c r="BF34" s="419"/>
      <c r="BG34" s="14"/>
      <c r="BH34" s="14"/>
      <c r="BI34" s="14"/>
      <c r="BJ34" s="14"/>
      <c r="BK34" s="14"/>
      <c r="BM34" s="103"/>
      <c r="BN34" s="105"/>
      <c r="BO34" s="105"/>
    </row>
    <row r="35" spans="3:67" s="91" customFormat="1" ht="178.5" customHeight="1" thickBot="1">
      <c r="C35" s="92">
        <v>5</v>
      </c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95" t="s">
        <v>123</v>
      </c>
      <c r="V35" s="296"/>
      <c r="W35" s="297"/>
      <c r="X35" s="295" t="s">
        <v>101</v>
      </c>
      <c r="Y35" s="296"/>
      <c r="Z35" s="296"/>
      <c r="AA35" s="296"/>
      <c r="AB35" s="296"/>
      <c r="AC35" s="296"/>
      <c r="AD35" s="296"/>
      <c r="AE35" s="297"/>
      <c r="AF35" s="34">
        <v>10</v>
      </c>
      <c r="AG35" s="35">
        <f>AF35*30</f>
        <v>300</v>
      </c>
      <c r="AH35" s="36"/>
      <c r="AI35" s="36"/>
      <c r="AJ35" s="93"/>
      <c r="AK35" s="93"/>
      <c r="AL35" s="94"/>
      <c r="AM35" s="95"/>
      <c r="AN35" s="95"/>
      <c r="AO35" s="95"/>
      <c r="AP35" s="96">
        <f>AG35-AH35</f>
        <v>300</v>
      </c>
      <c r="AQ35" s="90"/>
      <c r="AR35" s="90">
        <v>1</v>
      </c>
      <c r="AS35" s="90"/>
      <c r="AT35" s="97"/>
      <c r="AU35" s="98"/>
      <c r="AV35" s="90"/>
      <c r="AW35" s="90"/>
      <c r="AX35" s="97"/>
      <c r="AY35" s="98"/>
      <c r="AZ35" s="90"/>
      <c r="BA35" s="90"/>
      <c r="BB35" s="99"/>
      <c r="BC35" s="106"/>
      <c r="BD35" s="100"/>
      <c r="BE35" s="107"/>
      <c r="BF35" s="101"/>
      <c r="BI35" s="91" t="s">
        <v>58</v>
      </c>
    </row>
    <row r="36" spans="3:67" s="91" customFormat="1" ht="178.5" customHeight="1" thickBot="1">
      <c r="C36" s="92">
        <v>6</v>
      </c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95" t="s">
        <v>124</v>
      </c>
      <c r="V36" s="296"/>
      <c r="W36" s="297"/>
      <c r="X36" s="295" t="s">
        <v>101</v>
      </c>
      <c r="Y36" s="296"/>
      <c r="Z36" s="296"/>
      <c r="AA36" s="296"/>
      <c r="AB36" s="296"/>
      <c r="AC36" s="296"/>
      <c r="AD36" s="296"/>
      <c r="AE36" s="297"/>
      <c r="AF36" s="34">
        <v>10</v>
      </c>
      <c r="AG36" s="35">
        <f>AF36*30</f>
        <v>300</v>
      </c>
      <c r="AH36" s="36"/>
      <c r="AI36" s="36"/>
      <c r="AJ36" s="93"/>
      <c r="AK36" s="93"/>
      <c r="AL36" s="94"/>
      <c r="AM36" s="95"/>
      <c r="AN36" s="95"/>
      <c r="AO36" s="95"/>
      <c r="AP36" s="96">
        <f>AG36-AH36</f>
        <v>300</v>
      </c>
      <c r="AQ36" s="90"/>
      <c r="AR36" s="90">
        <v>2</v>
      </c>
      <c r="AS36" s="90"/>
      <c r="AT36" s="97"/>
      <c r="AU36" s="98"/>
      <c r="AV36" s="90"/>
      <c r="AW36" s="90"/>
      <c r="AX36" s="97"/>
      <c r="AY36" s="98"/>
      <c r="AZ36" s="90"/>
      <c r="BA36" s="90"/>
      <c r="BB36" s="99"/>
      <c r="BC36" s="106"/>
      <c r="BD36" s="100"/>
      <c r="BE36" s="107"/>
      <c r="BF36" s="101"/>
      <c r="BI36" s="91" t="s">
        <v>58</v>
      </c>
    </row>
    <row r="37" spans="3:67" s="91" customFormat="1" ht="73.95" customHeight="1" thickBot="1">
      <c r="C37" s="350" t="s">
        <v>96</v>
      </c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2"/>
      <c r="AF37" s="34">
        <f>SUM(AF35:AF36)</f>
        <v>20</v>
      </c>
      <c r="AG37" s="35">
        <f>SUM(AG35:AG36)</f>
        <v>600</v>
      </c>
      <c r="AH37" s="36"/>
      <c r="AI37" s="36"/>
      <c r="AJ37" s="93"/>
      <c r="AK37" s="93"/>
      <c r="AL37" s="94"/>
      <c r="AM37" s="95"/>
      <c r="AN37" s="95"/>
      <c r="AO37" s="95"/>
      <c r="AP37" s="96">
        <f>AG37-AH37</f>
        <v>600</v>
      </c>
      <c r="AQ37" s="196"/>
      <c r="AR37" s="197">
        <f>COUNT(AR35:AR36)</f>
        <v>2</v>
      </c>
      <c r="AS37" s="197"/>
      <c r="AT37" s="198"/>
      <c r="AU37" s="196"/>
      <c r="AV37" s="197"/>
      <c r="AW37" s="197"/>
      <c r="AX37" s="199"/>
      <c r="AY37" s="200"/>
      <c r="AZ37" s="197"/>
      <c r="BA37" s="197"/>
      <c r="BB37" s="199"/>
      <c r="BC37" s="106"/>
      <c r="BD37" s="100"/>
      <c r="BE37" s="107"/>
      <c r="BF37" s="101"/>
    </row>
    <row r="38" spans="3:67" s="91" customFormat="1" ht="64.2" customHeight="1" thickBot="1">
      <c r="C38" s="108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428" t="s">
        <v>39</v>
      </c>
      <c r="V38" s="428"/>
      <c r="W38" s="428"/>
      <c r="X38" s="428"/>
      <c r="Y38" s="428"/>
      <c r="Z38" s="428"/>
      <c r="AA38" s="428"/>
      <c r="AB38" s="428"/>
      <c r="AC38" s="428"/>
      <c r="AD38" s="428"/>
      <c r="AE38" s="429"/>
      <c r="AF38" s="110">
        <f>AF37+AF33+AF29</f>
        <v>32</v>
      </c>
      <c r="AG38" s="111">
        <f>AG37+AG33+AG29</f>
        <v>960</v>
      </c>
      <c r="AH38" s="110">
        <f t="shared" ref="AH38:BE38" si="0">AH37+AH33+AH29</f>
        <v>155</v>
      </c>
      <c r="AI38" s="110">
        <f t="shared" si="0"/>
        <v>31</v>
      </c>
      <c r="AJ38" s="133"/>
      <c r="AK38" s="110">
        <f t="shared" si="0"/>
        <v>124</v>
      </c>
      <c r="AL38" s="133"/>
      <c r="AM38" s="112"/>
      <c r="AN38" s="112"/>
      <c r="AO38" s="94"/>
      <c r="AP38" s="96">
        <f t="shared" si="0"/>
        <v>805</v>
      </c>
      <c r="AQ38" s="110">
        <f>AQ37+AQ33+AQ29</f>
        <v>2</v>
      </c>
      <c r="AR38" s="110">
        <f t="shared" si="0"/>
        <v>4</v>
      </c>
      <c r="AS38" s="197">
        <f t="shared" si="0"/>
        <v>1</v>
      </c>
      <c r="AT38" s="198"/>
      <c r="AU38" s="196"/>
      <c r="AV38" s="197"/>
      <c r="AW38" s="197"/>
      <c r="AX38" s="113"/>
      <c r="AY38" s="110">
        <f t="shared" si="0"/>
        <v>5</v>
      </c>
      <c r="AZ38" s="197">
        <f t="shared" si="0"/>
        <v>1</v>
      </c>
      <c r="BA38" s="110">
        <f t="shared" si="0"/>
        <v>4</v>
      </c>
      <c r="BB38" s="199"/>
      <c r="BC38" s="110">
        <f t="shared" si="0"/>
        <v>5</v>
      </c>
      <c r="BD38" s="110">
        <f t="shared" si="0"/>
        <v>1</v>
      </c>
      <c r="BE38" s="110">
        <f t="shared" si="0"/>
        <v>4</v>
      </c>
      <c r="BF38" s="114"/>
    </row>
    <row r="39" spans="3:67" s="151" customFormat="1" ht="78.599999999999994" customHeight="1" thickBot="1">
      <c r="C39" s="354" t="s">
        <v>50</v>
      </c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355"/>
      <c r="BE39" s="355"/>
      <c r="BF39" s="356"/>
    </row>
    <row r="40" spans="3:67" s="91" customFormat="1" ht="107.4" customHeight="1" thickBot="1">
      <c r="C40" s="144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425" t="s">
        <v>103</v>
      </c>
      <c r="V40" s="425"/>
      <c r="W40" s="425"/>
      <c r="X40" s="426"/>
      <c r="Y40" s="426"/>
      <c r="Z40" s="426"/>
      <c r="AA40" s="426"/>
      <c r="AB40" s="426"/>
      <c r="AC40" s="426"/>
      <c r="AD40" s="426"/>
      <c r="AE40" s="427"/>
      <c r="AF40" s="152"/>
      <c r="AG40" s="153"/>
      <c r="AH40" s="154"/>
      <c r="AI40" s="146"/>
      <c r="AJ40" s="146"/>
      <c r="AK40" s="146"/>
      <c r="AL40" s="146"/>
      <c r="AM40" s="155"/>
      <c r="AN40" s="155"/>
      <c r="AO40" s="155"/>
      <c r="AP40" s="147"/>
      <c r="AQ40" s="137"/>
      <c r="AR40" s="140"/>
      <c r="AS40" s="140"/>
      <c r="AT40" s="138"/>
      <c r="AU40" s="139"/>
      <c r="AV40" s="140"/>
      <c r="AW40" s="140"/>
      <c r="AX40" s="141"/>
      <c r="AY40" s="137"/>
      <c r="AZ40" s="140"/>
      <c r="BA40" s="140"/>
      <c r="BB40" s="141"/>
      <c r="BC40" s="156"/>
      <c r="BD40" s="149"/>
      <c r="BE40" s="149"/>
      <c r="BF40" s="150"/>
    </row>
    <row r="41" spans="3:67" s="91" customFormat="1" ht="121.95" customHeight="1" thickBot="1">
      <c r="C41" s="116">
        <v>7</v>
      </c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519" t="s">
        <v>99</v>
      </c>
      <c r="V41" s="520"/>
      <c r="W41" s="202" t="s">
        <v>81</v>
      </c>
      <c r="X41" s="423" t="s">
        <v>101</v>
      </c>
      <c r="Y41" s="423"/>
      <c r="Z41" s="423"/>
      <c r="AA41" s="423"/>
      <c r="AB41" s="423"/>
      <c r="AC41" s="423"/>
      <c r="AD41" s="423"/>
      <c r="AE41" s="424"/>
      <c r="AF41" s="117">
        <v>5</v>
      </c>
      <c r="AG41" s="118">
        <f>AF41*30</f>
        <v>150</v>
      </c>
      <c r="AH41" s="119">
        <f>AI41+AK41+AM41</f>
        <v>27</v>
      </c>
      <c r="AI41" s="119">
        <v>18</v>
      </c>
      <c r="AJ41" s="120"/>
      <c r="AK41" s="120">
        <v>9</v>
      </c>
      <c r="AL41" s="121"/>
      <c r="AM41" s="122"/>
      <c r="AN41" s="122"/>
      <c r="AO41" s="122"/>
      <c r="AP41" s="123">
        <f>AG41-AH41</f>
        <v>123</v>
      </c>
      <c r="AQ41" s="126"/>
      <c r="AR41" s="124">
        <v>2</v>
      </c>
      <c r="AS41" s="124"/>
      <c r="AT41" s="125"/>
      <c r="AU41" s="126"/>
      <c r="AV41" s="124"/>
      <c r="AW41" s="124"/>
      <c r="AX41" s="125">
        <v>2</v>
      </c>
      <c r="AY41" s="126"/>
      <c r="AZ41" s="124"/>
      <c r="BA41" s="124"/>
      <c r="BB41" s="127"/>
      <c r="BC41" s="157">
        <f>SUM(BD41:BF41)</f>
        <v>1.5</v>
      </c>
      <c r="BD41" s="158">
        <v>1</v>
      </c>
      <c r="BE41" s="158">
        <v>0.5</v>
      </c>
      <c r="BF41" s="159"/>
      <c r="BI41" s="91" t="s">
        <v>58</v>
      </c>
    </row>
    <row r="42" spans="3:67" s="91" customFormat="1" ht="121.95" customHeight="1" thickBot="1">
      <c r="C42" s="116">
        <v>8</v>
      </c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519" t="s">
        <v>100</v>
      </c>
      <c r="V42" s="520"/>
      <c r="W42" s="202" t="s">
        <v>81</v>
      </c>
      <c r="X42" s="423" t="s">
        <v>102</v>
      </c>
      <c r="Y42" s="423"/>
      <c r="Z42" s="423"/>
      <c r="AA42" s="423"/>
      <c r="AB42" s="423"/>
      <c r="AC42" s="423"/>
      <c r="AD42" s="423"/>
      <c r="AE42" s="424"/>
      <c r="AF42" s="117">
        <v>5</v>
      </c>
      <c r="AG42" s="118">
        <f>AF42*30</f>
        <v>150</v>
      </c>
      <c r="AH42" s="119">
        <f>AI42+AK42+AM42</f>
        <v>27</v>
      </c>
      <c r="AI42" s="119">
        <v>18</v>
      </c>
      <c r="AJ42" s="120"/>
      <c r="AK42" s="120">
        <v>9</v>
      </c>
      <c r="AL42" s="121"/>
      <c r="AM42" s="122"/>
      <c r="AN42" s="122"/>
      <c r="AO42" s="122"/>
      <c r="AP42" s="123">
        <f>AG42-AH42</f>
        <v>123</v>
      </c>
      <c r="AQ42" s="126"/>
      <c r="AR42" s="124">
        <v>2</v>
      </c>
      <c r="AS42" s="124"/>
      <c r="AT42" s="125"/>
      <c r="AU42" s="126"/>
      <c r="AV42" s="124"/>
      <c r="AW42" s="124"/>
      <c r="AX42" s="125">
        <v>2</v>
      </c>
      <c r="AY42" s="126"/>
      <c r="AZ42" s="124"/>
      <c r="BA42" s="124"/>
      <c r="BB42" s="127"/>
      <c r="BC42" s="157">
        <f>SUM(BD42:BF42)</f>
        <v>1.5</v>
      </c>
      <c r="BD42" s="158">
        <v>1</v>
      </c>
      <c r="BE42" s="158">
        <v>0.5</v>
      </c>
      <c r="BF42" s="159"/>
      <c r="BI42" s="91" t="s">
        <v>58</v>
      </c>
    </row>
    <row r="43" spans="3:67" s="91" customFormat="1" ht="178.5" customHeight="1" thickBot="1">
      <c r="C43" s="130">
        <v>9</v>
      </c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420" t="s">
        <v>88</v>
      </c>
      <c r="V43" s="521"/>
      <c r="W43" s="203" t="s">
        <v>81</v>
      </c>
      <c r="X43" s="522" t="s">
        <v>85</v>
      </c>
      <c r="Y43" s="522"/>
      <c r="Z43" s="522"/>
      <c r="AA43" s="522"/>
      <c r="AB43" s="522"/>
      <c r="AC43" s="522"/>
      <c r="AD43" s="522"/>
      <c r="AE43" s="523"/>
      <c r="AF43" s="40">
        <v>5</v>
      </c>
      <c r="AG43" s="41">
        <f>AF43*30</f>
        <v>150</v>
      </c>
      <c r="AH43" s="42">
        <f>AI43+AK43+AM43</f>
        <v>27</v>
      </c>
      <c r="AI43" s="42">
        <v>18</v>
      </c>
      <c r="AJ43" s="132"/>
      <c r="AK43" s="132">
        <v>9</v>
      </c>
      <c r="AL43" s="133"/>
      <c r="AM43" s="112"/>
      <c r="AN43" s="112"/>
      <c r="AO43" s="112"/>
      <c r="AP43" s="134">
        <f>AG43-AH43</f>
        <v>123</v>
      </c>
      <c r="AQ43" s="115"/>
      <c r="AR43" s="135">
        <v>2</v>
      </c>
      <c r="AS43" s="135"/>
      <c r="AT43" s="113"/>
      <c r="AU43" s="115"/>
      <c r="AV43" s="135"/>
      <c r="AW43" s="135"/>
      <c r="AX43" s="113">
        <v>2</v>
      </c>
      <c r="AY43" s="115"/>
      <c r="AZ43" s="135"/>
      <c r="BA43" s="135"/>
      <c r="BB43" s="136"/>
      <c r="BC43" s="160">
        <f>SUM(BD43:BF43)</f>
        <v>1.5</v>
      </c>
      <c r="BD43" s="161">
        <v>1</v>
      </c>
      <c r="BE43" s="161">
        <v>0.5</v>
      </c>
      <c r="BF43" s="162"/>
      <c r="BI43" s="91" t="s">
        <v>58</v>
      </c>
    </row>
    <row r="44" spans="3:67" s="91" customFormat="1" ht="73.95" hidden="1" customHeight="1" thickBot="1">
      <c r="C44" s="350" t="s">
        <v>96</v>
      </c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2"/>
      <c r="AF44" s="34">
        <f>AF41</f>
        <v>5</v>
      </c>
      <c r="AG44" s="35">
        <f>AF44*30</f>
        <v>150</v>
      </c>
      <c r="AH44" s="36">
        <f>AI44+AK44+AM44</f>
        <v>27</v>
      </c>
      <c r="AI44" s="36">
        <f>AI41</f>
        <v>18</v>
      </c>
      <c r="AJ44" s="93"/>
      <c r="AK44" s="93">
        <f>AK41</f>
        <v>9</v>
      </c>
      <c r="AL44" s="94"/>
      <c r="AM44" s="95"/>
      <c r="AN44" s="95"/>
      <c r="AO44" s="95"/>
      <c r="AP44" s="96">
        <f>AG44-AH44</f>
        <v>123</v>
      </c>
      <c r="AQ44" s="98"/>
      <c r="AR44" s="90">
        <f>COUNT(AR41)</f>
        <v>1</v>
      </c>
      <c r="AS44" s="90"/>
      <c r="AT44" s="143"/>
      <c r="AU44" s="142"/>
      <c r="AV44" s="90"/>
      <c r="AW44" s="90"/>
      <c r="AX44" s="97">
        <f>COUNT(AX41)</f>
        <v>1</v>
      </c>
      <c r="AY44" s="142"/>
      <c r="AZ44" s="90"/>
      <c r="BA44" s="90"/>
      <c r="BB44" s="97"/>
      <c r="BC44" s="204">
        <v>4</v>
      </c>
      <c r="BD44" s="205">
        <v>2</v>
      </c>
      <c r="BE44" s="205">
        <v>2</v>
      </c>
      <c r="BF44" s="206"/>
    </row>
    <row r="45" spans="3:67" s="91" customFormat="1" ht="73.95" customHeight="1" thickBot="1">
      <c r="C45" s="346" t="s">
        <v>40</v>
      </c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8"/>
      <c r="AF45" s="34">
        <f>AF41</f>
        <v>5</v>
      </c>
      <c r="AG45" s="35">
        <f>AG41</f>
        <v>150</v>
      </c>
      <c r="AH45" s="36">
        <f>AH41</f>
        <v>27</v>
      </c>
      <c r="AI45" s="36">
        <f>AI41</f>
        <v>18</v>
      </c>
      <c r="AJ45" s="93"/>
      <c r="AK45" s="93">
        <f>AK41</f>
        <v>9</v>
      </c>
      <c r="AL45" s="94"/>
      <c r="AM45" s="95"/>
      <c r="AN45" s="95"/>
      <c r="AO45" s="95"/>
      <c r="AP45" s="96">
        <f>AP41</f>
        <v>123</v>
      </c>
      <c r="AQ45" s="98"/>
      <c r="AR45" s="90">
        <f>COUNT(AR41)</f>
        <v>1</v>
      </c>
      <c r="AS45" s="90"/>
      <c r="AT45" s="143"/>
      <c r="AU45" s="142"/>
      <c r="AV45" s="90"/>
      <c r="AW45" s="90"/>
      <c r="AX45" s="97">
        <f>AX44</f>
        <v>1</v>
      </c>
      <c r="AY45" s="142"/>
      <c r="AZ45" s="90"/>
      <c r="BA45" s="90"/>
      <c r="BB45" s="97"/>
      <c r="BC45" s="204">
        <f>BC41</f>
        <v>1.5</v>
      </c>
      <c r="BD45" s="205">
        <f>BD41</f>
        <v>1</v>
      </c>
      <c r="BE45" s="205">
        <f>BE41</f>
        <v>0.5</v>
      </c>
      <c r="BF45" s="206"/>
    </row>
    <row r="46" spans="3:67" s="91" customFormat="1" ht="73.95" customHeight="1" thickBot="1">
      <c r="C46" s="399" t="s">
        <v>44</v>
      </c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1"/>
      <c r="AF46" s="142">
        <f>AF45+AF38</f>
        <v>37</v>
      </c>
      <c r="AG46" s="143">
        <f>AG45+AG38</f>
        <v>1110</v>
      </c>
      <c r="AH46" s="98">
        <f>AH45+AH38</f>
        <v>182</v>
      </c>
      <c r="AI46" s="98">
        <f>AI45+AI38</f>
        <v>49</v>
      </c>
      <c r="AJ46" s="90"/>
      <c r="AK46" s="98">
        <f>AK45+AK38</f>
        <v>133</v>
      </c>
      <c r="AL46" s="90"/>
      <c r="AM46" s="99"/>
      <c r="AN46" s="99"/>
      <c r="AO46" s="99"/>
      <c r="AP46" s="163">
        <f>AP45+AP38</f>
        <v>928</v>
      </c>
      <c r="AQ46" s="98">
        <f>AQ45+AQ38</f>
        <v>2</v>
      </c>
      <c r="AR46" s="98">
        <f>AR45+AR38</f>
        <v>5</v>
      </c>
      <c r="AS46" s="90">
        <f>AS45+AS38</f>
        <v>1</v>
      </c>
      <c r="AT46" s="97"/>
      <c r="AU46" s="142"/>
      <c r="AV46" s="90"/>
      <c r="AW46" s="90"/>
      <c r="AX46" s="97">
        <f>AX45+AX38</f>
        <v>1</v>
      </c>
      <c r="AY46" s="98">
        <f>AY45+AY38</f>
        <v>5</v>
      </c>
      <c r="AZ46" s="98">
        <f>AZ45+AZ38</f>
        <v>1</v>
      </c>
      <c r="BA46" s="98">
        <f>BA45+BA38</f>
        <v>4</v>
      </c>
      <c r="BB46" s="97"/>
      <c r="BC46" s="98">
        <f>BC45+BC38</f>
        <v>6.5</v>
      </c>
      <c r="BD46" s="98">
        <f>BD45+BD38</f>
        <v>2</v>
      </c>
      <c r="BE46" s="98">
        <f>BE45+BE38</f>
        <v>4.5</v>
      </c>
      <c r="BF46" s="163"/>
      <c r="BJ46" s="91" t="s">
        <v>58</v>
      </c>
    </row>
    <row r="47" spans="3:67" s="91" customFormat="1" ht="63.6" customHeight="1">
      <c r="C47" s="353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349"/>
      <c r="W47" s="349"/>
      <c r="X47" s="249"/>
      <c r="Y47" s="249"/>
      <c r="Z47" s="164"/>
      <c r="AA47" s="164"/>
      <c r="AB47" s="164"/>
      <c r="AC47" s="358"/>
      <c r="AD47" s="358"/>
      <c r="AE47" s="359"/>
      <c r="AF47" s="533" t="s">
        <v>41</v>
      </c>
      <c r="AG47" s="534"/>
      <c r="AH47" s="534"/>
      <c r="AI47" s="534"/>
      <c r="AJ47" s="534"/>
      <c r="AK47" s="534"/>
      <c r="AL47" s="534"/>
      <c r="AM47" s="534"/>
      <c r="AN47" s="534"/>
      <c r="AO47" s="535"/>
      <c r="AP47" s="536"/>
      <c r="AQ47" s="165">
        <f>AQ46</f>
        <v>2</v>
      </c>
      <c r="AR47" s="166"/>
      <c r="AS47" s="166"/>
      <c r="AT47" s="167"/>
      <c r="AU47" s="165"/>
      <c r="AV47" s="166"/>
      <c r="AW47" s="166"/>
      <c r="AX47" s="168"/>
      <c r="AY47" s="169"/>
      <c r="AZ47" s="166"/>
      <c r="BA47" s="166"/>
      <c r="BB47" s="167"/>
      <c r="BC47" s="156">
        <v>2</v>
      </c>
      <c r="BD47" s="149"/>
      <c r="BE47" s="149"/>
      <c r="BF47" s="150"/>
    </row>
    <row r="48" spans="3:67" s="91" customFormat="1" ht="63.6" customHeight="1">
      <c r="C48" s="353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357"/>
      <c r="W48" s="357"/>
      <c r="X48" s="249"/>
      <c r="Y48" s="249"/>
      <c r="Z48" s="164"/>
      <c r="AA48" s="164"/>
      <c r="AB48" s="164"/>
      <c r="AC48" s="358"/>
      <c r="AD48" s="358"/>
      <c r="AE48" s="359"/>
      <c r="AF48" s="526" t="s">
        <v>42</v>
      </c>
      <c r="AG48" s="527"/>
      <c r="AH48" s="527"/>
      <c r="AI48" s="527"/>
      <c r="AJ48" s="527"/>
      <c r="AK48" s="527"/>
      <c r="AL48" s="527"/>
      <c r="AM48" s="527"/>
      <c r="AN48" s="527"/>
      <c r="AO48" s="528"/>
      <c r="AP48" s="529"/>
      <c r="AQ48" s="233"/>
      <c r="AR48" s="234">
        <f>AR46</f>
        <v>5</v>
      </c>
      <c r="AS48" s="234"/>
      <c r="AT48" s="235"/>
      <c r="AU48" s="236"/>
      <c r="AV48" s="234"/>
      <c r="AW48" s="234"/>
      <c r="AX48" s="237"/>
      <c r="AY48" s="238">
        <v>3</v>
      </c>
      <c r="AZ48" s="234"/>
      <c r="BA48" s="234"/>
      <c r="BB48" s="235"/>
      <c r="BC48" s="223">
        <v>2</v>
      </c>
      <c r="BD48" s="128"/>
      <c r="BE48" s="128"/>
      <c r="BF48" s="129"/>
    </row>
    <row r="49" spans="2:58" s="91" customFormat="1" ht="63.6" customHeight="1">
      <c r="C49" s="353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357"/>
      <c r="W49" s="357"/>
      <c r="X49" s="249"/>
      <c r="Y49" s="249"/>
      <c r="Z49" s="164"/>
      <c r="AA49" s="164"/>
      <c r="AB49" s="164"/>
      <c r="AC49" s="358"/>
      <c r="AD49" s="358"/>
      <c r="AE49" s="359"/>
      <c r="AF49" s="526" t="s">
        <v>109</v>
      </c>
      <c r="AG49" s="527"/>
      <c r="AH49" s="527"/>
      <c r="AI49" s="527"/>
      <c r="AJ49" s="527"/>
      <c r="AK49" s="527"/>
      <c r="AL49" s="527"/>
      <c r="AM49" s="527"/>
      <c r="AN49" s="527"/>
      <c r="AO49" s="528"/>
      <c r="AP49" s="529"/>
      <c r="AQ49" s="233"/>
      <c r="AR49" s="234"/>
      <c r="AS49" s="234">
        <v>1</v>
      </c>
      <c r="AT49" s="235"/>
      <c r="AU49" s="236"/>
      <c r="AV49" s="234"/>
      <c r="AW49" s="234"/>
      <c r="AX49" s="237"/>
      <c r="AY49" s="238">
        <v>1</v>
      </c>
      <c r="AZ49" s="234"/>
      <c r="BA49" s="234"/>
      <c r="BB49" s="235"/>
      <c r="BC49" s="223"/>
      <c r="BD49" s="128"/>
      <c r="BE49" s="128"/>
      <c r="BF49" s="129"/>
    </row>
    <row r="50" spans="2:58" s="91" customFormat="1" ht="63.6" hidden="1" customHeight="1">
      <c r="C50" s="353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357"/>
      <c r="W50" s="357"/>
      <c r="X50" s="249"/>
      <c r="Y50" s="249"/>
      <c r="Z50" s="164"/>
      <c r="AA50" s="164"/>
      <c r="AB50" s="164"/>
      <c r="AC50" s="358"/>
      <c r="AD50" s="358"/>
      <c r="AE50" s="359"/>
      <c r="AF50" s="526" t="s">
        <v>110</v>
      </c>
      <c r="AG50" s="527"/>
      <c r="AH50" s="527"/>
      <c r="AI50" s="527"/>
      <c r="AJ50" s="527"/>
      <c r="AK50" s="527"/>
      <c r="AL50" s="527"/>
      <c r="AM50" s="527"/>
      <c r="AN50" s="527"/>
      <c r="AO50" s="528"/>
      <c r="AP50" s="529"/>
      <c r="AQ50" s="233"/>
      <c r="AR50" s="234"/>
      <c r="AS50" s="234"/>
      <c r="AT50" s="235"/>
      <c r="AU50" s="236"/>
      <c r="AV50" s="234"/>
      <c r="AW50" s="234"/>
      <c r="AX50" s="237"/>
      <c r="AY50" s="238"/>
      <c r="AZ50" s="234"/>
      <c r="BA50" s="234"/>
      <c r="BB50" s="235"/>
      <c r="BC50" s="223"/>
      <c r="BD50" s="128"/>
      <c r="BE50" s="128"/>
      <c r="BF50" s="129"/>
    </row>
    <row r="51" spans="2:58" s="91" customFormat="1" ht="63.6" customHeight="1">
      <c r="C51" s="353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357"/>
      <c r="W51" s="357"/>
      <c r="X51" s="249"/>
      <c r="Y51" s="249"/>
      <c r="Z51" s="164"/>
      <c r="AA51" s="164"/>
      <c r="AB51" s="164"/>
      <c r="AC51" s="358"/>
      <c r="AD51" s="358"/>
      <c r="AE51" s="359"/>
      <c r="AF51" s="526" t="s">
        <v>111</v>
      </c>
      <c r="AG51" s="527"/>
      <c r="AH51" s="527"/>
      <c r="AI51" s="527"/>
      <c r="AJ51" s="527"/>
      <c r="AK51" s="527"/>
      <c r="AL51" s="527"/>
      <c r="AM51" s="527"/>
      <c r="AN51" s="527"/>
      <c r="AO51" s="528"/>
      <c r="AP51" s="529"/>
      <c r="AQ51" s="233"/>
      <c r="AR51" s="234"/>
      <c r="AS51" s="234"/>
      <c r="AT51" s="235"/>
      <c r="AU51" s="236"/>
      <c r="AV51" s="234"/>
      <c r="AW51" s="234"/>
      <c r="AX51" s="237"/>
      <c r="AY51" s="238"/>
      <c r="AZ51" s="234"/>
      <c r="BA51" s="234"/>
      <c r="BB51" s="235"/>
      <c r="BC51" s="223"/>
      <c r="BD51" s="128"/>
      <c r="BE51" s="128"/>
      <c r="BF51" s="129"/>
    </row>
    <row r="52" spans="2:58" s="91" customFormat="1" ht="63.6" customHeight="1">
      <c r="C52" s="353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357"/>
      <c r="W52" s="357"/>
      <c r="X52" s="249"/>
      <c r="Y52" s="249"/>
      <c r="Z52" s="164"/>
      <c r="AA52" s="164"/>
      <c r="AB52" s="164"/>
      <c r="AC52" s="358"/>
      <c r="AD52" s="358"/>
      <c r="AE52" s="359"/>
      <c r="AF52" s="526" t="s">
        <v>112</v>
      </c>
      <c r="AG52" s="527"/>
      <c r="AH52" s="527"/>
      <c r="AI52" s="527"/>
      <c r="AJ52" s="527"/>
      <c r="AK52" s="527"/>
      <c r="AL52" s="527"/>
      <c r="AM52" s="527"/>
      <c r="AN52" s="527"/>
      <c r="AO52" s="528"/>
      <c r="AP52" s="529"/>
      <c r="AQ52" s="233"/>
      <c r="AR52" s="234"/>
      <c r="AS52" s="234"/>
      <c r="AT52" s="235"/>
      <c r="AU52" s="236"/>
      <c r="AV52" s="234"/>
      <c r="AW52" s="234"/>
      <c r="AX52" s="237"/>
      <c r="AY52" s="238"/>
      <c r="AZ52" s="234"/>
      <c r="BA52" s="234"/>
      <c r="BB52" s="235"/>
      <c r="BC52" s="223"/>
      <c r="BD52" s="128"/>
      <c r="BE52" s="128"/>
      <c r="BF52" s="129"/>
    </row>
    <row r="53" spans="2:58" s="91" customFormat="1" ht="63.6" customHeight="1">
      <c r="C53" s="353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357"/>
      <c r="W53" s="357"/>
      <c r="X53" s="249"/>
      <c r="Y53" s="249"/>
      <c r="Z53" s="164"/>
      <c r="AA53" s="164"/>
      <c r="AB53" s="164"/>
      <c r="AC53" s="358"/>
      <c r="AD53" s="358"/>
      <c r="AE53" s="359"/>
      <c r="AF53" s="526" t="s">
        <v>113</v>
      </c>
      <c r="AG53" s="527"/>
      <c r="AH53" s="527"/>
      <c r="AI53" s="527"/>
      <c r="AJ53" s="527"/>
      <c r="AK53" s="527"/>
      <c r="AL53" s="527"/>
      <c r="AM53" s="527"/>
      <c r="AN53" s="527"/>
      <c r="AO53" s="528"/>
      <c r="AP53" s="529"/>
      <c r="AQ53" s="233"/>
      <c r="AR53" s="234"/>
      <c r="AS53" s="234"/>
      <c r="AT53" s="235"/>
      <c r="AU53" s="236"/>
      <c r="AV53" s="234"/>
      <c r="AW53" s="234"/>
      <c r="AX53" s="237"/>
      <c r="AY53" s="238"/>
      <c r="AZ53" s="234"/>
      <c r="BA53" s="234"/>
      <c r="BB53" s="235"/>
      <c r="BC53" s="223"/>
      <c r="BD53" s="128"/>
      <c r="BE53" s="128"/>
      <c r="BF53" s="129"/>
    </row>
    <row r="54" spans="2:58" s="91" customFormat="1" ht="63.6" customHeight="1">
      <c r="C54" s="353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357"/>
      <c r="W54" s="357"/>
      <c r="X54" s="249"/>
      <c r="Y54" s="249"/>
      <c r="Z54" s="164"/>
      <c r="AA54" s="164"/>
      <c r="AB54" s="164"/>
      <c r="AC54" s="358"/>
      <c r="AD54" s="358"/>
      <c r="AE54" s="359"/>
      <c r="AF54" s="526" t="s">
        <v>17</v>
      </c>
      <c r="AG54" s="527"/>
      <c r="AH54" s="527"/>
      <c r="AI54" s="527"/>
      <c r="AJ54" s="527"/>
      <c r="AK54" s="527"/>
      <c r="AL54" s="527"/>
      <c r="AM54" s="527"/>
      <c r="AN54" s="527"/>
      <c r="AO54" s="528"/>
      <c r="AP54" s="529"/>
      <c r="AQ54" s="233"/>
      <c r="AR54" s="234"/>
      <c r="AS54" s="234"/>
      <c r="AT54" s="235"/>
      <c r="AU54" s="236"/>
      <c r="AV54" s="234"/>
      <c r="AW54" s="234"/>
      <c r="AX54" s="237"/>
      <c r="AY54" s="238"/>
      <c r="AZ54" s="234"/>
      <c r="BA54" s="234"/>
      <c r="BB54" s="235"/>
      <c r="BC54" s="223"/>
      <c r="BD54" s="128"/>
      <c r="BE54" s="128"/>
      <c r="BF54" s="129"/>
    </row>
    <row r="55" spans="2:58" s="91" customFormat="1" ht="63.6" customHeight="1" thickBot="1">
      <c r="C55" s="353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357"/>
      <c r="W55" s="357"/>
      <c r="X55" s="249"/>
      <c r="Y55" s="249"/>
      <c r="Z55" s="164"/>
      <c r="AA55" s="164"/>
      <c r="AB55" s="164"/>
      <c r="AC55" s="358"/>
      <c r="AD55" s="358"/>
      <c r="AE55" s="359"/>
      <c r="AF55" s="537" t="s">
        <v>114</v>
      </c>
      <c r="AG55" s="538"/>
      <c r="AH55" s="538"/>
      <c r="AI55" s="538"/>
      <c r="AJ55" s="538"/>
      <c r="AK55" s="538"/>
      <c r="AL55" s="538"/>
      <c r="AM55" s="538"/>
      <c r="AN55" s="538"/>
      <c r="AO55" s="539"/>
      <c r="AP55" s="540"/>
      <c r="AQ55" s="224"/>
      <c r="AR55" s="225"/>
      <c r="AS55" s="225"/>
      <c r="AT55" s="226"/>
      <c r="AU55" s="227"/>
      <c r="AV55" s="225"/>
      <c r="AW55" s="225"/>
      <c r="AX55" s="228">
        <f>AX46</f>
        <v>1</v>
      </c>
      <c r="AY55" s="229"/>
      <c r="AZ55" s="225"/>
      <c r="BA55" s="225"/>
      <c r="BB55" s="226"/>
      <c r="BC55" s="230">
        <v>1</v>
      </c>
      <c r="BD55" s="231"/>
      <c r="BE55" s="231"/>
      <c r="BF55" s="232"/>
    </row>
    <row r="56" spans="2:58" s="170" customFormat="1" ht="61.2" customHeight="1">
      <c r="X56" s="171"/>
      <c r="Y56" s="171"/>
      <c r="Z56" s="171"/>
      <c r="AA56" s="171"/>
      <c r="AB56" s="171"/>
      <c r="AC56" s="171"/>
      <c r="AD56" s="171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</row>
    <row r="57" spans="2:58" s="170" customFormat="1" ht="66" customHeight="1">
      <c r="C57" s="173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531"/>
      <c r="V57" s="531"/>
      <c r="W57" s="175"/>
      <c r="X57" s="532"/>
      <c r="Y57" s="532"/>
      <c r="Z57" s="402"/>
      <c r="AA57" s="402"/>
      <c r="AB57" s="176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8"/>
      <c r="AW57" s="179"/>
    </row>
    <row r="58" spans="2:58" s="91" customFormat="1" ht="51.6" customHeight="1" thickBot="1">
      <c r="B58" s="305" t="s">
        <v>65</v>
      </c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207"/>
      <c r="AB58" s="256"/>
      <c r="AC58" s="256"/>
      <c r="AD58" s="256"/>
      <c r="AE58" s="541" t="s">
        <v>66</v>
      </c>
      <c r="AF58" s="541"/>
      <c r="AG58" s="541"/>
      <c r="AH58" s="541"/>
      <c r="AI58" s="541"/>
      <c r="AJ58" s="541"/>
      <c r="AK58" s="541"/>
      <c r="AL58" s="541"/>
      <c r="AM58" s="541"/>
      <c r="AN58" s="541"/>
      <c r="AO58" s="541"/>
      <c r="AP58" s="541"/>
      <c r="AQ58" s="541"/>
      <c r="AR58" s="541"/>
      <c r="AS58" s="541"/>
      <c r="AT58" s="541"/>
      <c r="AU58" s="541"/>
      <c r="AV58" s="541"/>
      <c r="AW58" s="541"/>
      <c r="AX58" s="541"/>
      <c r="AY58" s="541"/>
      <c r="AZ58" s="541"/>
      <c r="BA58" s="541"/>
      <c r="BB58" s="541"/>
      <c r="BC58" s="541"/>
      <c r="BD58" s="541"/>
      <c r="BE58" s="541"/>
    </row>
    <row r="59" spans="2:58" s="170" customFormat="1" ht="46.95" customHeight="1" thickBot="1">
      <c r="B59" s="208" t="s">
        <v>67</v>
      </c>
      <c r="C59" s="322" t="s">
        <v>68</v>
      </c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208" t="s">
        <v>69</v>
      </c>
      <c r="W59" s="542" t="s">
        <v>70</v>
      </c>
      <c r="X59" s="542"/>
      <c r="Y59" s="543" t="s">
        <v>71</v>
      </c>
      <c r="Z59" s="543"/>
      <c r="AA59" s="264"/>
      <c r="AB59" s="265"/>
      <c r="AC59" s="265"/>
      <c r="AD59" s="265"/>
      <c r="AE59" s="329" t="s">
        <v>72</v>
      </c>
      <c r="AF59" s="544"/>
      <c r="AG59" s="544"/>
      <c r="AH59" s="544"/>
      <c r="AI59" s="544"/>
      <c r="AJ59" s="330"/>
      <c r="AK59" s="329" t="s">
        <v>73</v>
      </c>
      <c r="AL59" s="544"/>
      <c r="AM59" s="330"/>
      <c r="AN59" s="329" t="s">
        <v>74</v>
      </c>
      <c r="AO59" s="544"/>
      <c r="AP59" s="544"/>
      <c r="AQ59" s="544"/>
      <c r="AR59" s="544"/>
      <c r="AS59" s="544"/>
      <c r="AT59" s="544"/>
      <c r="AU59" s="544"/>
      <c r="AV59" s="544"/>
      <c r="AW59" s="330"/>
      <c r="AX59" s="329" t="s">
        <v>75</v>
      </c>
      <c r="AY59" s="544"/>
      <c r="AZ59" s="544"/>
      <c r="BA59" s="330"/>
      <c r="BB59" s="329" t="s">
        <v>76</v>
      </c>
      <c r="BC59" s="544"/>
      <c r="BD59" s="544"/>
      <c r="BE59" s="330"/>
    </row>
    <row r="60" spans="2:58" s="170" customFormat="1" ht="49.2" customHeight="1" thickBot="1">
      <c r="B60" s="298">
        <v>1</v>
      </c>
      <c r="C60" s="301" t="s">
        <v>115</v>
      </c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3"/>
      <c r="V60" s="298" t="s">
        <v>125</v>
      </c>
      <c r="W60" s="325">
        <v>6</v>
      </c>
      <c r="X60" s="326"/>
      <c r="Y60" s="329">
        <v>1</v>
      </c>
      <c r="Z60" s="330"/>
      <c r="AA60" s="266"/>
      <c r="AB60" s="265"/>
      <c r="AC60" s="265"/>
      <c r="AD60" s="265"/>
      <c r="AE60" s="545"/>
      <c r="AF60" s="546"/>
      <c r="AG60" s="546"/>
      <c r="AH60" s="546"/>
      <c r="AI60" s="546"/>
      <c r="AJ60" s="547"/>
      <c r="AK60" s="545"/>
      <c r="AL60" s="546"/>
      <c r="AM60" s="547"/>
      <c r="AN60" s="545"/>
      <c r="AO60" s="546"/>
      <c r="AP60" s="546"/>
      <c r="AQ60" s="546"/>
      <c r="AR60" s="546"/>
      <c r="AS60" s="546"/>
      <c r="AT60" s="546"/>
      <c r="AU60" s="546"/>
      <c r="AV60" s="546"/>
      <c r="AW60" s="547"/>
      <c r="AX60" s="548"/>
      <c r="AY60" s="541"/>
      <c r="AZ60" s="541"/>
      <c r="BA60" s="549"/>
      <c r="BB60" s="548"/>
      <c r="BC60" s="541"/>
      <c r="BD60" s="541"/>
      <c r="BE60" s="549"/>
    </row>
    <row r="61" spans="2:58" s="170" customFormat="1" ht="60" customHeight="1" thickBot="1">
      <c r="B61" s="299"/>
      <c r="C61" s="304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6"/>
      <c r="V61" s="324"/>
      <c r="W61" s="327"/>
      <c r="X61" s="328"/>
      <c r="Y61" s="327"/>
      <c r="Z61" s="328"/>
      <c r="AA61" s="266"/>
      <c r="AB61" s="265"/>
      <c r="AC61" s="265"/>
      <c r="AD61" s="265"/>
      <c r="AE61" s="548"/>
      <c r="AF61" s="541"/>
      <c r="AG61" s="541"/>
      <c r="AH61" s="541"/>
      <c r="AI61" s="541"/>
      <c r="AJ61" s="549"/>
      <c r="AK61" s="548"/>
      <c r="AL61" s="541"/>
      <c r="AM61" s="549"/>
      <c r="AN61" s="548"/>
      <c r="AO61" s="541"/>
      <c r="AP61" s="541"/>
      <c r="AQ61" s="541"/>
      <c r="AR61" s="541"/>
      <c r="AS61" s="541"/>
      <c r="AT61" s="541"/>
      <c r="AU61" s="541"/>
      <c r="AV61" s="541"/>
      <c r="AW61" s="549"/>
      <c r="AX61" s="318" t="s">
        <v>77</v>
      </c>
      <c r="AY61" s="319"/>
      <c r="AZ61" s="318" t="s">
        <v>78</v>
      </c>
      <c r="BA61" s="319"/>
      <c r="BB61" s="318" t="s">
        <v>77</v>
      </c>
      <c r="BC61" s="319"/>
      <c r="BD61" s="318" t="s">
        <v>78</v>
      </c>
      <c r="BE61" s="319"/>
    </row>
    <row r="62" spans="2:58" s="170" customFormat="1" ht="174.75" customHeight="1" thickBot="1">
      <c r="B62" s="300"/>
      <c r="C62" s="307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9"/>
      <c r="V62" s="244" t="s">
        <v>119</v>
      </c>
      <c r="W62" s="337">
        <v>7</v>
      </c>
      <c r="X62" s="338"/>
      <c r="Y62" s="310">
        <v>2</v>
      </c>
      <c r="Z62" s="311"/>
      <c r="AA62" s="266"/>
      <c r="AB62" s="265"/>
      <c r="AC62" s="265"/>
      <c r="AD62" s="265"/>
      <c r="AE62" s="329" t="s">
        <v>79</v>
      </c>
      <c r="AF62" s="544"/>
      <c r="AG62" s="544"/>
      <c r="AH62" s="544"/>
      <c r="AI62" s="544"/>
      <c r="AJ62" s="330"/>
      <c r="AK62" s="550" t="s">
        <v>80</v>
      </c>
      <c r="AL62" s="551"/>
      <c r="AM62" s="552"/>
      <c r="AN62" s="331" t="s">
        <v>85</v>
      </c>
      <c r="AO62" s="332"/>
      <c r="AP62" s="332"/>
      <c r="AQ62" s="332"/>
      <c r="AR62" s="332"/>
      <c r="AS62" s="332"/>
      <c r="AT62" s="332"/>
      <c r="AU62" s="332"/>
      <c r="AV62" s="332"/>
      <c r="AW62" s="333"/>
      <c r="AX62" s="318">
        <v>3</v>
      </c>
      <c r="AY62" s="319"/>
      <c r="AZ62" s="318"/>
      <c r="BA62" s="319"/>
      <c r="BB62" s="318">
        <f t="shared" ref="BB62:BB68" si="1">AX62*2*25</f>
        <v>150</v>
      </c>
      <c r="BC62" s="319"/>
      <c r="BD62" s="318"/>
      <c r="BE62" s="319"/>
    </row>
    <row r="63" spans="2:58" s="170" customFormat="1" ht="102.75" customHeight="1" thickBot="1">
      <c r="B63" s="242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2"/>
      <c r="W63" s="242"/>
      <c r="X63" s="242"/>
      <c r="Y63" s="242"/>
      <c r="Z63" s="242"/>
      <c r="AA63" s="266"/>
      <c r="AB63" s="265"/>
      <c r="AC63" s="265"/>
      <c r="AD63" s="265"/>
      <c r="AE63" s="545"/>
      <c r="AF63" s="546"/>
      <c r="AG63" s="546"/>
      <c r="AH63" s="546"/>
      <c r="AI63" s="546"/>
      <c r="AJ63" s="547"/>
      <c r="AK63" s="553"/>
      <c r="AL63" s="554"/>
      <c r="AM63" s="555"/>
      <c r="AN63" s="331" t="s">
        <v>106</v>
      </c>
      <c r="AO63" s="332"/>
      <c r="AP63" s="332"/>
      <c r="AQ63" s="332"/>
      <c r="AR63" s="332"/>
      <c r="AS63" s="332"/>
      <c r="AT63" s="332"/>
      <c r="AU63" s="332"/>
      <c r="AV63" s="332"/>
      <c r="AW63" s="333"/>
      <c r="AX63" s="312">
        <v>1</v>
      </c>
      <c r="AY63" s="313"/>
      <c r="AZ63" s="344"/>
      <c r="BA63" s="345"/>
      <c r="BB63" s="312">
        <f t="shared" si="1"/>
        <v>50</v>
      </c>
      <c r="BC63" s="313"/>
      <c r="BD63" s="344"/>
      <c r="BE63" s="345"/>
    </row>
    <row r="64" spans="2:58" s="170" customFormat="1" ht="120.75" customHeight="1" thickBot="1">
      <c r="B64" s="173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261"/>
      <c r="U64" s="262"/>
      <c r="V64" s="175"/>
      <c r="W64" s="267"/>
      <c r="X64" s="267"/>
      <c r="Y64" s="257"/>
      <c r="Z64" s="257"/>
      <c r="AA64" s="266"/>
      <c r="AB64" s="265"/>
      <c r="AC64" s="265"/>
      <c r="AD64" s="265"/>
      <c r="AE64" s="545"/>
      <c r="AF64" s="546"/>
      <c r="AG64" s="546"/>
      <c r="AH64" s="546"/>
      <c r="AI64" s="546"/>
      <c r="AJ64" s="547"/>
      <c r="AK64" s="553"/>
      <c r="AL64" s="554"/>
      <c r="AM64" s="555"/>
      <c r="AN64" s="331" t="s">
        <v>101</v>
      </c>
      <c r="AO64" s="332"/>
      <c r="AP64" s="332"/>
      <c r="AQ64" s="332"/>
      <c r="AR64" s="332"/>
      <c r="AS64" s="332"/>
      <c r="AT64" s="332"/>
      <c r="AU64" s="332"/>
      <c r="AV64" s="332"/>
      <c r="AW64" s="333"/>
      <c r="AX64" s="312">
        <v>3</v>
      </c>
      <c r="AY64" s="313"/>
      <c r="AZ64" s="344"/>
      <c r="BA64" s="345"/>
      <c r="BB64" s="312">
        <f t="shared" si="1"/>
        <v>150</v>
      </c>
      <c r="BC64" s="313"/>
      <c r="BD64" s="344"/>
      <c r="BE64" s="345"/>
    </row>
    <row r="65" spans="2:63" s="170" customFormat="1" ht="69.75" hidden="1" customHeight="1" thickBot="1">
      <c r="B65" s="173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261"/>
      <c r="U65" s="262"/>
      <c r="V65" s="175"/>
      <c r="W65" s="267"/>
      <c r="X65" s="267"/>
      <c r="Y65" s="257"/>
      <c r="Z65" s="257"/>
      <c r="AA65" s="266"/>
      <c r="AB65" s="268"/>
      <c r="AC65" s="268"/>
      <c r="AD65" s="268"/>
      <c r="AE65" s="545"/>
      <c r="AF65" s="546"/>
      <c r="AG65" s="546"/>
      <c r="AH65" s="546"/>
      <c r="AI65" s="546"/>
      <c r="AJ65" s="547"/>
      <c r="AK65" s="553"/>
      <c r="AL65" s="554"/>
      <c r="AM65" s="555"/>
      <c r="AN65" s="331" t="s">
        <v>107</v>
      </c>
      <c r="AO65" s="332"/>
      <c r="AP65" s="332"/>
      <c r="AQ65" s="332"/>
      <c r="AR65" s="332"/>
      <c r="AS65" s="332"/>
      <c r="AT65" s="332"/>
      <c r="AU65" s="332"/>
      <c r="AV65" s="332"/>
      <c r="AW65" s="333"/>
      <c r="AX65" s="318"/>
      <c r="AY65" s="319"/>
      <c r="AZ65" s="318"/>
      <c r="BA65" s="319"/>
      <c r="BB65" s="318">
        <f t="shared" si="1"/>
        <v>0</v>
      </c>
      <c r="BC65" s="319"/>
      <c r="BD65" s="318"/>
      <c r="BE65" s="319"/>
    </row>
    <row r="66" spans="2:63" s="170" customFormat="1" ht="99.75" customHeight="1" thickBot="1">
      <c r="C66" s="173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261"/>
      <c r="V66" s="262"/>
      <c r="W66" s="175"/>
      <c r="X66" s="267"/>
      <c r="Y66" s="267"/>
      <c r="Z66" s="257"/>
      <c r="AA66" s="257"/>
      <c r="AB66" s="266"/>
      <c r="AC66" s="265"/>
      <c r="AD66" s="265"/>
      <c r="AE66" s="545"/>
      <c r="AF66" s="546"/>
      <c r="AG66" s="546"/>
      <c r="AH66" s="546"/>
      <c r="AI66" s="546"/>
      <c r="AJ66" s="547"/>
      <c r="AK66" s="553"/>
      <c r="AL66" s="554"/>
      <c r="AM66" s="555"/>
      <c r="AN66" s="331" t="s">
        <v>102</v>
      </c>
      <c r="AO66" s="332"/>
      <c r="AP66" s="332"/>
      <c r="AQ66" s="332"/>
      <c r="AR66" s="332"/>
      <c r="AS66" s="332"/>
      <c r="AT66" s="332"/>
      <c r="AU66" s="332"/>
      <c r="AV66" s="332"/>
      <c r="AW66" s="333"/>
      <c r="AX66" s="312">
        <v>1</v>
      </c>
      <c r="AY66" s="313"/>
      <c r="AZ66" s="316"/>
      <c r="BA66" s="317"/>
      <c r="BB66" s="316">
        <f t="shared" si="1"/>
        <v>50</v>
      </c>
      <c r="BC66" s="317"/>
      <c r="BD66" s="316"/>
      <c r="BE66" s="317"/>
      <c r="BF66" s="265"/>
    </row>
    <row r="67" spans="2:63" s="170" customFormat="1" ht="99" customHeight="1" thickBot="1"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320"/>
      <c r="W67" s="321"/>
      <c r="X67" s="321"/>
      <c r="Y67" s="321"/>
      <c r="Z67" s="171"/>
      <c r="AA67" s="171"/>
      <c r="AB67" s="171"/>
      <c r="AC67" s="265"/>
      <c r="AD67" s="265"/>
      <c r="AE67" s="545"/>
      <c r="AF67" s="546"/>
      <c r="AG67" s="546"/>
      <c r="AH67" s="546"/>
      <c r="AI67" s="546"/>
      <c r="AJ67" s="547"/>
      <c r="AK67" s="553"/>
      <c r="AL67" s="554"/>
      <c r="AM67" s="555"/>
      <c r="AN67" s="334" t="s">
        <v>108</v>
      </c>
      <c r="AO67" s="335"/>
      <c r="AP67" s="335"/>
      <c r="AQ67" s="335"/>
      <c r="AR67" s="335"/>
      <c r="AS67" s="335"/>
      <c r="AT67" s="335"/>
      <c r="AU67" s="335"/>
      <c r="AV67" s="335"/>
      <c r="AW67" s="336"/>
      <c r="AX67" s="314">
        <v>2</v>
      </c>
      <c r="AY67" s="315"/>
      <c r="AZ67" s="312"/>
      <c r="BA67" s="313"/>
      <c r="BB67" s="312">
        <f t="shared" ref="BB67" si="2">AX67*2*25</f>
        <v>100</v>
      </c>
      <c r="BC67" s="313"/>
      <c r="BD67" s="312"/>
      <c r="BE67" s="313"/>
      <c r="BF67" s="265"/>
    </row>
    <row r="68" spans="2:63" s="170" customFormat="1" ht="99" customHeight="1" thickBot="1"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320"/>
      <c r="W68" s="321"/>
      <c r="X68" s="321"/>
      <c r="Y68" s="321"/>
      <c r="Z68" s="171"/>
      <c r="AA68" s="171"/>
      <c r="AB68" s="171"/>
      <c r="AC68" s="265"/>
      <c r="AD68" s="265"/>
      <c r="AE68" s="548"/>
      <c r="AF68" s="541"/>
      <c r="AG68" s="541"/>
      <c r="AH68" s="541"/>
      <c r="AI68" s="541"/>
      <c r="AJ68" s="549"/>
      <c r="AK68" s="556"/>
      <c r="AL68" s="557"/>
      <c r="AM68" s="558"/>
      <c r="AN68" s="334" t="s">
        <v>118</v>
      </c>
      <c r="AO68" s="335"/>
      <c r="AP68" s="335"/>
      <c r="AQ68" s="335"/>
      <c r="AR68" s="335"/>
      <c r="AS68" s="335"/>
      <c r="AT68" s="335"/>
      <c r="AU68" s="335"/>
      <c r="AV68" s="335"/>
      <c r="AW68" s="336"/>
      <c r="AX68" s="314">
        <v>1</v>
      </c>
      <c r="AY68" s="315"/>
      <c r="AZ68" s="312"/>
      <c r="BA68" s="313"/>
      <c r="BB68" s="312">
        <f t="shared" si="1"/>
        <v>50</v>
      </c>
      <c r="BC68" s="313"/>
      <c r="BD68" s="312"/>
      <c r="BE68" s="313"/>
      <c r="BF68" s="265"/>
    </row>
    <row r="69" spans="2:63" s="170" customFormat="1" ht="36.75" customHeight="1">
      <c r="V69" s="180"/>
      <c r="W69" s="269"/>
      <c r="X69" s="270"/>
      <c r="Y69" s="271"/>
      <c r="Z69" s="272"/>
      <c r="AA69" s="272"/>
      <c r="AB69" s="273"/>
      <c r="AC69" s="274"/>
      <c r="AD69" s="275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</row>
    <row r="70" spans="2:63" s="15" customFormat="1" ht="63" customHeight="1">
      <c r="H70" s="16"/>
      <c r="I70" s="16"/>
      <c r="J70" s="16"/>
      <c r="K70" s="17" t="s">
        <v>62</v>
      </c>
      <c r="L70" s="17"/>
      <c r="M70" s="17"/>
      <c r="N70" s="17"/>
      <c r="O70" s="17"/>
      <c r="P70" s="17"/>
      <c r="Q70" s="17"/>
      <c r="R70" s="213"/>
      <c r="S70" s="213"/>
      <c r="T70" s="214"/>
      <c r="U70" s="214" t="s">
        <v>62</v>
      </c>
      <c r="V70" s="214"/>
      <c r="W70" s="215"/>
      <c r="X70" s="216"/>
      <c r="Y70" s="216"/>
      <c r="Z70" s="216"/>
      <c r="AA70" s="217"/>
      <c r="AB70" s="525" t="s">
        <v>89</v>
      </c>
      <c r="AC70" s="525"/>
      <c r="AD70" s="525"/>
      <c r="AE70" s="525"/>
      <c r="AF70" s="525"/>
      <c r="AG70" s="52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16"/>
      <c r="BG70" s="16"/>
    </row>
    <row r="71" spans="2:63" s="15" customFormat="1" ht="27" customHeight="1">
      <c r="E71" s="19"/>
      <c r="F71" s="20"/>
      <c r="G71" s="20"/>
      <c r="H71" s="21"/>
      <c r="I71" s="21"/>
      <c r="J71" s="21"/>
      <c r="K71" s="22"/>
      <c r="L71" s="22"/>
      <c r="M71" s="23"/>
      <c r="N71" s="24"/>
      <c r="O71" s="24"/>
      <c r="P71" s="24"/>
      <c r="Q71" s="25"/>
      <c r="R71" s="524"/>
      <c r="S71" s="524"/>
      <c r="T71" s="524"/>
      <c r="U71" s="524"/>
      <c r="V71" s="218"/>
      <c r="W71" s="219"/>
      <c r="X71" s="219"/>
      <c r="Y71" s="219"/>
      <c r="Z71" s="219"/>
      <c r="AA71" s="220"/>
      <c r="AB71" s="222"/>
      <c r="AC71" s="222"/>
      <c r="AD71" s="222"/>
      <c r="AE71" s="276"/>
      <c r="AF71" s="276"/>
      <c r="AG71" s="276"/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  <c r="AS71" s="265"/>
      <c r="AT71" s="265"/>
      <c r="AU71" s="265"/>
      <c r="AV71" s="265"/>
      <c r="AW71" s="265"/>
      <c r="AX71" s="265"/>
      <c r="AY71" s="265"/>
      <c r="AZ71" s="265"/>
      <c r="BA71" s="265"/>
      <c r="BB71" s="265"/>
      <c r="BC71" s="265"/>
      <c r="BD71" s="265"/>
      <c r="BE71" s="265"/>
      <c r="BF71" s="21"/>
      <c r="BG71" s="21"/>
      <c r="BH71" s="26"/>
      <c r="BI71" s="26"/>
      <c r="BJ71" s="26"/>
      <c r="BK71" s="26"/>
    </row>
    <row r="72" spans="2:63" s="15" customFormat="1" ht="87.6" customHeight="1">
      <c r="E72" s="27"/>
      <c r="F72" s="28"/>
      <c r="G72" s="28"/>
      <c r="H72" s="19"/>
      <c r="I72" s="20"/>
      <c r="J72" s="20"/>
      <c r="K72" s="17" t="s">
        <v>63</v>
      </c>
      <c r="L72" s="17"/>
      <c r="M72" s="17"/>
      <c r="N72" s="17"/>
      <c r="O72" s="17"/>
      <c r="P72" s="17"/>
      <c r="Q72" s="17"/>
      <c r="R72" s="213"/>
      <c r="S72" s="213"/>
      <c r="T72" s="214"/>
      <c r="U72" s="214" t="s">
        <v>105</v>
      </c>
      <c r="V72" s="214"/>
      <c r="W72" s="215"/>
      <c r="X72" s="216"/>
      <c r="Y72" s="216"/>
      <c r="Z72" s="216"/>
      <c r="AA72" s="217"/>
      <c r="AB72" s="525" t="s">
        <v>89</v>
      </c>
      <c r="AC72" s="525"/>
      <c r="AD72" s="525"/>
      <c r="AE72" s="525"/>
      <c r="AF72" s="525"/>
      <c r="AG72" s="525"/>
      <c r="AH72" s="170"/>
      <c r="AI72" s="170"/>
      <c r="AJ72" s="181"/>
      <c r="AK72" s="181"/>
      <c r="AL72" s="182"/>
      <c r="AM72" s="182"/>
      <c r="AN72" s="182"/>
      <c r="AO72" s="181"/>
      <c r="AP72" s="277"/>
      <c r="AQ72" s="270"/>
      <c r="AR72" s="270"/>
      <c r="AS72" s="278"/>
      <c r="AT72" s="278"/>
      <c r="AU72" s="272"/>
      <c r="AV72" s="273"/>
      <c r="AW72" s="275"/>
      <c r="AX72" s="275"/>
      <c r="AY72" s="279"/>
      <c r="AZ72" s="275"/>
      <c r="BA72" s="273"/>
      <c r="BB72" s="273"/>
      <c r="BC72" s="170"/>
      <c r="BD72" s="170"/>
      <c r="BE72" s="170"/>
      <c r="BF72" s="51"/>
      <c r="BG72" s="43"/>
      <c r="BH72" s="43"/>
      <c r="BI72" s="32"/>
      <c r="BJ72" s="18"/>
      <c r="BK72" s="33"/>
    </row>
    <row r="73" spans="2:63" s="170" customFormat="1" ht="36.6" customHeight="1">
      <c r="C73" s="280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2"/>
      <c r="X73" s="283"/>
      <c r="Y73" s="284"/>
      <c r="Z73" s="285"/>
      <c r="AA73" s="281"/>
      <c r="AB73" s="286"/>
      <c r="AC73" s="287"/>
      <c r="AD73" s="288"/>
      <c r="AE73" s="255"/>
      <c r="AF73" s="255"/>
      <c r="AG73" s="255"/>
      <c r="AH73" s="217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2:63" s="170" customFormat="1" ht="14.25" customHeight="1">
      <c r="W74" s="182"/>
      <c r="X74" s="182"/>
      <c r="Y74" s="182"/>
      <c r="Z74" s="183"/>
      <c r="AA74" s="183"/>
      <c r="AB74" s="183"/>
      <c r="AC74" s="183"/>
      <c r="AD74" s="183"/>
      <c r="AE74" s="220"/>
      <c r="AF74" s="220"/>
      <c r="AG74" s="220"/>
      <c r="AH74" s="2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2:63" s="170" customFormat="1" ht="18" customHeight="1">
      <c r="V75" s="185"/>
      <c r="W75" s="88"/>
      <c r="X75" s="186"/>
      <c r="Y75" s="187"/>
      <c r="Z75" s="183"/>
      <c r="AA75" s="183"/>
      <c r="AB75" s="183"/>
      <c r="AC75" s="183"/>
      <c r="AD75" s="183"/>
      <c r="AE75" s="255"/>
      <c r="AF75" s="255"/>
      <c r="AG75" s="255"/>
      <c r="AH75" s="255"/>
      <c r="AI75" s="29"/>
      <c r="AJ75" s="30"/>
      <c r="AK75" s="30"/>
      <c r="AL75" s="530"/>
      <c r="AM75" s="530"/>
      <c r="AN75" s="530"/>
      <c r="AO75" s="530"/>
      <c r="AP75" s="530"/>
      <c r="AQ75" s="530"/>
      <c r="AR75" s="530"/>
      <c r="AS75" s="530"/>
      <c r="AT75" s="530"/>
      <c r="AU75" s="530"/>
      <c r="AV75" s="530"/>
      <c r="AW75" s="210"/>
      <c r="AX75" s="210"/>
      <c r="AY75" s="210"/>
      <c r="AZ75" s="31"/>
      <c r="BA75" s="212"/>
      <c r="BB75" s="51"/>
      <c r="BC75" s="51"/>
      <c r="BD75" s="51"/>
      <c r="BE75" s="51"/>
    </row>
    <row r="76" spans="2:63" s="170" customFormat="1" ht="17.399999999999999">
      <c r="V76" s="180"/>
      <c r="Z76" s="188"/>
      <c r="AA76" s="188"/>
      <c r="AB76" s="189"/>
      <c r="AC76" s="188"/>
      <c r="AD76" s="188"/>
      <c r="AF76" s="289"/>
      <c r="AG76" s="288"/>
      <c r="AJ76" s="181"/>
      <c r="AK76" s="181"/>
      <c r="AL76" s="181"/>
      <c r="AM76" s="181"/>
      <c r="AN76" s="181"/>
      <c r="AO76" s="181"/>
      <c r="AP76" s="290"/>
      <c r="AQ76" s="291"/>
      <c r="AR76" s="290"/>
      <c r="AT76" s="292"/>
      <c r="AV76" s="293"/>
      <c r="AW76" s="294"/>
      <c r="AX76" s="287"/>
      <c r="AY76" s="289"/>
      <c r="AZ76" s="289"/>
      <c r="BA76" s="289"/>
      <c r="BB76" s="289"/>
    </row>
    <row r="77" spans="2:63" ht="13.8">
      <c r="V77" s="5"/>
      <c r="W77" s="59"/>
      <c r="X77" s="5"/>
      <c r="Y77" s="59"/>
      <c r="Z77" s="5"/>
      <c r="AA77" s="5"/>
      <c r="AB77" s="5"/>
      <c r="AC77" s="5"/>
      <c r="AD77" s="5"/>
      <c r="AE77" s="183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2"/>
      <c r="AU77" s="182"/>
      <c r="AV77" s="182"/>
      <c r="AW77" s="182"/>
      <c r="AX77" s="182"/>
      <c r="AY77" s="182"/>
      <c r="AZ77" s="182"/>
      <c r="BA77" s="182"/>
      <c r="BB77" s="182"/>
      <c r="BC77" s="170"/>
      <c r="BD77" s="170"/>
      <c r="BE77" s="170"/>
    </row>
    <row r="78" spans="2:63" ht="13.8">
      <c r="AE78" s="183"/>
      <c r="AF78" s="181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2"/>
      <c r="AU78" s="52"/>
      <c r="AV78" s="52"/>
      <c r="AW78" s="52"/>
      <c r="AX78" s="52"/>
      <c r="AY78" s="52"/>
      <c r="AZ78" s="52"/>
      <c r="BA78" s="182"/>
      <c r="BB78" s="182"/>
      <c r="BC78" s="170"/>
      <c r="BD78" s="170"/>
      <c r="BE78" s="170"/>
    </row>
    <row r="79" spans="2:63" ht="13.8">
      <c r="AE79" s="188"/>
      <c r="AF79" s="170"/>
      <c r="AG79" s="189"/>
      <c r="AH79" s="189"/>
      <c r="AI79" s="189"/>
      <c r="AJ79" s="188"/>
      <c r="AK79" s="188"/>
      <c r="AL79" s="170"/>
      <c r="AM79" s="170"/>
      <c r="AN79" s="170"/>
      <c r="AO79" s="188"/>
      <c r="AP79" s="188"/>
      <c r="AQ79" s="170"/>
      <c r="AR79" s="170"/>
      <c r="AS79" s="170"/>
      <c r="BA79" s="170"/>
      <c r="BB79" s="170"/>
      <c r="BC79" s="170"/>
      <c r="BD79" s="170"/>
      <c r="BE79" s="170"/>
    </row>
    <row r="80" spans="2:63">
      <c r="AE80" s="5"/>
    </row>
    <row r="82" spans="28:28">
      <c r="AB82" s="46" t="s">
        <v>23</v>
      </c>
    </row>
  </sheetData>
  <mergeCells count="183">
    <mergeCell ref="AL75:AV75"/>
    <mergeCell ref="U57:V57"/>
    <mergeCell ref="X57:Y57"/>
    <mergeCell ref="AF47:AP47"/>
    <mergeCell ref="AF55:AP55"/>
    <mergeCell ref="AE58:BE58"/>
    <mergeCell ref="W59:X59"/>
    <mergeCell ref="Y59:Z59"/>
    <mergeCell ref="AE59:AJ61"/>
    <mergeCell ref="AK59:AM61"/>
    <mergeCell ref="AN59:AW61"/>
    <mergeCell ref="AX59:BA60"/>
    <mergeCell ref="BB59:BE60"/>
    <mergeCell ref="AX61:AY61"/>
    <mergeCell ref="AZ61:BA61"/>
    <mergeCell ref="BB61:BC61"/>
    <mergeCell ref="BD61:BE61"/>
    <mergeCell ref="AN65:AW65"/>
    <mergeCell ref="AX65:AY65"/>
    <mergeCell ref="AB72:AG72"/>
    <mergeCell ref="AE62:AJ68"/>
    <mergeCell ref="AK62:AM68"/>
    <mergeCell ref="AZ65:BA65"/>
    <mergeCell ref="BB65:BC65"/>
    <mergeCell ref="X28:AE28"/>
    <mergeCell ref="C29:AE29"/>
    <mergeCell ref="X42:AE42"/>
    <mergeCell ref="U41:V41"/>
    <mergeCell ref="U42:V42"/>
    <mergeCell ref="U43:V43"/>
    <mergeCell ref="X43:AE43"/>
    <mergeCell ref="R71:U71"/>
    <mergeCell ref="AB70:AG70"/>
    <mergeCell ref="V54:W54"/>
    <mergeCell ref="AF54:AP54"/>
    <mergeCell ref="V48:W48"/>
    <mergeCell ref="AF48:AP48"/>
    <mergeCell ref="V49:W49"/>
    <mergeCell ref="AF49:AP49"/>
    <mergeCell ref="V52:W52"/>
    <mergeCell ref="AF52:AP52"/>
    <mergeCell ref="V50:W50"/>
    <mergeCell ref="AF50:AP50"/>
    <mergeCell ref="V51:W51"/>
    <mergeCell ref="AF51:AP51"/>
    <mergeCell ref="V53:W53"/>
    <mergeCell ref="AF53:AP53"/>
    <mergeCell ref="C34:BF34"/>
    <mergeCell ref="BK14:BK15"/>
    <mergeCell ref="C25:BF25"/>
    <mergeCell ref="C33:AE33"/>
    <mergeCell ref="C2:BB2"/>
    <mergeCell ref="C4:BB4"/>
    <mergeCell ref="U7:V7"/>
    <mergeCell ref="X6:AL6"/>
    <mergeCell ref="Y7:AH7"/>
    <mergeCell ref="W5:BA5"/>
    <mergeCell ref="AF19:AF23"/>
    <mergeCell ref="AP16:AP23"/>
    <mergeCell ref="AW11:BA12"/>
    <mergeCell ref="W14:X14"/>
    <mergeCell ref="C16:C23"/>
    <mergeCell ref="U16:W23"/>
    <mergeCell ref="X11:AV11"/>
    <mergeCell ref="B9:V9"/>
    <mergeCell ref="AC9:AV9"/>
    <mergeCell ref="AY16:BF16"/>
    <mergeCell ref="B8:V8"/>
    <mergeCell ref="AO20:AO23"/>
    <mergeCell ref="AQ19:AQ23"/>
    <mergeCell ref="AW8:BA9"/>
    <mergeCell ref="BC8:BF8"/>
    <mergeCell ref="C30:BF30"/>
    <mergeCell ref="U38:AE38"/>
    <mergeCell ref="BM17:BM19"/>
    <mergeCell ref="AY22:AY23"/>
    <mergeCell ref="AG19:AG23"/>
    <mergeCell ref="AY18:BF18"/>
    <mergeCell ref="AW19:AW23"/>
    <mergeCell ref="AT19:AT23"/>
    <mergeCell ref="BK23:BK25"/>
    <mergeCell ref="AI20:AJ22"/>
    <mergeCell ref="AK20:AL22"/>
    <mergeCell ref="AM20:AN22"/>
    <mergeCell ref="AS19:AS23"/>
    <mergeCell ref="AU19:AU23"/>
    <mergeCell ref="AH19:AH23"/>
    <mergeCell ref="AZ22:BB22"/>
    <mergeCell ref="AV19:AV23"/>
    <mergeCell ref="AX19:AX23"/>
    <mergeCell ref="AF16:AG18"/>
    <mergeCell ref="AH16:AO18"/>
    <mergeCell ref="AY19:BB20"/>
    <mergeCell ref="BC19:BF20"/>
    <mergeCell ref="X36:AE36"/>
    <mergeCell ref="BD22:BF22"/>
    <mergeCell ref="BC9:BF9"/>
    <mergeCell ref="AY17:BF17"/>
    <mergeCell ref="W8:Y8"/>
    <mergeCell ref="BB7:BF7"/>
    <mergeCell ref="C46:AE46"/>
    <mergeCell ref="C44:AE44"/>
    <mergeCell ref="Z57:AA57"/>
    <mergeCell ref="B58:Z58"/>
    <mergeCell ref="U31:W31"/>
    <mergeCell ref="Y14:AW14"/>
    <mergeCell ref="W12:AC12"/>
    <mergeCell ref="AE12:AO12"/>
    <mergeCell ref="C15:BF15"/>
    <mergeCell ref="B10:V10"/>
    <mergeCell ref="C26:BF26"/>
    <mergeCell ref="U27:W27"/>
    <mergeCell ref="X27:AE27"/>
    <mergeCell ref="U28:W28"/>
    <mergeCell ref="U32:W32"/>
    <mergeCell ref="X32:AE32"/>
    <mergeCell ref="U36:W36"/>
    <mergeCell ref="X31:AE31"/>
    <mergeCell ref="X41:AE41"/>
    <mergeCell ref="U40:AE40"/>
    <mergeCell ref="BC22:BC23"/>
    <mergeCell ref="X16:AE23"/>
    <mergeCell ref="AI19:AO19"/>
    <mergeCell ref="AQ16:AX18"/>
    <mergeCell ref="AR19:AR23"/>
    <mergeCell ref="B12:V12"/>
    <mergeCell ref="B13:V13"/>
    <mergeCell ref="BB11:BF11"/>
    <mergeCell ref="AW13:AY13"/>
    <mergeCell ref="AY21:BB21"/>
    <mergeCell ref="BC21:BF21"/>
    <mergeCell ref="U24:W24"/>
    <mergeCell ref="X24:AE24"/>
    <mergeCell ref="AN63:AW63"/>
    <mergeCell ref="AN64:AW64"/>
    <mergeCell ref="AN62:AW62"/>
    <mergeCell ref="AX62:AY62"/>
    <mergeCell ref="AZ62:BA62"/>
    <mergeCell ref="BB62:BC62"/>
    <mergeCell ref="BD62:BE62"/>
    <mergeCell ref="AX63:AY63"/>
    <mergeCell ref="AZ63:BA63"/>
    <mergeCell ref="BB63:BC63"/>
    <mergeCell ref="BD63:BE63"/>
    <mergeCell ref="AX64:AY64"/>
    <mergeCell ref="AZ64:BA64"/>
    <mergeCell ref="BB64:BC64"/>
    <mergeCell ref="BD64:BE64"/>
    <mergeCell ref="C45:AE45"/>
    <mergeCell ref="V47:W47"/>
    <mergeCell ref="C37:AE37"/>
    <mergeCell ref="C47:C55"/>
    <mergeCell ref="C39:BF39"/>
    <mergeCell ref="V55:W55"/>
    <mergeCell ref="AC47:AE55"/>
    <mergeCell ref="BB66:BC66"/>
    <mergeCell ref="BB68:BC68"/>
    <mergeCell ref="BD66:BE66"/>
    <mergeCell ref="BD68:BE68"/>
    <mergeCell ref="BD65:BE65"/>
    <mergeCell ref="V68:Y68"/>
    <mergeCell ref="C59:U59"/>
    <mergeCell ref="V60:V61"/>
    <mergeCell ref="W60:X61"/>
    <mergeCell ref="Y60:Z61"/>
    <mergeCell ref="AN66:AW66"/>
    <mergeCell ref="AN68:AW68"/>
    <mergeCell ref="W62:X62"/>
    <mergeCell ref="V67:Y67"/>
    <mergeCell ref="AN67:AW67"/>
    <mergeCell ref="AX67:AY67"/>
    <mergeCell ref="AZ67:BA67"/>
    <mergeCell ref="BB67:BC67"/>
    <mergeCell ref="BD67:BE67"/>
    <mergeCell ref="U35:W35"/>
    <mergeCell ref="X35:AE35"/>
    <mergeCell ref="B60:B62"/>
    <mergeCell ref="C60:U62"/>
    <mergeCell ref="Y62:Z62"/>
    <mergeCell ref="AX66:AY66"/>
    <mergeCell ref="AX68:AY68"/>
    <mergeCell ref="AZ66:BA66"/>
    <mergeCell ref="AZ68:BA68"/>
  </mergeCells>
  <phoneticPr fontId="0" type="noConversion"/>
  <pageMargins left="0.78740157480314965" right="0.19685039370078741" top="0.39370078740157483" bottom="0.39370078740157483" header="0" footer="0"/>
  <pageSetup paperSize="9" scale="18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РНП_PhD_1</vt:lpstr>
      <vt:lpstr>РНП_PhD_1!Область_печати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ZVMetod</dc:creator>
  <cp:lastModifiedBy>Пользователь</cp:lastModifiedBy>
  <cp:lastPrinted>2020-07-01T20:29:23Z</cp:lastPrinted>
  <dcterms:created xsi:type="dcterms:W3CDTF">2016-09-02T06:28:00Z</dcterms:created>
  <dcterms:modified xsi:type="dcterms:W3CDTF">2021-04-08T12:00:59Z</dcterms:modified>
</cp:coreProperties>
</file>