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61_Пром_3 курс" sheetId="8" r:id="rId1"/>
  </sheets>
  <calcPr calcId="162913"/>
</workbook>
</file>

<file path=xl/calcChain.xml><?xml version="1.0" encoding="utf-8"?>
<calcChain xmlns="http://schemas.openxmlformats.org/spreadsheetml/2006/main">
  <c r="AW45" i="8"/>
  <c r="AW53" s="1"/>
  <c r="AR45"/>
  <c r="AR48" s="1"/>
  <c r="BC44"/>
  <c r="AY44"/>
  <c r="AR44"/>
  <c r="AQ44"/>
  <c r="AQ45" s="1"/>
  <c r="AQ47" s="1"/>
  <c r="AP44"/>
  <c r="AP45" s="1"/>
  <c r="AP46" s="1"/>
  <c r="AL44"/>
  <c r="AH44"/>
  <c r="AH45" s="1"/>
  <c r="BE43"/>
  <c r="BE44" s="1"/>
  <c r="BE45" s="1"/>
  <c r="BD43"/>
  <c r="BD44" s="1"/>
  <c r="BD45" s="1"/>
  <c r="BC43"/>
  <c r="BA43"/>
  <c r="BA44" s="1"/>
  <c r="BA45" s="1"/>
  <c r="AZ43"/>
  <c r="AZ44" s="1"/>
  <c r="AZ45" s="1"/>
  <c r="AY43"/>
  <c r="AL43"/>
  <c r="AJ43"/>
  <c r="AJ44" s="1"/>
  <c r="AJ45" s="1"/>
  <c r="AH43"/>
  <c r="AG43"/>
  <c r="AG44" s="1"/>
  <c r="AE43"/>
  <c r="AE44" s="1"/>
  <c r="AE45" s="1"/>
  <c r="BB42"/>
  <c r="AO42"/>
  <c r="AG42"/>
  <c r="AF42"/>
  <c r="BB41"/>
  <c r="BB43" s="1"/>
  <c r="BB44" s="1"/>
  <c r="AO41"/>
  <c r="AG41"/>
  <c r="AF41"/>
  <c r="AX40"/>
  <c r="AO40"/>
  <c r="AG40"/>
  <c r="AF40"/>
  <c r="AX39"/>
  <c r="AX43" s="1"/>
  <c r="AX44" s="1"/>
  <c r="AO39"/>
  <c r="AO43" s="1"/>
  <c r="AO44" s="1"/>
  <c r="AG39"/>
  <c r="AF39"/>
  <c r="AF43" s="1"/>
  <c r="AF44" s="1"/>
  <c r="BD36"/>
  <c r="AW36"/>
  <c r="AV36"/>
  <c r="AV45" s="1"/>
  <c r="AV52" s="1"/>
  <c r="AU36"/>
  <c r="AU45" s="1"/>
  <c r="AU51" s="1"/>
  <c r="AS36"/>
  <c r="AS45" s="1"/>
  <c r="AS49" s="1"/>
  <c r="AR36"/>
  <c r="AQ36"/>
  <c r="AP36"/>
  <c r="AJ36"/>
  <c r="AE36"/>
  <c r="BD35"/>
  <c r="BC35"/>
  <c r="BC36" s="1"/>
  <c r="AZ35"/>
  <c r="AZ36" s="1"/>
  <c r="AJ35"/>
  <c r="AH35"/>
  <c r="AE35"/>
  <c r="BB34"/>
  <c r="BB35" s="1"/>
  <c r="BB36" s="1"/>
  <c r="AX34"/>
  <c r="AX35" s="1"/>
  <c r="AX36" s="1"/>
  <c r="AG34"/>
  <c r="AF34"/>
  <c r="AO34" s="1"/>
  <c r="BB32"/>
  <c r="AG32"/>
  <c r="AG35" s="1"/>
  <c r="AF32"/>
  <c r="AO32" s="1"/>
  <c r="BE29"/>
  <c r="BE36" s="1"/>
  <c r="BD29"/>
  <c r="BC29"/>
  <c r="BA29"/>
  <c r="BA36" s="1"/>
  <c r="AZ29"/>
  <c r="AY29"/>
  <c r="AY36" s="1"/>
  <c r="AL29"/>
  <c r="AL36" s="1"/>
  <c r="AL45" s="1"/>
  <c r="AJ29"/>
  <c r="AH29"/>
  <c r="AH36" s="1"/>
  <c r="AF29"/>
  <c r="AE29"/>
  <c r="BB28"/>
  <c r="AG28"/>
  <c r="AF28"/>
  <c r="AO28" s="1"/>
  <c r="AX27"/>
  <c r="AG27"/>
  <c r="AF27"/>
  <c r="AO27" s="1"/>
  <c r="AX26"/>
  <c r="AX29" s="1"/>
  <c r="AG26"/>
  <c r="AF26"/>
  <c r="AO26" s="1"/>
  <c r="BB25"/>
  <c r="AG25"/>
  <c r="AF25"/>
  <c r="AO25" s="1"/>
  <c r="BB24"/>
  <c r="BB29" s="1"/>
  <c r="AG24"/>
  <c r="AF24"/>
  <c r="AO24" s="1"/>
  <c r="AO23"/>
  <c r="AF23"/>
  <c r="AX22"/>
  <c r="AG22"/>
  <c r="AG29" s="1"/>
  <c r="AF22"/>
  <c r="AG36" l="1"/>
  <c r="AX45"/>
  <c r="BB45"/>
  <c r="AY45"/>
  <c r="AO35"/>
  <c r="AG45"/>
  <c r="BC45"/>
  <c r="AF36"/>
  <c r="AF45" s="1"/>
  <c r="AO22"/>
  <c r="AO29" s="1"/>
  <c r="AF35"/>
  <c r="AO36" l="1"/>
  <c r="AO45" s="1"/>
</calcChain>
</file>

<file path=xl/sharedStrings.xml><?xml version="1.0" encoding="utf-8"?>
<sst xmlns="http://schemas.openxmlformats.org/spreadsheetml/2006/main" count="148" uniqueCount="116">
  <si>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</si>
  <si>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</si>
  <si>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</si>
  <si>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</si>
  <si>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</si>
  <si>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</si>
  <si>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</si>
  <si>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</si>
  <si>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</si>
  <si>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</si>
  <si>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</si>
  <si>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</si>
  <si>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</si>
  <si>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</si>
  <si>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</si>
  <si>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</si>
  <si>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</si>
  <si>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</si>
  <si>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</si>
  <si>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</si>
  <si>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</si>
  <si>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</si>
  <si>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</si>
  <si>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</si>
  <si>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</si>
  <si>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</si>
  <si>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</si>
  <si>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</si>
  <si>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</si>
  <si>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</si>
  <si>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</si>
  <si>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</si>
  <si>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</si>
  <si>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</si>
  <si>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</si>
  <si>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</si>
  <si>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</si>
  <si>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</si>
  <si>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</si>
  <si>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</si>
  <si>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</si>
  <si>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</si>
  <si>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</si>
  <si>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</si>
  <si>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</si>
  <si>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</si>
  <si>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</si>
  <si>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</si>
  <si>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</si>
  <si>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</si>
  <si>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</si>
  <si>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</si>
  <si>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</si>
  <si>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</si>
  <si>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</si>
  <si>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</si>
  <si>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</si>
  <si>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</si>
  <si>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</si>
  <si>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</si>
  <si>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</si>
  <si>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</si>
  <si>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</si>
  <si>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</si>
  <si>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Екології та технології рослинних полімерів</t>
  </si>
  <si>
    <t>інженерно-хімічний</t>
  </si>
  <si>
    <t>Технічних та програмних засобів автоматизації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</si>
  <si>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</si>
  <si>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</si>
  <si>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</si>
  <si>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</si>
  <si>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</si>
  <si>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161 Хімічні технології та інженерія</t>
  </si>
  <si>
    <t>бакалавр з хімічних технологій та інженерії</t>
  </si>
  <si>
    <t>Технології неорганічних речовин та загальної хімічної технології</t>
  </si>
  <si>
    <t>Інструментальні методи хімічного аналізу</t>
  </si>
  <si>
    <t>7*</t>
  </si>
  <si>
    <t>прийом 2018 року</t>
  </si>
  <si>
    <r>
      <t xml:space="preserve"> за  освітньо-професійною  програмою</t>
    </r>
    <r>
      <rPr>
        <b/>
        <sz val="36"/>
        <rFont val="Arial"/>
        <family val="2"/>
        <charset val="204"/>
      </rPr>
      <t xml:space="preserve">      Промислова екологія та ресурсоефективні чисті технології</t>
    </r>
  </si>
  <si>
    <t>3 курс</t>
  </si>
  <si>
    <t>ЛЦ-82 (7+0)</t>
  </si>
  <si>
    <t>5 семестр</t>
  </si>
  <si>
    <t>6 семестр</t>
  </si>
  <si>
    <t xml:space="preserve">Лаборатор
</t>
  </si>
  <si>
    <t>1. ЦИКЛ ЗАГАЛЬНОЇ ПІДГОТОВКИ</t>
  </si>
  <si>
    <t>І.2. Навчальні дисципліни базової підготовки</t>
  </si>
  <si>
    <t xml:space="preserve">Процеси та апарати хімічних виробництв-2. Гідромеханічні та масообмінні процеси і апарати хімічної технології </t>
  </si>
  <si>
    <t>Машин та апаратів хімічних та нафтопереробних виробництв</t>
  </si>
  <si>
    <t>Процеси та апарати хімічних виробництв-3. Курсовий проєкт</t>
  </si>
  <si>
    <t xml:space="preserve">Загальна хімічна технологія 1. Основні закономірності </t>
  </si>
  <si>
    <t>Математичне моделювання та оптимізація об'єктів хімічної технології</t>
  </si>
  <si>
    <t>Фізична хімія - 1. Хімічна термодинаміка. Фазові рівноваги та розчини</t>
  </si>
  <si>
    <t>Фізичної хімії</t>
  </si>
  <si>
    <t xml:space="preserve">Фізична хімія - 2. Хімічна кінетика. Електрохімія </t>
  </si>
  <si>
    <t>Разом за цикл:</t>
  </si>
  <si>
    <t xml:space="preserve"> І.4. Навчальні дисципліни соціально-гуманітарної підготовки (за вибором студетів)</t>
  </si>
  <si>
    <t>Правові навчальні дисципліни з ЗУ-Каталогу</t>
  </si>
  <si>
    <t>Я маю право</t>
  </si>
  <si>
    <t>Публічного права</t>
  </si>
  <si>
    <t>Іноземна мова професійного спрямування з ЗУ-Каталогу</t>
  </si>
  <si>
    <t>Іноземна мова професійного спрямування - 1. Іноземна мова професійного спрямування (англійська)</t>
  </si>
  <si>
    <t>ВСЬОГО ЗА ЦИКЛ ЗАГАЛЬНОЇ ПІДГОТОВКИ</t>
  </si>
  <si>
    <t xml:space="preserve"> ІІ. ЦИКЛ ПРОФЕСІЙНОЇ ПІДГОТОВКИ</t>
  </si>
  <si>
    <t xml:space="preserve"> ІІ.1. Навчальні дисципліни професійної та практичної підготовки</t>
  </si>
  <si>
    <t>Моніторинг довкілля</t>
  </si>
  <si>
    <t>Фізико-хімічні основи процесів очищення води - 1. Реагентні методи</t>
  </si>
  <si>
    <t>Фізико-хімічні основи процесів очищення води - 2. Фізико-хімічні методи</t>
  </si>
  <si>
    <t>Екологія людини</t>
  </si>
  <si>
    <t>ВСЬОГО ЗА ЦИКЛ ПРОФЕСІЙНОЇ ПІДГОТОВКИ</t>
  </si>
  <si>
    <t>1.</t>
  </si>
  <si>
    <t>Військова підготовка</t>
  </si>
  <si>
    <t>У 5 - 8 семестрах за окремим планом військової підготовки.</t>
  </si>
  <si>
    <t>Ухвалено на засіданні Вченої ради ІХФ, ПРОТОКОЛ № 3 від 13 квітня 2020 р.</t>
  </si>
  <si>
    <r>
      <t>*</t>
    </r>
    <r>
      <rPr>
        <b/>
        <sz val="24"/>
        <rFont val="Arial"/>
        <family val="2"/>
        <charset val="204"/>
      </rPr>
      <t xml:space="preserve"> Кількість студентів, які вибрали дисципліну</t>
    </r>
  </si>
  <si>
    <t>я</t>
  </si>
  <si>
    <t>"__01___"__07__ 2020 р.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</si>
</sst>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sz val="36"/>
      <name val="Arial"/>
      <family val="2"/>
      <charset val="204"/>
    </font>
    <font>
      <b/>
      <sz val="32"/>
      <name val="Arial Cyr"/>
      <charset val="204"/>
    </font>
    <font>
      <sz val="36"/>
      <name val="Arial"/>
      <family val="2"/>
    </font>
    <font>
      <sz val="28"/>
      <name val="Arial"/>
      <family val="2"/>
      <charset val="204"/>
    </font>
    <font>
      <sz val="16"/>
      <name val="Arial"/>
      <family val="2"/>
      <charset val="204"/>
    </font>
    <font>
      <sz val="28"/>
      <name val="Arial Cyr"/>
      <charset val="204"/>
    </font>
    <font>
      <sz val="32"/>
      <name val="Arial Cyr"/>
      <charset val="204"/>
    </font>
    <font>
      <sz val="14"/>
      <name val="Arial Cyr"/>
      <charset val="204"/>
    </font>
    <font>
      <b/>
      <sz val="14"/>
      <name val="Arial"/>
      <family val="2"/>
    </font>
    <font>
      <b/>
      <sz val="36"/>
      <name val="Arial Cyr"/>
      <family val="2"/>
      <charset val="204"/>
    </font>
    <font>
      <b/>
      <sz val="34"/>
      <name val="Arial"/>
      <family val="2"/>
      <charset val="204"/>
    </font>
    <font>
      <b/>
      <i/>
      <sz val="36"/>
      <name val="Arial"/>
      <family val="2"/>
      <charset val="204"/>
    </font>
    <font>
      <b/>
      <i/>
      <sz val="36"/>
      <name val="Arial"/>
      <family val="2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3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5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shrinkToFit="1"/>
    </xf>
    <xf numFmtId="0" fontId="31" fillId="0" borderId="6" xfId="0" applyNumberFormat="1" applyFont="1" applyFill="1" applyBorder="1" applyAlignment="1">
      <alignment horizontal="center" vertical="center" wrapText="1" shrinkToFit="1"/>
    </xf>
    <xf numFmtId="0" fontId="31" fillId="0" borderId="20" xfId="0" applyNumberFormat="1" applyFont="1" applyFill="1" applyBorder="1" applyAlignment="1">
      <alignment horizontal="center" vertical="center" wrapText="1" shrinkToFit="1"/>
    </xf>
    <xf numFmtId="0" fontId="31" fillId="0" borderId="2" xfId="0" applyNumberFormat="1" applyFont="1" applyFill="1" applyBorder="1" applyAlignment="1">
      <alignment horizontal="center" vertical="center" wrapText="1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0" fontId="31" fillId="0" borderId="6" xfId="0" applyNumberFormat="1" applyFont="1" applyFill="1" applyBorder="1" applyAlignment="1">
      <alignment horizontal="center" vertical="center" shrinkToFit="1"/>
    </xf>
    <xf numFmtId="0" fontId="31" fillId="0" borderId="2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/>
    <xf numFmtId="0" fontId="31" fillId="0" borderId="38" xfId="0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 wrapText="1" shrinkToFit="1"/>
    </xf>
    <xf numFmtId="0" fontId="31" fillId="0" borderId="13" xfId="0" applyNumberFormat="1" applyFont="1" applyFill="1" applyBorder="1" applyAlignment="1">
      <alignment horizontal="center" vertical="center" wrapText="1" shrinkToFit="1"/>
    </xf>
    <xf numFmtId="0" fontId="31" fillId="0" borderId="38" xfId="0" applyNumberFormat="1" applyFont="1" applyFill="1" applyBorder="1" applyAlignment="1">
      <alignment horizontal="center" vertical="center" wrapText="1" shrinkToFit="1"/>
    </xf>
    <xf numFmtId="0" fontId="31" fillId="0" borderId="36" xfId="0" applyNumberFormat="1" applyFont="1" applyFill="1" applyBorder="1" applyAlignment="1">
      <alignment horizontal="center" vertical="center" wrapText="1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center" vertical="center" shrinkToFit="1"/>
    </xf>
    <xf numFmtId="0" fontId="31" fillId="0" borderId="38" xfId="0" applyNumberFormat="1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36" fillId="0" borderId="6" xfId="0" applyFont="1" applyFill="1" applyBorder="1"/>
    <xf numFmtId="0" fontId="31" fillId="0" borderId="33" xfId="0" applyNumberFormat="1" applyFont="1" applyFill="1" applyBorder="1" applyAlignment="1">
      <alignment horizontal="center" vertical="center" shrinkToFit="1"/>
    </xf>
    <xf numFmtId="0" fontId="31" fillId="0" borderId="10" xfId="0" applyNumberFormat="1" applyFont="1" applyFill="1" applyBorder="1" applyAlignment="1">
      <alignment horizontal="center" vertical="center" shrinkToFit="1"/>
    </xf>
    <xf numFmtId="0" fontId="33" fillId="0" borderId="2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horizontal="center" vertical="center"/>
    </xf>
    <xf numFmtId="0" fontId="36" fillId="0" borderId="20" xfId="0" applyFont="1" applyFill="1" applyBorder="1"/>
    <xf numFmtId="0" fontId="31" fillId="0" borderId="1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0" borderId="26" xfId="0" applyNumberFormat="1" applyFont="1" applyFill="1" applyBorder="1" applyAlignment="1">
      <alignment horizontal="center" vertical="center" shrinkToFit="1"/>
    </xf>
    <xf numFmtId="0" fontId="31" fillId="0" borderId="2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31" fillId="0" borderId="0" xfId="0" applyFont="1" applyFill="1" applyBorder="1"/>
    <xf numFmtId="0" fontId="33" fillId="0" borderId="0" xfId="0" applyFont="1" applyFill="1" applyBorder="1" applyAlignment="1" applyProtection="1"/>
    <xf numFmtId="49" fontId="31" fillId="0" borderId="1" xfId="0" applyNumberFormat="1" applyFont="1" applyFill="1" applyBorder="1" applyAlignment="1" applyProtection="1">
      <alignment horizontal="center" vertical="justify"/>
    </xf>
    <xf numFmtId="49" fontId="34" fillId="0" borderId="0" xfId="0" applyNumberFormat="1" applyFont="1" applyFill="1" applyBorder="1" applyAlignment="1"/>
    <xf numFmtId="49" fontId="31" fillId="0" borderId="1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8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2" fillId="0" borderId="0" xfId="0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1" fillId="0" borderId="40" xfId="0" applyNumberFormat="1" applyFont="1" applyFill="1" applyBorder="1" applyAlignment="1">
      <alignment horizontal="center" vertical="center" wrapText="1" shrinkToFit="1"/>
    </xf>
    <xf numFmtId="0" fontId="31" fillId="0" borderId="35" xfId="0" applyNumberFormat="1" applyFont="1" applyFill="1" applyBorder="1" applyAlignment="1">
      <alignment horizontal="center" vertical="center" wrapText="1" shrinkToFit="1"/>
    </xf>
    <xf numFmtId="0" fontId="31" fillId="0" borderId="41" xfId="0" applyNumberFormat="1" applyFont="1" applyFill="1" applyBorder="1" applyAlignment="1">
      <alignment horizontal="center" vertical="center" wrapText="1" shrinkToFit="1"/>
    </xf>
    <xf numFmtId="0" fontId="31" fillId="0" borderId="40" xfId="0" applyNumberFormat="1" applyFont="1" applyFill="1" applyBorder="1" applyAlignment="1">
      <alignment horizontal="center" vertical="center" shrinkToFit="1"/>
    </xf>
    <xf numFmtId="0" fontId="31" fillId="0" borderId="35" xfId="0" applyNumberFormat="1" applyFont="1" applyFill="1" applyBorder="1" applyAlignment="1">
      <alignment horizontal="center" vertical="center" shrinkToFit="1"/>
    </xf>
    <xf numFmtId="0" fontId="31" fillId="0" borderId="41" xfId="0" applyNumberFormat="1" applyFont="1" applyFill="1" applyBorder="1" applyAlignment="1">
      <alignment horizontal="center" vertical="center" shrinkToFit="1"/>
    </xf>
    <xf numFmtId="0" fontId="31" fillId="0" borderId="6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top" wrapText="1"/>
    </xf>
    <xf numFmtId="0" fontId="16" fillId="0" borderId="5" xfId="0" applyFont="1" applyFill="1" applyBorder="1"/>
    <xf numFmtId="0" fontId="34" fillId="0" borderId="5" xfId="0" applyFont="1" applyFill="1" applyBorder="1"/>
    <xf numFmtId="0" fontId="31" fillId="0" borderId="5" xfId="0" applyFont="1" applyFill="1" applyBorder="1"/>
    <xf numFmtId="0" fontId="21" fillId="0" borderId="5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31" fillId="0" borderId="1" xfId="0" applyFont="1" applyFill="1" applyBorder="1" applyAlignment="1" applyProtection="1"/>
    <xf numFmtId="0" fontId="38" fillId="0" borderId="0" xfId="0" applyFont="1" applyFill="1" applyBorder="1"/>
    <xf numFmtId="0" fontId="35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7" fillId="0" borderId="36" xfId="0" applyFont="1" applyFill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 wrapText="1" shrinkToFit="1"/>
    </xf>
    <xf numFmtId="0" fontId="31" fillId="0" borderId="69" xfId="0" applyNumberFormat="1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31" fillId="0" borderId="17" xfId="0" applyNumberFormat="1" applyFont="1" applyFill="1" applyBorder="1" applyAlignment="1">
      <alignment horizontal="center" vertical="center" shrinkToFit="1"/>
    </xf>
    <xf numFmtId="164" fontId="31" fillId="0" borderId="20" xfId="0" applyNumberFormat="1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 wrapText="1" shrinkToFit="1"/>
    </xf>
    <xf numFmtId="0" fontId="31" fillId="0" borderId="14" xfId="0" applyNumberFormat="1" applyFont="1" applyFill="1" applyBorder="1" applyAlignment="1">
      <alignment horizontal="center" vertical="center" wrapText="1" shrinkToFit="1"/>
    </xf>
    <xf numFmtId="0" fontId="31" fillId="0" borderId="42" xfId="0" applyNumberFormat="1" applyFont="1" applyFill="1" applyBorder="1" applyAlignment="1">
      <alignment horizontal="center" vertical="center" wrapText="1" shrinkToFit="1"/>
    </xf>
    <xf numFmtId="0" fontId="31" fillId="0" borderId="47" xfId="0" applyNumberFormat="1" applyFont="1" applyFill="1" applyBorder="1" applyAlignment="1">
      <alignment horizontal="center" vertical="center" wrapText="1" shrinkToFit="1"/>
    </xf>
    <xf numFmtId="0" fontId="31" fillId="0" borderId="72" xfId="0" applyNumberFormat="1" applyFont="1" applyFill="1" applyBorder="1" applyAlignment="1">
      <alignment horizontal="center" vertical="center" shrinkToFit="1"/>
    </xf>
    <xf numFmtId="0" fontId="31" fillId="0" borderId="14" xfId="0" applyNumberFormat="1" applyFont="1" applyFill="1" applyBorder="1" applyAlignment="1">
      <alignment horizontal="center" vertical="center" shrinkToFit="1"/>
    </xf>
    <xf numFmtId="0" fontId="31" fillId="0" borderId="42" xfId="0" applyNumberFormat="1" applyFont="1" applyFill="1" applyBorder="1" applyAlignment="1">
      <alignment horizontal="center" vertical="center" shrinkToFit="1"/>
    </xf>
    <xf numFmtId="0" fontId="31" fillId="0" borderId="15" xfId="0" applyNumberFormat="1" applyFont="1" applyFill="1" applyBorder="1" applyAlignment="1">
      <alignment horizontal="center" vertical="center" shrinkToFit="1"/>
    </xf>
    <xf numFmtId="0" fontId="31" fillId="0" borderId="43" xfId="0" applyNumberFormat="1" applyFont="1" applyFill="1" applyBorder="1" applyAlignment="1">
      <alignment horizontal="center" vertical="center" shrinkToFit="1"/>
    </xf>
    <xf numFmtId="0" fontId="15" fillId="0" borderId="5" xfId="0" applyFont="1" applyFill="1" applyBorder="1"/>
    <xf numFmtId="0" fontId="6" fillId="0" borderId="60" xfId="0" applyFont="1" applyFill="1" applyBorder="1" applyAlignment="1">
      <alignment horizontal="right" vertical="center" wrapText="1" shrinkToFit="1"/>
    </xf>
    <xf numFmtId="0" fontId="33" fillId="0" borderId="49" xfId="0" applyFont="1" applyFill="1" applyBorder="1" applyAlignment="1">
      <alignment horizontal="right" vertical="center" wrapText="1" shrinkToFit="1"/>
    </xf>
    <xf numFmtId="1" fontId="44" fillId="0" borderId="40" xfId="0" applyNumberFormat="1" applyFont="1" applyFill="1" applyBorder="1" applyAlignment="1">
      <alignment horizontal="center" vertical="center" wrapText="1" shrinkToFit="1"/>
    </xf>
    <xf numFmtId="1" fontId="44" fillId="0" borderId="35" xfId="0" applyNumberFormat="1" applyFont="1" applyFill="1" applyBorder="1" applyAlignment="1">
      <alignment horizontal="center" vertical="center" wrapText="1" shrinkToFit="1"/>
    </xf>
    <xf numFmtId="1" fontId="44" fillId="0" borderId="41" xfId="0" applyNumberFormat="1" applyFont="1" applyFill="1" applyBorder="1" applyAlignment="1">
      <alignment horizontal="center" vertical="center" wrapText="1" shrinkToFit="1"/>
    </xf>
    <xf numFmtId="1" fontId="44" fillId="0" borderId="50" xfId="0" applyNumberFormat="1" applyFont="1" applyFill="1" applyBorder="1" applyAlignment="1">
      <alignment horizontal="center" vertical="center" wrapText="1" shrinkToFit="1"/>
    </xf>
    <xf numFmtId="0" fontId="44" fillId="0" borderId="75" xfId="0" applyNumberFormat="1" applyFont="1" applyFill="1" applyBorder="1" applyAlignment="1">
      <alignment horizontal="center" vertical="center" shrinkToFit="1"/>
    </xf>
    <xf numFmtId="0" fontId="44" fillId="0" borderId="35" xfId="0" applyNumberFormat="1" applyFont="1" applyFill="1" applyBorder="1" applyAlignment="1">
      <alignment horizontal="center" vertical="center" shrinkToFit="1"/>
    </xf>
    <xf numFmtId="0" fontId="44" fillId="0" borderId="41" xfId="0" applyNumberFormat="1" applyFont="1" applyFill="1" applyBorder="1" applyAlignment="1">
      <alignment horizontal="center" vertical="center" shrinkToFit="1"/>
    </xf>
    <xf numFmtId="0" fontId="44" fillId="0" borderId="66" xfId="0" applyNumberFormat="1" applyFont="1" applyFill="1" applyBorder="1" applyAlignment="1">
      <alignment horizontal="center" vertical="center" shrinkToFit="1"/>
    </xf>
    <xf numFmtId="0" fontId="44" fillId="0" borderId="18" xfId="0" applyNumberFormat="1" applyFont="1" applyFill="1" applyBorder="1" applyAlignment="1">
      <alignment horizontal="center" vertical="center" shrinkToFit="1"/>
    </xf>
    <xf numFmtId="0" fontId="44" fillId="0" borderId="25" xfId="0" applyNumberFormat="1" applyFont="1" applyFill="1" applyBorder="1" applyAlignment="1">
      <alignment horizontal="center" vertical="center" shrinkToFit="1"/>
    </xf>
    <xf numFmtId="0" fontId="44" fillId="0" borderId="26" xfId="0" applyNumberFormat="1" applyFont="1" applyFill="1" applyBorder="1" applyAlignment="1">
      <alignment horizontal="center" vertical="center" shrinkToFit="1"/>
    </xf>
    <xf numFmtId="0" fontId="44" fillId="0" borderId="40" xfId="0" applyNumberFormat="1" applyFont="1" applyFill="1" applyBorder="1" applyAlignment="1">
      <alignment horizontal="center" vertical="center" shrinkToFit="1"/>
    </xf>
    <xf numFmtId="0" fontId="31" fillId="0" borderId="7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1" fillId="0" borderId="70" xfId="0" applyFont="1" applyFill="1" applyBorder="1" applyAlignment="1" applyProtection="1">
      <alignment horizontal="center" vertical="center" wrapText="1"/>
    </xf>
    <xf numFmtId="0" fontId="31" fillId="0" borderId="31" xfId="0" applyFont="1" applyFill="1" applyBorder="1" applyAlignment="1" applyProtection="1">
      <alignment horizontal="center" vertical="center" wrapText="1"/>
    </xf>
    <xf numFmtId="0" fontId="31" fillId="0" borderId="73" xfId="0" applyNumberFormat="1" applyFont="1" applyFill="1" applyBorder="1" applyAlignment="1">
      <alignment horizontal="center" vertical="center" wrapText="1" shrinkToFit="1"/>
    </xf>
    <xf numFmtId="0" fontId="31" fillId="0" borderId="74" xfId="0" applyNumberFormat="1" applyFont="1" applyFill="1" applyBorder="1" applyAlignment="1">
      <alignment horizontal="center" vertical="center" wrapText="1" shrinkToFit="1"/>
    </xf>
    <xf numFmtId="0" fontId="31" fillId="0" borderId="9" xfId="0" applyNumberFormat="1" applyFont="1" applyFill="1" applyBorder="1" applyAlignment="1">
      <alignment horizontal="center" vertical="center" wrapText="1" shrinkToFit="1"/>
    </xf>
    <xf numFmtId="0" fontId="31" fillId="0" borderId="76" xfId="0" applyNumberFormat="1" applyFont="1" applyFill="1" applyBorder="1" applyAlignment="1">
      <alignment horizontal="center" vertical="center" wrapText="1" shrinkToFit="1"/>
    </xf>
    <xf numFmtId="0" fontId="31" fillId="0" borderId="8" xfId="0" applyNumberFormat="1" applyFont="1" applyFill="1" applyBorder="1" applyAlignment="1">
      <alignment horizontal="center" vertical="center" shrinkToFit="1"/>
    </xf>
    <xf numFmtId="0" fontId="31" fillId="0" borderId="74" xfId="0" applyNumberFormat="1" applyFont="1" applyFill="1" applyBorder="1" applyAlignment="1">
      <alignment horizontal="center" vertical="center" shrinkToFit="1"/>
    </xf>
    <xf numFmtId="0" fontId="31" fillId="0" borderId="70" xfId="0" applyNumberFormat="1" applyFont="1" applyFill="1" applyBorder="1" applyAlignment="1">
      <alignment horizontal="center" vertical="center" shrinkToFit="1"/>
    </xf>
    <xf numFmtId="0" fontId="31" fillId="0" borderId="73" xfId="0" applyNumberFormat="1" applyFont="1" applyFill="1" applyBorder="1" applyAlignment="1">
      <alignment horizontal="center" vertical="center" shrinkToFit="1"/>
    </xf>
    <xf numFmtId="0" fontId="31" fillId="0" borderId="73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wrapText="1"/>
    </xf>
    <xf numFmtId="0" fontId="31" fillId="0" borderId="41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1" fillId="0" borderId="41" xfId="0" applyFont="1" applyFill="1" applyBorder="1" applyAlignment="1" applyProtection="1">
      <alignment horizontal="center" vertical="center" wrapText="1"/>
    </xf>
    <xf numFmtId="0" fontId="31" fillId="0" borderId="49" xfId="0" applyFont="1" applyFill="1" applyBorder="1" applyAlignment="1" applyProtection="1">
      <alignment horizontal="center" vertical="center" wrapText="1"/>
    </xf>
    <xf numFmtId="0" fontId="31" fillId="0" borderId="66" xfId="0" applyNumberFormat="1" applyFont="1" applyFill="1" applyBorder="1" applyAlignment="1">
      <alignment horizontal="center" vertical="center" wrapText="1" shrinkToFit="1"/>
    </xf>
    <xf numFmtId="0" fontId="31" fillId="0" borderId="77" xfId="0" applyNumberFormat="1" applyFont="1" applyFill="1" applyBorder="1" applyAlignment="1">
      <alignment horizontal="center" vertical="center" wrapText="1" shrinkToFit="1"/>
    </xf>
    <xf numFmtId="0" fontId="31" fillId="0" borderId="75" xfId="0" applyNumberFormat="1" applyFont="1" applyFill="1" applyBorder="1" applyAlignment="1">
      <alignment horizontal="center" vertical="center" shrinkToFit="1"/>
    </xf>
    <xf numFmtId="0" fontId="31" fillId="0" borderId="40" xfId="0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 wrapText="1" shrinkToFit="1"/>
    </xf>
    <xf numFmtId="0" fontId="31" fillId="0" borderId="25" xfId="0" applyNumberFormat="1" applyFont="1" applyFill="1" applyBorder="1" applyAlignment="1">
      <alignment horizontal="center" vertical="center" wrapText="1" shrinkToFit="1"/>
    </xf>
    <xf numFmtId="0" fontId="31" fillId="0" borderId="26" xfId="0" applyNumberFormat="1" applyFont="1" applyFill="1" applyBorder="1" applyAlignment="1">
      <alignment horizontal="center" vertical="center" wrapText="1" shrinkToFit="1"/>
    </xf>
    <xf numFmtId="0" fontId="31" fillId="0" borderId="60" xfId="0" applyNumberFormat="1" applyFont="1" applyFill="1" applyBorder="1" applyAlignment="1">
      <alignment horizontal="center" vertical="center" wrapText="1" shrinkToFit="1"/>
    </xf>
    <xf numFmtId="0" fontId="27" fillId="0" borderId="3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1" fillId="0" borderId="56" xfId="0" applyFont="1" applyFill="1" applyBorder="1" applyAlignment="1" applyProtection="1">
      <alignment horizontal="left"/>
    </xf>
    <xf numFmtId="0" fontId="44" fillId="0" borderId="18" xfId="0" applyNumberFormat="1" applyFont="1" applyFill="1" applyBorder="1" applyAlignment="1">
      <alignment horizontal="center" vertical="center" wrapText="1" shrinkToFit="1"/>
    </xf>
    <xf numFmtId="0" fontId="44" fillId="0" borderId="25" xfId="0" applyNumberFormat="1" applyFont="1" applyFill="1" applyBorder="1" applyAlignment="1">
      <alignment horizontal="center" vertical="center" wrapText="1" shrinkToFit="1"/>
    </xf>
    <xf numFmtId="0" fontId="44" fillId="0" borderId="26" xfId="0" applyNumberFormat="1" applyFont="1" applyFill="1" applyBorder="1" applyAlignment="1">
      <alignment horizontal="center" vertical="center" wrapText="1" shrinkToFit="1"/>
    </xf>
    <xf numFmtId="0" fontId="44" fillId="0" borderId="16" xfId="0" applyNumberFormat="1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164" fontId="31" fillId="0" borderId="1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 textRotation="90" wrapText="1"/>
    </xf>
    <xf numFmtId="0" fontId="34" fillId="0" borderId="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64" fontId="31" fillId="0" borderId="6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 wrapText="1" shrinkToFit="1"/>
    </xf>
    <xf numFmtId="0" fontId="33" fillId="0" borderId="60" xfId="0" applyFont="1" applyFill="1" applyBorder="1" applyAlignment="1">
      <alignment horizontal="right" vertical="center" wrapText="1" shrinkToFit="1"/>
    </xf>
    <xf numFmtId="0" fontId="33" fillId="0" borderId="56" xfId="0" applyFont="1" applyFill="1" applyBorder="1" applyAlignment="1">
      <alignment horizontal="right" vertical="center" wrapText="1" shrinkToFit="1"/>
    </xf>
    <xf numFmtId="0" fontId="33" fillId="0" borderId="48" xfId="0" applyFont="1" applyFill="1" applyBorder="1" applyAlignment="1">
      <alignment horizontal="right" vertical="center" wrapText="1" shrinkToFit="1"/>
    </xf>
    <xf numFmtId="0" fontId="31" fillId="0" borderId="56" xfId="0" applyNumberFormat="1" applyFont="1" applyFill="1" applyBorder="1" applyAlignment="1">
      <alignment horizontal="center" vertical="center" wrapText="1" shrinkToFit="1"/>
    </xf>
    <xf numFmtId="164" fontId="31" fillId="0" borderId="18" xfId="0" applyNumberFormat="1" applyFont="1" applyFill="1" applyBorder="1" applyAlignment="1">
      <alignment horizontal="center" vertical="center" shrinkToFit="1"/>
    </xf>
    <xf numFmtId="0" fontId="31" fillId="0" borderId="56" xfId="0" applyNumberFormat="1" applyFont="1" applyFill="1" applyBorder="1" applyAlignment="1">
      <alignment horizontal="center" vertical="center" shrinkToFit="1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38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6" fillId="0" borderId="13" xfId="0" applyFont="1" applyFill="1" applyBorder="1"/>
    <xf numFmtId="0" fontId="36" fillId="0" borderId="38" xfId="0" applyFont="1" applyFill="1" applyBorder="1"/>
    <xf numFmtId="0" fontId="33" fillId="0" borderId="10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42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6" fillId="0" borderId="14" xfId="0" applyFont="1" applyFill="1" applyBorder="1"/>
    <xf numFmtId="0" fontId="36" fillId="0" borderId="42" xfId="0" applyFont="1" applyFill="1" applyBorder="1"/>
    <xf numFmtId="0" fontId="34" fillId="0" borderId="18" xfId="0" applyFont="1" applyFill="1" applyBorder="1"/>
    <xf numFmtId="49" fontId="34" fillId="0" borderId="0" xfId="0" applyNumberFormat="1" applyFont="1" applyFill="1" applyBorder="1" applyAlignment="1">
      <alignment horizontal="center" vertical="justify" wrapText="1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justify"/>
    </xf>
    <xf numFmtId="0" fontId="34" fillId="0" borderId="0" xfId="0" applyFont="1" applyFill="1" applyAlignment="1"/>
    <xf numFmtId="49" fontId="45" fillId="0" borderId="0" xfId="0" applyNumberFormat="1" applyFont="1" applyFill="1" applyBorder="1" applyAlignment="1">
      <alignment horizontal="left" vertical="justify"/>
    </xf>
    <xf numFmtId="49" fontId="46" fillId="0" borderId="0" xfId="0" applyNumberFormat="1" applyFont="1" applyFill="1" applyBorder="1" applyAlignment="1">
      <alignment horizontal="left" vertical="justify"/>
    </xf>
    <xf numFmtId="0" fontId="32" fillId="0" borderId="0" xfId="0" applyFont="1" applyFill="1" applyAlignment="1" applyProtection="1"/>
    <xf numFmtId="0" fontId="34" fillId="0" borderId="1" xfId="0" applyFont="1" applyFill="1" applyBorder="1"/>
    <xf numFmtId="0" fontId="34" fillId="0" borderId="1" xfId="0" applyFont="1" applyFill="1" applyBorder="1" applyAlignment="1" applyProtection="1"/>
    <xf numFmtId="0" fontId="34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/>
    <xf numFmtId="0" fontId="30" fillId="0" borderId="0" xfId="0" applyFont="1" applyFill="1" applyBorder="1"/>
    <xf numFmtId="0" fontId="29" fillId="0" borderId="0" xfId="0" applyFont="1" applyFill="1" applyBorder="1"/>
    <xf numFmtId="0" fontId="31" fillId="0" borderId="55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31" fillId="0" borderId="55" xfId="0" applyNumberFormat="1" applyFont="1" applyFill="1" applyBorder="1" applyAlignment="1">
      <alignment horizontal="left" vertical="center" wrapText="1" shrinkToFit="1"/>
    </xf>
    <xf numFmtId="0" fontId="31" fillId="0" borderId="2" xfId="0" applyNumberFormat="1" applyFont="1" applyFill="1" applyBorder="1" applyAlignment="1">
      <alignment horizontal="left" vertical="center" wrapText="1" shrinkToFit="1"/>
    </xf>
    <xf numFmtId="0" fontId="31" fillId="0" borderId="46" xfId="0" applyNumberFormat="1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4" xfId="0" applyFont="1" applyFill="1" applyBorder="1" applyAlignment="1">
      <alignment horizontal="center" vertical="center" textRotation="90"/>
    </xf>
    <xf numFmtId="0" fontId="31" fillId="0" borderId="52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33" fillId="0" borderId="55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62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3" fillId="0" borderId="57" xfId="0" applyNumberFormat="1" applyFont="1" applyFill="1" applyBorder="1" applyAlignment="1">
      <alignment horizontal="center" vertical="center"/>
    </xf>
    <xf numFmtId="0" fontId="33" fillId="0" borderId="63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65" xfId="0" applyNumberFormat="1" applyFont="1" applyFill="1" applyBorder="1" applyAlignment="1">
      <alignment horizontal="center" vertical="center"/>
    </xf>
    <xf numFmtId="0" fontId="33" fillId="0" borderId="60" xfId="0" applyNumberFormat="1" applyFont="1" applyFill="1" applyBorder="1" applyAlignment="1">
      <alignment horizontal="center" vertical="center"/>
    </xf>
    <xf numFmtId="0" fontId="33" fillId="0" borderId="49" xfId="0" applyNumberFormat="1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39" xfId="0" applyNumberFormat="1" applyFont="1" applyFill="1" applyBorder="1" applyAlignment="1">
      <alignment horizontal="center" vertical="center" textRotation="90" wrapText="1"/>
    </xf>
    <xf numFmtId="49" fontId="1" fillId="0" borderId="2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4" xfId="0" applyNumberFormat="1" applyFont="1" applyFill="1" applyBorder="1" applyAlignment="1">
      <alignment horizontal="center" vertical="center" textRotation="90"/>
    </xf>
    <xf numFmtId="0" fontId="7" fillId="0" borderId="63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2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1" fillId="0" borderId="52" xfId="0" applyNumberFormat="1" applyFont="1" applyFill="1" applyBorder="1" applyAlignment="1">
      <alignment horizontal="left" vertical="center" wrapText="1" shrinkToFit="1"/>
    </xf>
    <xf numFmtId="0" fontId="31" fillId="0" borderId="36" xfId="0" applyNumberFormat="1" applyFont="1" applyFill="1" applyBorder="1" applyAlignment="1">
      <alignment horizontal="left" vertical="center" wrapText="1" shrinkToFit="1"/>
    </xf>
    <xf numFmtId="0" fontId="31" fillId="0" borderId="30" xfId="0" applyNumberFormat="1" applyFont="1" applyFill="1" applyBorder="1" applyAlignment="1">
      <alignment horizontal="left" vertical="center" wrapText="1" shrinkToFit="1"/>
    </xf>
    <xf numFmtId="0" fontId="33" fillId="0" borderId="5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right" vertical="center" wrapText="1" shrinkToFit="1"/>
    </xf>
    <xf numFmtId="0" fontId="28" fillId="0" borderId="60" xfId="0" applyFont="1" applyFill="1" applyBorder="1" applyAlignment="1">
      <alignment horizontal="right" vertical="center" wrapText="1" shrinkToFi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25" fillId="0" borderId="6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/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51" xfId="0" applyNumberFormat="1" applyFont="1" applyFill="1" applyBorder="1" applyAlignment="1">
      <alignment horizontal="center" vertical="center" wrapText="1"/>
    </xf>
    <xf numFmtId="0" fontId="21" fillId="0" borderId="56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25" fillId="0" borderId="62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57" xfId="0" applyNumberFormat="1" applyFont="1" applyFill="1" applyBorder="1" applyAlignment="1">
      <alignment horizontal="center" vertical="center" wrapText="1"/>
    </xf>
    <xf numFmtId="0" fontId="25" fillId="0" borderId="6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wrapText="1"/>
    </xf>
    <xf numFmtId="0" fontId="12" fillId="0" borderId="57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31" fillId="0" borderId="53" xfId="0" applyNumberFormat="1" applyFont="1" applyFill="1" applyBorder="1" applyAlignment="1">
      <alignment horizontal="left" vertical="center" wrapText="1" shrinkToFit="1"/>
    </xf>
    <xf numFmtId="0" fontId="31" fillId="0" borderId="16" xfId="0" applyNumberFormat="1" applyFont="1" applyFill="1" applyBorder="1" applyAlignment="1">
      <alignment horizontal="left" vertical="center" wrapText="1" shrinkToFit="1"/>
    </xf>
    <xf numFmtId="0" fontId="31" fillId="0" borderId="47" xfId="0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1" fillId="0" borderId="58" xfId="0" applyNumberFormat="1" applyFont="1" applyFill="1" applyBorder="1" applyAlignment="1">
      <alignment horizontal="center" vertical="center" textRotation="90" wrapText="1"/>
    </xf>
    <xf numFmtId="0" fontId="1" fillId="0" borderId="54" xfId="0" applyNumberFormat="1" applyFont="1" applyFill="1" applyBorder="1" applyAlignment="1">
      <alignment horizontal="center" vertical="center" textRotation="90" wrapText="1"/>
    </xf>
    <xf numFmtId="0" fontId="31" fillId="0" borderId="65" xfId="0" applyFont="1" applyFill="1" applyBorder="1" applyAlignment="1" applyProtection="1">
      <alignment horizontal="left" vertical="center" wrapText="1"/>
    </xf>
    <xf numFmtId="0" fontId="31" fillId="0" borderId="75" xfId="0" applyFont="1" applyFill="1" applyBorder="1" applyAlignment="1" applyProtection="1">
      <alignment horizontal="left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32" fillId="0" borderId="49" xfId="0" applyFont="1" applyFill="1" applyBorder="1" applyAlignment="1">
      <alignment horizontal="left" vertical="center" wrapText="1"/>
    </xf>
    <xf numFmtId="0" fontId="33" fillId="0" borderId="65" xfId="0" applyFont="1" applyFill="1" applyBorder="1" applyAlignment="1">
      <alignment horizontal="right" vertical="center" wrapText="1" shrinkToFit="1"/>
    </xf>
    <xf numFmtId="0" fontId="28" fillId="0" borderId="49" xfId="0" applyFont="1" applyFill="1" applyBorder="1" applyAlignment="1">
      <alignment horizontal="right" vertical="center" wrapText="1" shrinkToFit="1"/>
    </xf>
    <xf numFmtId="0" fontId="31" fillId="0" borderId="65" xfId="0" applyFont="1" applyFill="1" applyBorder="1" applyAlignment="1" applyProtection="1">
      <alignment horizontal="right"/>
    </xf>
    <xf numFmtId="0" fontId="31" fillId="0" borderId="60" xfId="0" applyFont="1" applyFill="1" applyBorder="1" applyAlignment="1" applyProtection="1">
      <alignment horizontal="right"/>
    </xf>
    <xf numFmtId="0" fontId="31" fillId="0" borderId="56" xfId="0" applyFont="1" applyFill="1" applyBorder="1" applyAlignment="1" applyProtection="1">
      <alignment horizontal="right"/>
    </xf>
    <xf numFmtId="0" fontId="31" fillId="0" borderId="48" xfId="0" applyFont="1" applyFill="1" applyBorder="1" applyAlignment="1" applyProtection="1">
      <alignment horizontal="right"/>
    </xf>
    <xf numFmtId="0" fontId="31" fillId="0" borderId="61" xfId="0" applyFont="1" applyFill="1" applyBorder="1" applyAlignment="1" applyProtection="1">
      <alignment horizontal="left" vertical="center" wrapText="1"/>
    </xf>
    <xf numFmtId="0" fontId="31" fillId="0" borderId="8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1" fillId="0" borderId="68" xfId="0" applyFont="1" applyFill="1" applyBorder="1" applyAlignment="1">
      <alignment horizontal="left" vertical="center" wrapText="1"/>
    </xf>
    <xf numFmtId="0" fontId="31" fillId="0" borderId="68" xfId="0" applyNumberFormat="1" applyFont="1" applyFill="1" applyBorder="1" applyAlignment="1">
      <alignment horizontal="left" vertical="center" wrapText="1" shrinkToFit="1"/>
    </xf>
    <xf numFmtId="0" fontId="31" fillId="0" borderId="71" xfId="0" applyFont="1" applyFill="1" applyBorder="1" applyAlignment="1">
      <alignment horizontal="left" vertical="center"/>
    </xf>
    <xf numFmtId="0" fontId="31" fillId="0" borderId="71" xfId="0" applyNumberFormat="1" applyFont="1" applyFill="1" applyBorder="1" applyAlignment="1">
      <alignment horizontal="left" vertical="center" wrapText="1" shrinkToFit="1"/>
    </xf>
    <xf numFmtId="0" fontId="33" fillId="0" borderId="51" xfId="0" applyFont="1" applyFill="1" applyBorder="1" applyAlignment="1">
      <alignment horizontal="right" vertical="center" wrapText="1" shrinkToFit="1"/>
    </xf>
    <xf numFmtId="0" fontId="28" fillId="0" borderId="48" xfId="0" applyFont="1" applyFill="1" applyBorder="1" applyAlignment="1">
      <alignment horizontal="right" vertical="center" wrapText="1" shrinkToFit="1"/>
    </xf>
    <xf numFmtId="0" fontId="31" fillId="0" borderId="67" xfId="0" applyFont="1" applyFill="1" applyBorder="1" applyAlignment="1">
      <alignment horizontal="left" vertical="center"/>
    </xf>
    <xf numFmtId="0" fontId="31" fillId="0" borderId="67" xfId="0" applyNumberFormat="1" applyFont="1" applyFill="1" applyBorder="1" applyAlignment="1">
      <alignment horizontal="left" vertical="center" wrapText="1" shrinkToFit="1"/>
    </xf>
    <xf numFmtId="0" fontId="33" fillId="0" borderId="56" xfId="0" applyFont="1" applyFill="1" applyBorder="1" applyAlignment="1">
      <alignment horizontal="right" vertical="center" shrinkToFit="1"/>
    </xf>
    <xf numFmtId="0" fontId="33" fillId="0" borderId="48" xfId="0" applyFont="1" applyFill="1" applyBorder="1" applyAlignment="1">
      <alignment horizontal="right" vertical="center" shrinkToFit="1"/>
    </xf>
    <xf numFmtId="0" fontId="31" fillId="0" borderId="51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left" vertical="justify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1371600</xdr:colOff>
      <xdr:row>1</xdr:row>
      <xdr:rowOff>952500</xdr:rowOff>
    </xdr:from>
    <xdr:to>
      <xdr:col>20</xdr:col>
      <xdr:colOff>822960</xdr:colOff>
      <xdr:row>3</xdr:row>
      <xdr:rowOff>762000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8560" y="2118360"/>
          <a:ext cx="2339340" cy="2537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7"/>
  <sheetViews>
    <sheetView tabSelected="1" zoomScale="40" zoomScaleNormal="40" workbookViewId="0">
      <selection activeCell="B2" sqref="B2:BA2"/>
    </sheetView>
  </sheetViews>
  <sheetFormatPr defaultColWidth="10.109375" defaultRowHeight="13.2"/>
  <cols>
    <col min="1" max="1" width="23.44140625" style="5" customWidth="1"/>
    <col min="2" max="2" width="10.77734375" style="5" customWidth="1"/>
    <col min="3" max="18" width="6.33203125" style="5" hidden="1" customWidth="1"/>
    <col min="19" max="19" width="4.77734375" style="5" hidden="1" customWidth="1"/>
    <col min="20" max="20" width="42.109375" style="5" customWidth="1"/>
    <col min="21" max="21" width="65.88671875" style="19" customWidth="1"/>
    <col min="22" max="22" width="26.6640625" style="20" customWidth="1"/>
    <col min="23" max="23" width="12.6640625" style="125" customWidth="1"/>
    <col min="24" max="24" width="25.6640625" style="29" customWidth="1"/>
    <col min="25" max="27" width="12.6640625" style="29" customWidth="1"/>
    <col min="28" max="28" width="16.6640625" style="29" customWidth="1"/>
    <col min="29" max="29" width="14.33203125" style="29" customWidth="1"/>
    <col min="30" max="30" width="12.6640625" style="3" hidden="1" customWidth="1"/>
    <col min="31" max="31" width="18.21875" style="3" customWidth="1"/>
    <col min="32" max="32" width="16.44140625" style="3" customWidth="1"/>
    <col min="33" max="33" width="15.44140625" style="3" customWidth="1"/>
    <col min="34" max="34" width="14" style="3" customWidth="1"/>
    <col min="35" max="35" width="10.6640625" style="3" customWidth="1"/>
    <col min="36" max="36" width="15.44140625" style="3" customWidth="1"/>
    <col min="37" max="37" width="17" style="3" customWidth="1"/>
    <col min="38" max="39" width="13.5546875" style="3" customWidth="1"/>
    <col min="40" max="40" width="15.6640625" style="3" customWidth="1"/>
    <col min="41" max="41" width="16.33203125" style="3" customWidth="1"/>
    <col min="42" max="42" width="10.6640625" style="5" customWidth="1"/>
    <col min="43" max="43" width="11.88671875" style="5" customWidth="1"/>
    <col min="44" max="50" width="10.6640625" style="5" customWidth="1"/>
    <col min="51" max="51" width="14.44140625" style="5" customWidth="1"/>
    <col min="52" max="52" width="12.88671875" style="5" customWidth="1"/>
    <col min="53" max="53" width="10.6640625" style="5" customWidth="1"/>
    <col min="54" max="54" width="16.21875" style="5" customWidth="1"/>
    <col min="55" max="55" width="16.44140625" style="5" customWidth="1"/>
    <col min="56" max="56" width="14" style="5" customWidth="1"/>
    <col min="57" max="57" width="12.3320312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91.8" customHeight="1"/>
    <row r="2" spans="1:63" ht="202.2" customHeight="1">
      <c r="B2" s="300" t="s">
        <v>50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</row>
    <row r="3" spans="1:63" ht="12.75" customHeight="1"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</row>
    <row r="4" spans="1:63" ht="68.25" customHeight="1">
      <c r="B4" s="301" t="s">
        <v>0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</row>
    <row r="5" spans="1:63" ht="48.75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302" t="s">
        <v>43</v>
      </c>
      <c r="U5" s="302"/>
      <c r="V5" s="4"/>
      <c r="W5" s="4"/>
      <c r="X5" s="304" t="s">
        <v>63</v>
      </c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63" ht="67.5" customHeight="1">
      <c r="B6" s="305" t="s">
        <v>61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18"/>
      <c r="X6" s="304" t="s">
        <v>77</v>
      </c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7"/>
      <c r="AS6" s="135"/>
      <c r="AT6" s="135"/>
      <c r="AU6" s="8" t="s">
        <v>1</v>
      </c>
      <c r="AV6" s="6"/>
      <c r="AW6" s="2"/>
      <c r="AX6" s="2"/>
      <c r="AY6" s="2"/>
      <c r="AZ6" s="391" t="s">
        <v>65</v>
      </c>
      <c r="BA6" s="391"/>
      <c r="BB6" s="391"/>
      <c r="BC6" s="391"/>
      <c r="BD6" s="392"/>
      <c r="BE6" s="392"/>
    </row>
    <row r="7" spans="1:63" ht="37.5" customHeight="1">
      <c r="W7" s="310" t="s">
        <v>48</v>
      </c>
      <c r="X7" s="310"/>
      <c r="Y7" s="310"/>
      <c r="Z7" s="310"/>
      <c r="AA7" s="310"/>
      <c r="AB7" s="310"/>
      <c r="AC7" s="21" t="s">
        <v>2</v>
      </c>
      <c r="AD7" s="363" t="s">
        <v>72</v>
      </c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10"/>
      <c r="AU7" s="1" t="s">
        <v>3</v>
      </c>
      <c r="AV7" s="2"/>
      <c r="AW7" s="2"/>
      <c r="AX7" s="2"/>
      <c r="AY7" s="2"/>
      <c r="AZ7" s="393" t="s">
        <v>58</v>
      </c>
      <c r="BA7" s="393"/>
      <c r="BB7" s="393"/>
      <c r="BC7" s="393"/>
      <c r="BD7" s="27"/>
    </row>
    <row r="8" spans="1:63" ht="70.8" customHeight="1">
      <c r="A8" s="307" t="s">
        <v>62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8" t="s">
        <v>78</v>
      </c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10"/>
      <c r="AU8" s="1" t="s">
        <v>4</v>
      </c>
      <c r="AV8" s="2"/>
      <c r="AW8" s="2"/>
      <c r="AX8" s="2"/>
      <c r="AY8" s="2"/>
      <c r="AZ8" s="394" t="s">
        <v>46</v>
      </c>
      <c r="BA8" s="394"/>
      <c r="BB8" s="394"/>
      <c r="BC8" s="394"/>
      <c r="BD8" s="394"/>
    </row>
    <row r="9" spans="1:63" ht="75.599999999999994" customHeight="1">
      <c r="T9" s="306" t="s">
        <v>115</v>
      </c>
      <c r="U9" s="306"/>
      <c r="V9" s="306"/>
      <c r="W9" s="309" t="s">
        <v>47</v>
      </c>
      <c r="X9" s="309"/>
      <c r="Y9" s="309"/>
      <c r="Z9" s="309"/>
      <c r="AA9" s="309"/>
      <c r="AB9" s="309"/>
      <c r="AC9" s="309"/>
      <c r="AD9" s="401" t="s">
        <v>51</v>
      </c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10"/>
      <c r="AU9" s="1" t="s">
        <v>5</v>
      </c>
      <c r="AV9" s="9"/>
      <c r="AW9" s="9"/>
      <c r="AX9" s="9"/>
      <c r="AY9" s="9"/>
      <c r="AZ9" s="402" t="s">
        <v>73</v>
      </c>
      <c r="BA9" s="402"/>
      <c r="BB9" s="402"/>
      <c r="BC9" s="402"/>
      <c r="BD9" s="403"/>
      <c r="BE9" s="403"/>
    </row>
    <row r="10" spans="1:63" ht="51.6" customHeight="1">
      <c r="U10" s="22"/>
      <c r="V10" s="22"/>
      <c r="W10" s="308" t="s">
        <v>6</v>
      </c>
      <c r="X10" s="308"/>
      <c r="Y10" s="308"/>
      <c r="Z10" s="308"/>
      <c r="AA10" s="23"/>
      <c r="AB10" s="23"/>
      <c r="AC10" s="21" t="s">
        <v>2</v>
      </c>
      <c r="AD10" s="24"/>
      <c r="AE10" s="138" t="s">
        <v>64</v>
      </c>
      <c r="AF10" s="139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1"/>
      <c r="AR10" s="142"/>
      <c r="AS10" s="143"/>
      <c r="AT10" s="11"/>
      <c r="AU10" s="25"/>
      <c r="AV10" s="26"/>
      <c r="AW10" s="26"/>
      <c r="AX10" s="26"/>
      <c r="AY10" s="26"/>
      <c r="AZ10" s="26"/>
      <c r="BA10" s="26"/>
      <c r="BB10" s="27"/>
      <c r="BC10" s="27"/>
      <c r="BD10" s="27"/>
    </row>
    <row r="11" spans="1:63" ht="18" customHeight="1" thickBot="1">
      <c r="U11" s="22"/>
      <c r="V11" s="22"/>
      <c r="W11" s="28"/>
      <c r="AA11" s="30"/>
      <c r="AB11" s="3"/>
      <c r="AC11" s="3"/>
      <c r="AK11" s="5"/>
      <c r="AL11" s="5"/>
      <c r="AM11" s="5"/>
      <c r="AN11" s="5"/>
      <c r="AO11" s="5"/>
    </row>
    <row r="12" spans="1:63" s="27" customFormat="1" ht="96" customHeight="1" thickBot="1">
      <c r="A12" s="31"/>
      <c r="B12" s="267" t="s">
        <v>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46" t="s">
        <v>60</v>
      </c>
      <c r="U12" s="347"/>
      <c r="V12" s="348"/>
      <c r="W12" s="373" t="s">
        <v>8</v>
      </c>
      <c r="X12" s="374"/>
      <c r="Y12" s="374"/>
      <c r="Z12" s="374"/>
      <c r="AA12" s="374"/>
      <c r="AB12" s="374"/>
      <c r="AC12" s="374"/>
      <c r="AD12" s="375"/>
      <c r="AE12" s="379" t="s">
        <v>9</v>
      </c>
      <c r="AF12" s="380"/>
      <c r="AG12" s="294" t="s">
        <v>10</v>
      </c>
      <c r="AH12" s="295"/>
      <c r="AI12" s="295"/>
      <c r="AJ12" s="295"/>
      <c r="AK12" s="295"/>
      <c r="AL12" s="295"/>
      <c r="AM12" s="295"/>
      <c r="AN12" s="295"/>
      <c r="AO12" s="410" t="s">
        <v>11</v>
      </c>
      <c r="AP12" s="353" t="s">
        <v>12</v>
      </c>
      <c r="AQ12" s="353"/>
      <c r="AR12" s="353"/>
      <c r="AS12" s="353"/>
      <c r="AT12" s="353"/>
      <c r="AU12" s="353"/>
      <c r="AV12" s="353"/>
      <c r="AW12" s="353"/>
      <c r="AX12" s="395" t="s">
        <v>52</v>
      </c>
      <c r="AY12" s="396"/>
      <c r="AZ12" s="396"/>
      <c r="BA12" s="396"/>
      <c r="BB12" s="396"/>
      <c r="BC12" s="396"/>
      <c r="BD12" s="396"/>
      <c r="BE12" s="397"/>
      <c r="BF12" s="33"/>
    </row>
    <row r="13" spans="1:63" s="27" customFormat="1" ht="43.2" customHeight="1">
      <c r="A13" s="31"/>
      <c r="B13" s="26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9"/>
      <c r="U13" s="350"/>
      <c r="V13" s="351"/>
      <c r="W13" s="376"/>
      <c r="X13" s="377"/>
      <c r="Y13" s="377"/>
      <c r="Z13" s="377"/>
      <c r="AA13" s="377"/>
      <c r="AB13" s="377"/>
      <c r="AC13" s="377"/>
      <c r="AD13" s="378"/>
      <c r="AE13" s="381"/>
      <c r="AF13" s="382"/>
      <c r="AG13" s="296"/>
      <c r="AH13" s="297"/>
      <c r="AI13" s="297"/>
      <c r="AJ13" s="297"/>
      <c r="AK13" s="297"/>
      <c r="AL13" s="297"/>
      <c r="AM13" s="297"/>
      <c r="AN13" s="297"/>
      <c r="AO13" s="411"/>
      <c r="AP13" s="354"/>
      <c r="AQ13" s="354"/>
      <c r="AR13" s="354"/>
      <c r="AS13" s="354"/>
      <c r="AT13" s="354"/>
      <c r="AU13" s="354"/>
      <c r="AV13" s="354"/>
      <c r="AW13" s="354"/>
      <c r="AX13" s="398" t="s">
        <v>79</v>
      </c>
      <c r="AY13" s="399"/>
      <c r="AZ13" s="399"/>
      <c r="BA13" s="399"/>
      <c r="BB13" s="399"/>
      <c r="BC13" s="399"/>
      <c r="BD13" s="399"/>
      <c r="BE13" s="400"/>
      <c r="BF13" s="35"/>
    </row>
    <row r="14" spans="1:63" s="27" customFormat="1" ht="45" customHeight="1">
      <c r="A14" s="31"/>
      <c r="B14" s="26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9"/>
      <c r="U14" s="350"/>
      <c r="V14" s="351"/>
      <c r="W14" s="376"/>
      <c r="X14" s="377"/>
      <c r="Y14" s="377"/>
      <c r="Z14" s="377"/>
      <c r="AA14" s="377"/>
      <c r="AB14" s="377"/>
      <c r="AC14" s="377"/>
      <c r="AD14" s="378"/>
      <c r="AE14" s="383"/>
      <c r="AF14" s="384"/>
      <c r="AG14" s="298"/>
      <c r="AH14" s="299"/>
      <c r="AI14" s="299"/>
      <c r="AJ14" s="299"/>
      <c r="AK14" s="299"/>
      <c r="AL14" s="299"/>
      <c r="AM14" s="299"/>
      <c r="AN14" s="299"/>
      <c r="AO14" s="411"/>
      <c r="AP14" s="355"/>
      <c r="AQ14" s="355"/>
      <c r="AR14" s="355"/>
      <c r="AS14" s="355"/>
      <c r="AT14" s="355"/>
      <c r="AU14" s="355"/>
      <c r="AV14" s="355"/>
      <c r="AW14" s="355"/>
      <c r="AX14" s="279" t="s">
        <v>80</v>
      </c>
      <c r="AY14" s="280"/>
      <c r="AZ14" s="280"/>
      <c r="BA14" s="280"/>
      <c r="BB14" s="280"/>
      <c r="BC14" s="280"/>
      <c r="BD14" s="280"/>
      <c r="BE14" s="281"/>
      <c r="BF14" s="36"/>
    </row>
    <row r="15" spans="1:63" s="27" customFormat="1" ht="46.2" customHeight="1" thickBot="1">
      <c r="A15" s="31"/>
      <c r="B15" s="26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9"/>
      <c r="U15" s="350"/>
      <c r="V15" s="351"/>
      <c r="W15" s="376"/>
      <c r="X15" s="377"/>
      <c r="Y15" s="377"/>
      <c r="Z15" s="377"/>
      <c r="AA15" s="377"/>
      <c r="AB15" s="377"/>
      <c r="AC15" s="377"/>
      <c r="AD15" s="378"/>
      <c r="AE15" s="318" t="s">
        <v>13</v>
      </c>
      <c r="AF15" s="312" t="s">
        <v>14</v>
      </c>
      <c r="AG15" s="318" t="s">
        <v>15</v>
      </c>
      <c r="AH15" s="321" t="s">
        <v>16</v>
      </c>
      <c r="AI15" s="322"/>
      <c r="AJ15" s="322"/>
      <c r="AK15" s="322"/>
      <c r="AL15" s="322"/>
      <c r="AM15" s="322"/>
      <c r="AN15" s="323"/>
      <c r="AO15" s="411"/>
      <c r="AP15" s="338" t="s">
        <v>17</v>
      </c>
      <c r="AQ15" s="340" t="s">
        <v>18</v>
      </c>
      <c r="AR15" s="340" t="s">
        <v>19</v>
      </c>
      <c r="AS15" s="316" t="s">
        <v>20</v>
      </c>
      <c r="AT15" s="316" t="s">
        <v>21</v>
      </c>
      <c r="AU15" s="340" t="s">
        <v>22</v>
      </c>
      <c r="AV15" s="340" t="s">
        <v>23</v>
      </c>
      <c r="AW15" s="314" t="s">
        <v>24</v>
      </c>
      <c r="AX15" s="404" t="s">
        <v>81</v>
      </c>
      <c r="AY15" s="405"/>
      <c r="AZ15" s="405"/>
      <c r="BA15" s="405"/>
      <c r="BB15" s="404" t="s">
        <v>82</v>
      </c>
      <c r="BC15" s="405"/>
      <c r="BD15" s="405"/>
      <c r="BE15" s="406"/>
    </row>
    <row r="16" spans="1:63" s="38" customFormat="1" ht="30" customHeight="1">
      <c r="A16" s="37"/>
      <c r="B16" s="268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9"/>
      <c r="U16" s="350"/>
      <c r="V16" s="351"/>
      <c r="W16" s="376"/>
      <c r="X16" s="377"/>
      <c r="Y16" s="377"/>
      <c r="Z16" s="377"/>
      <c r="AA16" s="377"/>
      <c r="AB16" s="377"/>
      <c r="AC16" s="377"/>
      <c r="AD16" s="378"/>
      <c r="AE16" s="320"/>
      <c r="AF16" s="313"/>
      <c r="AG16" s="319"/>
      <c r="AH16" s="367" t="s">
        <v>54</v>
      </c>
      <c r="AI16" s="368"/>
      <c r="AJ16" s="367" t="s">
        <v>57</v>
      </c>
      <c r="AK16" s="371"/>
      <c r="AL16" s="368" t="s">
        <v>83</v>
      </c>
      <c r="AM16" s="371"/>
      <c r="AN16" s="364" t="s">
        <v>49</v>
      </c>
      <c r="AO16" s="411"/>
      <c r="AP16" s="339"/>
      <c r="AQ16" s="341"/>
      <c r="AR16" s="341"/>
      <c r="AS16" s="317"/>
      <c r="AT16" s="317"/>
      <c r="AU16" s="341"/>
      <c r="AV16" s="341"/>
      <c r="AW16" s="315"/>
      <c r="AX16" s="407" t="s">
        <v>45</v>
      </c>
      <c r="AY16" s="408"/>
      <c r="AZ16" s="408"/>
      <c r="BA16" s="408"/>
      <c r="BB16" s="407" t="s">
        <v>45</v>
      </c>
      <c r="BC16" s="408"/>
      <c r="BD16" s="408"/>
      <c r="BE16" s="409"/>
      <c r="BK16" s="311"/>
    </row>
    <row r="17" spans="1:109" s="38" customFormat="1" ht="30" customHeight="1">
      <c r="A17" s="37"/>
      <c r="B17" s="26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9"/>
      <c r="U17" s="350"/>
      <c r="V17" s="351"/>
      <c r="W17" s="376"/>
      <c r="X17" s="377"/>
      <c r="Y17" s="377"/>
      <c r="Z17" s="377"/>
      <c r="AA17" s="377"/>
      <c r="AB17" s="377"/>
      <c r="AC17" s="377"/>
      <c r="AD17" s="378"/>
      <c r="AE17" s="320"/>
      <c r="AF17" s="313"/>
      <c r="AG17" s="319"/>
      <c r="AH17" s="369"/>
      <c r="AI17" s="370"/>
      <c r="AJ17" s="369"/>
      <c r="AK17" s="372"/>
      <c r="AL17" s="370"/>
      <c r="AM17" s="372"/>
      <c r="AN17" s="365"/>
      <c r="AO17" s="411"/>
      <c r="AP17" s="339"/>
      <c r="AQ17" s="341"/>
      <c r="AR17" s="341"/>
      <c r="AS17" s="317"/>
      <c r="AT17" s="317"/>
      <c r="AU17" s="341"/>
      <c r="AV17" s="341"/>
      <c r="AW17" s="315"/>
      <c r="AX17" s="277" t="s">
        <v>15</v>
      </c>
      <c r="AY17" s="275" t="s">
        <v>26</v>
      </c>
      <c r="AZ17" s="276"/>
      <c r="BA17" s="276"/>
      <c r="BB17" s="277" t="s">
        <v>15</v>
      </c>
      <c r="BC17" s="342" t="s">
        <v>26</v>
      </c>
      <c r="BD17" s="342"/>
      <c r="BE17" s="343"/>
      <c r="BK17" s="311"/>
    </row>
    <row r="18" spans="1:109" s="38" customFormat="1" ht="155.25" customHeight="1" thickBot="1">
      <c r="A18" s="37"/>
      <c r="B18" s="26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49"/>
      <c r="U18" s="350"/>
      <c r="V18" s="351"/>
      <c r="W18" s="376"/>
      <c r="X18" s="377"/>
      <c r="Y18" s="377"/>
      <c r="Z18" s="377"/>
      <c r="AA18" s="377"/>
      <c r="AB18" s="377"/>
      <c r="AC18" s="377"/>
      <c r="AD18" s="378"/>
      <c r="AE18" s="320"/>
      <c r="AF18" s="313"/>
      <c r="AG18" s="320"/>
      <c r="AH18" s="17" t="s">
        <v>55</v>
      </c>
      <c r="AI18" s="12" t="s">
        <v>56</v>
      </c>
      <c r="AJ18" s="17" t="s">
        <v>55</v>
      </c>
      <c r="AK18" s="12" t="s">
        <v>56</v>
      </c>
      <c r="AL18" s="17" t="s">
        <v>55</v>
      </c>
      <c r="AM18" s="12" t="s">
        <v>56</v>
      </c>
      <c r="AN18" s="366"/>
      <c r="AO18" s="411"/>
      <c r="AP18" s="339"/>
      <c r="AQ18" s="341"/>
      <c r="AR18" s="341"/>
      <c r="AS18" s="317"/>
      <c r="AT18" s="317"/>
      <c r="AU18" s="341"/>
      <c r="AV18" s="341"/>
      <c r="AW18" s="315"/>
      <c r="AX18" s="278"/>
      <c r="AY18" s="13" t="s">
        <v>25</v>
      </c>
      <c r="AZ18" s="13" t="s">
        <v>27</v>
      </c>
      <c r="BA18" s="14" t="s">
        <v>53</v>
      </c>
      <c r="BB18" s="278"/>
      <c r="BC18" s="15" t="s">
        <v>25</v>
      </c>
      <c r="BD18" s="15" t="s">
        <v>27</v>
      </c>
      <c r="BE18" s="16" t="s">
        <v>28</v>
      </c>
      <c r="BK18" s="311"/>
    </row>
    <row r="19" spans="1:109" s="46" customFormat="1" ht="42.75" customHeight="1" thickTop="1" thickBot="1">
      <c r="A19" s="40"/>
      <c r="B19" s="41">
        <v>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58">
        <v>2</v>
      </c>
      <c r="U19" s="359"/>
      <c r="V19" s="360"/>
      <c r="W19" s="361">
        <v>3</v>
      </c>
      <c r="X19" s="362"/>
      <c r="Y19" s="362"/>
      <c r="Z19" s="362"/>
      <c r="AA19" s="362"/>
      <c r="AB19" s="362"/>
      <c r="AC19" s="362"/>
      <c r="AD19" s="362"/>
      <c r="AE19" s="129">
        <v>4</v>
      </c>
      <c r="AF19" s="43">
        <v>5</v>
      </c>
      <c r="AG19" s="44">
        <v>6</v>
      </c>
      <c r="AH19" s="129">
        <v>7</v>
      </c>
      <c r="AI19" s="43">
        <v>8</v>
      </c>
      <c r="AJ19" s="44">
        <v>9</v>
      </c>
      <c r="AK19" s="129">
        <v>10</v>
      </c>
      <c r="AL19" s="43">
        <v>11</v>
      </c>
      <c r="AM19" s="44">
        <v>12</v>
      </c>
      <c r="AN19" s="129">
        <v>13</v>
      </c>
      <c r="AO19" s="43">
        <v>14</v>
      </c>
      <c r="AP19" s="44">
        <v>15</v>
      </c>
      <c r="AQ19" s="129">
        <v>16</v>
      </c>
      <c r="AR19" s="43">
        <v>17</v>
      </c>
      <c r="AS19" s="44">
        <v>18</v>
      </c>
      <c r="AT19" s="129">
        <v>19</v>
      </c>
      <c r="AU19" s="43">
        <v>20</v>
      </c>
      <c r="AV19" s="44">
        <v>21</v>
      </c>
      <c r="AW19" s="129">
        <v>22</v>
      </c>
      <c r="AX19" s="43">
        <v>23</v>
      </c>
      <c r="AY19" s="44">
        <v>24</v>
      </c>
      <c r="AZ19" s="129">
        <v>25</v>
      </c>
      <c r="BA19" s="43">
        <v>26</v>
      </c>
      <c r="BB19" s="44">
        <v>27</v>
      </c>
      <c r="BC19" s="129">
        <v>28</v>
      </c>
      <c r="BD19" s="43">
        <v>29</v>
      </c>
      <c r="BE19" s="45">
        <v>30</v>
      </c>
    </row>
    <row r="20" spans="1:109" s="48" customFormat="1" ht="72" customHeight="1" thickBot="1">
      <c r="A20" s="40"/>
      <c r="B20" s="273" t="s">
        <v>84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4"/>
      <c r="BF20" s="46"/>
      <c r="BG20" s="46"/>
      <c r="BH20" s="46"/>
      <c r="BI20" s="311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7"/>
    </row>
    <row r="21" spans="1:109" s="46" customFormat="1" ht="69.599999999999994" customHeight="1" thickBot="1">
      <c r="A21" s="40"/>
      <c r="B21" s="273" t="s">
        <v>85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4"/>
      <c r="BI21" s="311"/>
    </row>
    <row r="22" spans="1:109" s="57" customFormat="1" ht="187.2" customHeight="1">
      <c r="A22" s="126"/>
      <c r="B22" s="58">
        <v>1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270" t="s">
        <v>86</v>
      </c>
      <c r="U22" s="271"/>
      <c r="V22" s="272"/>
      <c r="W22" s="330" t="s">
        <v>87</v>
      </c>
      <c r="X22" s="331"/>
      <c r="Y22" s="331"/>
      <c r="Z22" s="331"/>
      <c r="AA22" s="331"/>
      <c r="AB22" s="331"/>
      <c r="AC22" s="331"/>
      <c r="AD22" s="332"/>
      <c r="AE22" s="59">
        <v>6</v>
      </c>
      <c r="AF22" s="60">
        <f t="shared" ref="AF22:AF28" si="0">AE22*30</f>
        <v>180</v>
      </c>
      <c r="AG22" s="60">
        <f>AH22+AJ22+AL22</f>
        <v>90</v>
      </c>
      <c r="AH22" s="60">
        <v>36</v>
      </c>
      <c r="AI22" s="60"/>
      <c r="AJ22" s="60">
        <v>18</v>
      </c>
      <c r="AK22" s="60"/>
      <c r="AL22" s="60">
        <v>36</v>
      </c>
      <c r="AM22" s="60"/>
      <c r="AN22" s="61"/>
      <c r="AO22" s="145">
        <f t="shared" ref="AO22:AO28" si="1">AF22-AG22</f>
        <v>90</v>
      </c>
      <c r="AP22" s="146">
        <v>5</v>
      </c>
      <c r="AQ22" s="64"/>
      <c r="AR22" s="64">
        <v>5</v>
      </c>
      <c r="AS22" s="65"/>
      <c r="AT22" s="63"/>
      <c r="AU22" s="64"/>
      <c r="AV22" s="64">
        <v>5</v>
      </c>
      <c r="AW22" s="65"/>
      <c r="AX22" s="75">
        <f>SUM(AY22:BA22)</f>
        <v>5</v>
      </c>
      <c r="AY22" s="64">
        <v>2</v>
      </c>
      <c r="AZ22" s="64">
        <v>1</v>
      </c>
      <c r="BA22" s="65">
        <v>2</v>
      </c>
      <c r="BB22" s="75"/>
      <c r="BC22" s="64"/>
      <c r="BD22" s="64"/>
      <c r="BE22" s="65"/>
      <c r="BG22" s="137"/>
      <c r="BI22" s="311"/>
    </row>
    <row r="23" spans="1:109" s="57" customFormat="1" ht="127.2" customHeight="1">
      <c r="A23" s="126"/>
      <c r="B23" s="49">
        <v>2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260" t="s">
        <v>88</v>
      </c>
      <c r="U23" s="261"/>
      <c r="V23" s="262"/>
      <c r="W23" s="263" t="s">
        <v>87</v>
      </c>
      <c r="X23" s="264"/>
      <c r="Y23" s="264"/>
      <c r="Z23" s="264"/>
      <c r="AA23" s="264"/>
      <c r="AB23" s="264"/>
      <c r="AC23" s="264"/>
      <c r="AD23" s="265"/>
      <c r="AE23" s="50">
        <v>1.5</v>
      </c>
      <c r="AF23" s="51">
        <f t="shared" si="0"/>
        <v>45</v>
      </c>
      <c r="AG23" s="51"/>
      <c r="AH23" s="51"/>
      <c r="AI23" s="51"/>
      <c r="AJ23" s="51"/>
      <c r="AK23" s="51"/>
      <c r="AL23" s="51"/>
      <c r="AM23" s="51"/>
      <c r="AN23" s="52"/>
      <c r="AO23" s="148">
        <f t="shared" si="1"/>
        <v>45</v>
      </c>
      <c r="AP23" s="149"/>
      <c r="AQ23" s="55">
        <v>5</v>
      </c>
      <c r="AR23" s="55"/>
      <c r="AS23" s="56">
        <v>5</v>
      </c>
      <c r="AT23" s="54"/>
      <c r="AU23" s="55"/>
      <c r="AV23" s="55"/>
      <c r="AW23" s="56"/>
      <c r="AX23" s="77"/>
      <c r="AY23" s="55"/>
      <c r="AZ23" s="55"/>
      <c r="BA23" s="71"/>
      <c r="BB23" s="77"/>
      <c r="BC23" s="78"/>
      <c r="BD23" s="78"/>
      <c r="BE23" s="150"/>
      <c r="BG23" s="137"/>
      <c r="BI23" s="311"/>
    </row>
    <row r="24" spans="1:109" s="57" customFormat="1" ht="161.4" customHeight="1">
      <c r="A24" s="126"/>
      <c r="B24" s="49">
        <v>3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260" t="s">
        <v>89</v>
      </c>
      <c r="U24" s="261"/>
      <c r="V24" s="262"/>
      <c r="W24" s="263" t="s">
        <v>74</v>
      </c>
      <c r="X24" s="264"/>
      <c r="Y24" s="264"/>
      <c r="Z24" s="264"/>
      <c r="AA24" s="264"/>
      <c r="AB24" s="264"/>
      <c r="AC24" s="264"/>
      <c r="AD24" s="265"/>
      <c r="AE24" s="50">
        <v>4</v>
      </c>
      <c r="AF24" s="51">
        <f t="shared" si="0"/>
        <v>120</v>
      </c>
      <c r="AG24" s="51">
        <f>AH24+AJ24+AL24</f>
        <v>72</v>
      </c>
      <c r="AH24" s="51">
        <v>36</v>
      </c>
      <c r="AI24" s="51"/>
      <c r="AJ24" s="51">
        <v>36</v>
      </c>
      <c r="AK24" s="51"/>
      <c r="AL24" s="51"/>
      <c r="AM24" s="51"/>
      <c r="AN24" s="52"/>
      <c r="AO24" s="148">
        <f t="shared" si="1"/>
        <v>48</v>
      </c>
      <c r="AP24" s="149"/>
      <c r="AQ24" s="55">
        <v>6</v>
      </c>
      <c r="AR24" s="55">
        <v>6</v>
      </c>
      <c r="AS24" s="56"/>
      <c r="AT24" s="54"/>
      <c r="AU24" s="55"/>
      <c r="AV24" s="55"/>
      <c r="AW24" s="56"/>
      <c r="AX24" s="77"/>
      <c r="AY24" s="55"/>
      <c r="AZ24" s="55"/>
      <c r="BA24" s="71"/>
      <c r="BB24" s="77">
        <f>SUM(BC24:BE24)</f>
        <v>4</v>
      </c>
      <c r="BC24" s="78">
        <v>2</v>
      </c>
      <c r="BD24" s="78">
        <v>2</v>
      </c>
      <c r="BE24" s="150"/>
      <c r="BG24" s="137"/>
      <c r="BI24" s="311"/>
    </row>
    <row r="25" spans="1:109" s="57" customFormat="1" ht="139.80000000000001" customHeight="1">
      <c r="A25" s="126"/>
      <c r="B25" s="49">
        <v>4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260" t="s">
        <v>90</v>
      </c>
      <c r="U25" s="261"/>
      <c r="V25" s="262"/>
      <c r="W25" s="263" t="s">
        <v>66</v>
      </c>
      <c r="X25" s="264"/>
      <c r="Y25" s="264"/>
      <c r="Z25" s="264"/>
      <c r="AA25" s="264"/>
      <c r="AB25" s="264"/>
      <c r="AC25" s="264"/>
      <c r="AD25" s="265"/>
      <c r="AE25" s="50">
        <v>5</v>
      </c>
      <c r="AF25" s="51">
        <f t="shared" si="0"/>
        <v>150</v>
      </c>
      <c r="AG25" s="51">
        <f>AH25+AJ25+AL25</f>
        <v>72</v>
      </c>
      <c r="AH25" s="51">
        <v>36</v>
      </c>
      <c r="AI25" s="51"/>
      <c r="AJ25" s="51"/>
      <c r="AK25" s="51"/>
      <c r="AL25" s="51">
        <v>36</v>
      </c>
      <c r="AM25" s="51"/>
      <c r="AN25" s="52"/>
      <c r="AO25" s="148">
        <f t="shared" si="1"/>
        <v>78</v>
      </c>
      <c r="AP25" s="149">
        <v>6</v>
      </c>
      <c r="AQ25" s="55"/>
      <c r="AR25" s="55">
        <v>6</v>
      </c>
      <c r="AS25" s="56"/>
      <c r="AT25" s="54"/>
      <c r="AU25" s="55"/>
      <c r="AV25" s="55"/>
      <c r="AW25" s="56"/>
      <c r="AX25" s="77"/>
      <c r="AY25" s="55"/>
      <c r="AZ25" s="55"/>
      <c r="BA25" s="71"/>
      <c r="BB25" s="77">
        <f>SUM(BC25:BE25)</f>
        <v>4</v>
      </c>
      <c r="BC25" s="78">
        <v>2</v>
      </c>
      <c r="BD25" s="78"/>
      <c r="BE25" s="151">
        <v>2</v>
      </c>
      <c r="BG25" s="137"/>
      <c r="BI25" s="311"/>
    </row>
    <row r="26" spans="1:109" s="57" customFormat="1" ht="111.6" customHeight="1">
      <c r="A26" s="126"/>
      <c r="B26" s="49">
        <v>5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260" t="s">
        <v>75</v>
      </c>
      <c r="U26" s="261"/>
      <c r="V26" s="262"/>
      <c r="W26" s="263" t="s">
        <v>64</v>
      </c>
      <c r="X26" s="264"/>
      <c r="Y26" s="264"/>
      <c r="Z26" s="264"/>
      <c r="AA26" s="264"/>
      <c r="AB26" s="264"/>
      <c r="AC26" s="264"/>
      <c r="AD26" s="265"/>
      <c r="AE26" s="50">
        <v>4</v>
      </c>
      <c r="AF26" s="51">
        <f t="shared" si="0"/>
        <v>120</v>
      </c>
      <c r="AG26" s="51">
        <f>AH26+AJ26+AL26</f>
        <v>54</v>
      </c>
      <c r="AH26" s="51">
        <v>18</v>
      </c>
      <c r="AI26" s="51"/>
      <c r="AJ26" s="51"/>
      <c r="AK26" s="51"/>
      <c r="AL26" s="51">
        <v>36</v>
      </c>
      <c r="AM26" s="51"/>
      <c r="AN26" s="52"/>
      <c r="AO26" s="148">
        <f t="shared" si="1"/>
        <v>66</v>
      </c>
      <c r="AP26" s="149"/>
      <c r="AQ26" s="55">
        <v>5</v>
      </c>
      <c r="AR26" s="55">
        <v>5</v>
      </c>
      <c r="AS26" s="56"/>
      <c r="AT26" s="54"/>
      <c r="AU26" s="55">
        <v>5</v>
      </c>
      <c r="AV26" s="55"/>
      <c r="AW26" s="56"/>
      <c r="AX26" s="77">
        <f>SUM(AY26:BA26)</f>
        <v>3</v>
      </c>
      <c r="AY26" s="78">
        <v>1</v>
      </c>
      <c r="AZ26" s="78"/>
      <c r="BA26" s="78">
        <v>2</v>
      </c>
      <c r="BB26" s="77"/>
      <c r="BC26" s="78"/>
      <c r="BD26" s="78"/>
      <c r="BE26" s="49"/>
      <c r="BG26" s="137"/>
      <c r="BI26" s="311"/>
    </row>
    <row r="27" spans="1:109" s="57" customFormat="1" ht="139.80000000000001" customHeight="1">
      <c r="A27" s="126"/>
      <c r="B27" s="49">
        <v>6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260" t="s">
        <v>91</v>
      </c>
      <c r="U27" s="261"/>
      <c r="V27" s="262"/>
      <c r="W27" s="263" t="s">
        <v>92</v>
      </c>
      <c r="X27" s="264"/>
      <c r="Y27" s="264"/>
      <c r="Z27" s="264"/>
      <c r="AA27" s="264"/>
      <c r="AB27" s="264"/>
      <c r="AC27" s="264"/>
      <c r="AD27" s="265"/>
      <c r="AE27" s="50">
        <v>5</v>
      </c>
      <c r="AF27" s="51">
        <f t="shared" si="0"/>
        <v>150</v>
      </c>
      <c r="AG27" s="51">
        <f>AH27+AJ27+AL27</f>
        <v>90</v>
      </c>
      <c r="AH27" s="51">
        <v>45</v>
      </c>
      <c r="AI27" s="51"/>
      <c r="AJ27" s="51">
        <v>9</v>
      </c>
      <c r="AK27" s="51"/>
      <c r="AL27" s="51">
        <v>36</v>
      </c>
      <c r="AM27" s="51"/>
      <c r="AN27" s="52"/>
      <c r="AO27" s="148">
        <f t="shared" si="1"/>
        <v>60</v>
      </c>
      <c r="AP27" s="149">
        <v>5</v>
      </c>
      <c r="AQ27" s="55"/>
      <c r="AR27" s="55">
        <v>5</v>
      </c>
      <c r="AS27" s="56"/>
      <c r="AT27" s="54"/>
      <c r="AU27" s="55">
        <v>5</v>
      </c>
      <c r="AV27" s="55"/>
      <c r="AW27" s="56"/>
      <c r="AX27" s="77">
        <f>SUM(AY27:BA27)</f>
        <v>5</v>
      </c>
      <c r="AY27" s="55">
        <v>2.5</v>
      </c>
      <c r="AZ27" s="55">
        <v>0.5</v>
      </c>
      <c r="BA27" s="71">
        <v>2</v>
      </c>
      <c r="BB27" s="77"/>
      <c r="BC27" s="78"/>
      <c r="BD27" s="78"/>
      <c r="BE27" s="150"/>
      <c r="BG27" s="137"/>
      <c r="BI27" s="311"/>
    </row>
    <row r="28" spans="1:109" s="57" customFormat="1" ht="117.6" customHeight="1" thickBot="1">
      <c r="A28" s="126"/>
      <c r="B28" s="66">
        <v>7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385" t="s">
        <v>93</v>
      </c>
      <c r="U28" s="386"/>
      <c r="V28" s="387"/>
      <c r="W28" s="388" t="s">
        <v>92</v>
      </c>
      <c r="X28" s="389"/>
      <c r="Y28" s="389"/>
      <c r="Z28" s="389"/>
      <c r="AA28" s="389"/>
      <c r="AB28" s="389"/>
      <c r="AC28" s="389"/>
      <c r="AD28" s="390"/>
      <c r="AE28" s="153">
        <v>5.5</v>
      </c>
      <c r="AF28" s="154">
        <f t="shared" si="0"/>
        <v>165</v>
      </c>
      <c r="AG28" s="154">
        <f>AH28+AJ28+AL28</f>
        <v>90</v>
      </c>
      <c r="AH28" s="154">
        <v>45</v>
      </c>
      <c r="AI28" s="154"/>
      <c r="AJ28" s="154">
        <v>9</v>
      </c>
      <c r="AK28" s="154"/>
      <c r="AL28" s="154">
        <v>36</v>
      </c>
      <c r="AM28" s="154"/>
      <c r="AN28" s="155"/>
      <c r="AO28" s="156">
        <f t="shared" si="1"/>
        <v>75</v>
      </c>
      <c r="AP28" s="157"/>
      <c r="AQ28" s="158">
        <v>6</v>
      </c>
      <c r="AR28" s="158">
        <v>6</v>
      </c>
      <c r="AS28" s="159"/>
      <c r="AT28" s="160"/>
      <c r="AU28" s="158">
        <v>6</v>
      </c>
      <c r="AV28" s="158"/>
      <c r="AW28" s="159"/>
      <c r="AX28" s="87"/>
      <c r="AY28" s="158"/>
      <c r="AZ28" s="158"/>
      <c r="BA28" s="161"/>
      <c r="BB28" s="87">
        <f>SUM(BC28:BE28)</f>
        <v>5</v>
      </c>
      <c r="BC28" s="158">
        <v>2.5</v>
      </c>
      <c r="BD28" s="158">
        <v>0.5</v>
      </c>
      <c r="BE28" s="159">
        <v>2</v>
      </c>
      <c r="BG28" s="137"/>
      <c r="BI28" s="311"/>
    </row>
    <row r="29" spans="1:109" s="97" customFormat="1" ht="61.8" customHeight="1" thickBot="1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416" t="s">
        <v>94</v>
      </c>
      <c r="U29" s="337"/>
      <c r="V29" s="337"/>
      <c r="W29" s="337"/>
      <c r="X29" s="337"/>
      <c r="Y29" s="337"/>
      <c r="Z29" s="337"/>
      <c r="AA29" s="337"/>
      <c r="AB29" s="337"/>
      <c r="AC29" s="417"/>
      <c r="AD29" s="164"/>
      <c r="AE29" s="165">
        <f t="shared" ref="AE29:AO29" si="2">SUM(AE22:AE28)</f>
        <v>31</v>
      </c>
      <c r="AF29" s="166">
        <f t="shared" si="2"/>
        <v>930</v>
      </c>
      <c r="AG29" s="166">
        <f t="shared" si="2"/>
        <v>468</v>
      </c>
      <c r="AH29" s="166">
        <f t="shared" si="2"/>
        <v>216</v>
      </c>
      <c r="AI29" s="166"/>
      <c r="AJ29" s="166">
        <f t="shared" si="2"/>
        <v>72</v>
      </c>
      <c r="AK29" s="166"/>
      <c r="AL29" s="166">
        <f t="shared" si="2"/>
        <v>180</v>
      </c>
      <c r="AM29" s="166"/>
      <c r="AN29" s="167"/>
      <c r="AO29" s="168">
        <f t="shared" si="2"/>
        <v>462</v>
      </c>
      <c r="AP29" s="169">
        <v>3</v>
      </c>
      <c r="AQ29" s="170">
        <v>4</v>
      </c>
      <c r="AR29" s="170">
        <v>6</v>
      </c>
      <c r="AS29" s="171">
        <v>1</v>
      </c>
      <c r="AT29" s="169"/>
      <c r="AU29" s="170">
        <v>3</v>
      </c>
      <c r="AV29" s="170">
        <v>1</v>
      </c>
      <c r="AW29" s="172"/>
      <c r="AX29" s="173">
        <f t="shared" ref="AX29:BE29" si="3">SUM(AX22:AX28)</f>
        <v>13</v>
      </c>
      <c r="AY29" s="174">
        <f t="shared" si="3"/>
        <v>5.5</v>
      </c>
      <c r="AZ29" s="174">
        <f t="shared" si="3"/>
        <v>1.5</v>
      </c>
      <c r="BA29" s="175">
        <f t="shared" si="3"/>
        <v>6</v>
      </c>
      <c r="BB29" s="176">
        <f t="shared" si="3"/>
        <v>13</v>
      </c>
      <c r="BC29" s="170">
        <f t="shared" si="3"/>
        <v>6.5</v>
      </c>
      <c r="BD29" s="170">
        <f t="shared" si="3"/>
        <v>2.5</v>
      </c>
      <c r="BE29" s="171">
        <f t="shared" si="3"/>
        <v>4</v>
      </c>
      <c r="BF29" s="97" t="s">
        <v>70</v>
      </c>
    </row>
    <row r="30" spans="1:109" s="57" customFormat="1" ht="60" customHeight="1" thickBot="1">
      <c r="A30" s="126"/>
      <c r="B30" s="356" t="s">
        <v>95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7"/>
    </row>
    <row r="31" spans="1:109" s="57" customFormat="1" ht="117.6" customHeight="1">
      <c r="A31" s="126"/>
      <c r="B31" s="58">
        <v>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270" t="s">
        <v>96</v>
      </c>
      <c r="U31" s="271"/>
      <c r="V31" s="272"/>
      <c r="W31" s="330"/>
      <c r="X31" s="331"/>
      <c r="Y31" s="331"/>
      <c r="Z31" s="331"/>
      <c r="AA31" s="331"/>
      <c r="AB31" s="331"/>
      <c r="AC31" s="331"/>
      <c r="AD31" s="332"/>
      <c r="AE31" s="59"/>
      <c r="AF31" s="60"/>
      <c r="AG31" s="60"/>
      <c r="AH31" s="60"/>
      <c r="AI31" s="60"/>
      <c r="AJ31" s="60"/>
      <c r="AK31" s="60"/>
      <c r="AL31" s="60"/>
      <c r="AM31" s="60"/>
      <c r="AN31" s="61"/>
      <c r="AO31" s="145"/>
      <c r="AP31" s="146"/>
      <c r="AQ31" s="64"/>
      <c r="AR31" s="64"/>
      <c r="AS31" s="65"/>
      <c r="AT31" s="63"/>
      <c r="AU31" s="64"/>
      <c r="AV31" s="64"/>
      <c r="AW31" s="65"/>
      <c r="AX31" s="75"/>
      <c r="AY31" s="64"/>
      <c r="AZ31" s="64"/>
      <c r="BA31" s="70"/>
      <c r="BB31" s="75"/>
      <c r="BC31" s="64"/>
      <c r="BD31" s="64"/>
      <c r="BE31" s="65"/>
      <c r="BG31" s="137"/>
    </row>
    <row r="32" spans="1:109" s="57" customFormat="1" ht="72" customHeight="1">
      <c r="A32" s="126"/>
      <c r="B32" s="177">
        <v>8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422" t="s">
        <v>97</v>
      </c>
      <c r="U32" s="423"/>
      <c r="V32" s="179" t="s">
        <v>76</v>
      </c>
      <c r="W32" s="422" t="s">
        <v>98</v>
      </c>
      <c r="X32" s="424"/>
      <c r="Y32" s="424"/>
      <c r="Z32" s="424"/>
      <c r="AA32" s="424"/>
      <c r="AB32" s="424"/>
      <c r="AC32" s="425"/>
      <c r="AD32" s="180"/>
      <c r="AE32" s="181">
        <v>2</v>
      </c>
      <c r="AF32" s="182">
        <f>AE32*30</f>
        <v>60</v>
      </c>
      <c r="AG32" s="182">
        <f>AH32+AJ32+AL32</f>
        <v>36</v>
      </c>
      <c r="AH32" s="182">
        <v>18</v>
      </c>
      <c r="AI32" s="182"/>
      <c r="AJ32" s="182">
        <v>18</v>
      </c>
      <c r="AK32" s="182"/>
      <c r="AL32" s="183"/>
      <c r="AM32" s="183"/>
      <c r="AN32" s="183"/>
      <c r="AO32" s="184">
        <f>AF32-AG32</f>
        <v>24</v>
      </c>
      <c r="AP32" s="185"/>
      <c r="AQ32" s="186">
        <v>6</v>
      </c>
      <c r="AR32" s="186"/>
      <c r="AS32" s="187"/>
      <c r="AT32" s="188"/>
      <c r="AU32" s="186"/>
      <c r="AV32" s="186"/>
      <c r="AW32" s="187"/>
      <c r="AX32" s="189"/>
      <c r="AY32" s="186"/>
      <c r="AZ32" s="186"/>
      <c r="BA32" s="190"/>
      <c r="BB32" s="189">
        <f>SUM(BC32:BE32)</f>
        <v>2</v>
      </c>
      <c r="BC32" s="186">
        <v>1</v>
      </c>
      <c r="BD32" s="186">
        <v>1</v>
      </c>
      <c r="BE32" s="187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</row>
    <row r="33" spans="1:74" s="57" customFormat="1" ht="117.6" customHeight="1">
      <c r="A33" s="126"/>
      <c r="B33" s="49">
        <v>9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260" t="s">
        <v>99</v>
      </c>
      <c r="U33" s="261"/>
      <c r="V33" s="262"/>
      <c r="W33" s="263"/>
      <c r="X33" s="264"/>
      <c r="Y33" s="264"/>
      <c r="Z33" s="264"/>
      <c r="AA33" s="264"/>
      <c r="AB33" s="264"/>
      <c r="AC33" s="264"/>
      <c r="AD33" s="265"/>
      <c r="AE33" s="50"/>
      <c r="AF33" s="51"/>
      <c r="AG33" s="51"/>
      <c r="AH33" s="51"/>
      <c r="AI33" s="51"/>
      <c r="AJ33" s="51"/>
      <c r="AK33" s="51"/>
      <c r="AL33" s="51"/>
      <c r="AM33" s="51"/>
      <c r="AN33" s="52"/>
      <c r="AO33" s="148"/>
      <c r="AP33" s="149"/>
      <c r="AQ33" s="55"/>
      <c r="AR33" s="55"/>
      <c r="AS33" s="56"/>
      <c r="AT33" s="54"/>
      <c r="AU33" s="55"/>
      <c r="AV33" s="55"/>
      <c r="AW33" s="56"/>
      <c r="AX33" s="77"/>
      <c r="AY33" s="55"/>
      <c r="AZ33" s="55"/>
      <c r="BA33" s="71"/>
      <c r="BB33" s="77"/>
      <c r="BC33" s="55"/>
      <c r="BD33" s="55"/>
      <c r="BE33" s="56"/>
      <c r="BG33" s="137"/>
    </row>
    <row r="34" spans="1:74" s="57" customFormat="1" ht="186" customHeight="1" thickBot="1">
      <c r="A34" s="126"/>
      <c r="B34" s="192">
        <v>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412" t="s">
        <v>100</v>
      </c>
      <c r="U34" s="413"/>
      <c r="V34" s="194" t="s">
        <v>76</v>
      </c>
      <c r="W34" s="412" t="s">
        <v>71</v>
      </c>
      <c r="X34" s="414"/>
      <c r="Y34" s="414"/>
      <c r="Z34" s="414"/>
      <c r="AA34" s="414"/>
      <c r="AB34" s="414"/>
      <c r="AC34" s="415"/>
      <c r="AD34" s="195"/>
      <c r="AE34" s="118">
        <v>2.5</v>
      </c>
      <c r="AF34" s="119">
        <f>AE34*30</f>
        <v>75</v>
      </c>
      <c r="AG34" s="119">
        <f>AH34+AJ34+AL34</f>
        <v>54</v>
      </c>
      <c r="AH34" s="119"/>
      <c r="AI34" s="119"/>
      <c r="AJ34" s="119">
        <v>54</v>
      </c>
      <c r="AK34" s="119"/>
      <c r="AL34" s="196"/>
      <c r="AM34" s="196"/>
      <c r="AN34" s="196"/>
      <c r="AO34" s="197">
        <f>AF34-AG34</f>
        <v>21</v>
      </c>
      <c r="AP34" s="198"/>
      <c r="AQ34" s="122">
        <v>6</v>
      </c>
      <c r="AR34" s="122"/>
      <c r="AS34" s="123"/>
      <c r="AT34" s="121"/>
      <c r="AU34" s="122"/>
      <c r="AV34" s="122"/>
      <c r="AW34" s="123">
        <v>5</v>
      </c>
      <c r="AX34" s="199">
        <f>SUM(AY34:BA34)</f>
        <v>2</v>
      </c>
      <c r="AY34" s="122"/>
      <c r="AZ34" s="122">
        <v>2</v>
      </c>
      <c r="BA34" s="124"/>
      <c r="BB34" s="199">
        <f>SUM(BC34:BE34)</f>
        <v>1</v>
      </c>
      <c r="BC34" s="122"/>
      <c r="BD34" s="122">
        <v>1</v>
      </c>
      <c r="BE34" s="123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</row>
    <row r="35" spans="1:74" s="97" customFormat="1" ht="79.8" customHeight="1" thickBo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416" t="s">
        <v>94</v>
      </c>
      <c r="U35" s="337"/>
      <c r="V35" s="337"/>
      <c r="W35" s="337"/>
      <c r="X35" s="337"/>
      <c r="Y35" s="337"/>
      <c r="Z35" s="337"/>
      <c r="AA35" s="337"/>
      <c r="AB35" s="337"/>
      <c r="AC35" s="417"/>
      <c r="AD35" s="164"/>
      <c r="AE35" s="200">
        <f>SUM(AE32:AE34)</f>
        <v>4.5</v>
      </c>
      <c r="AF35" s="201">
        <f>SUM(AF32:AF34)</f>
        <v>135</v>
      </c>
      <c r="AG35" s="201">
        <f>SUM(AG32:AG34)</f>
        <v>90</v>
      </c>
      <c r="AH35" s="201">
        <f>SUM(AH32:AH34)</f>
        <v>18</v>
      </c>
      <c r="AI35" s="201"/>
      <c r="AJ35" s="201">
        <f>SUM(AJ32:AJ34)</f>
        <v>72</v>
      </c>
      <c r="AK35" s="201"/>
      <c r="AL35" s="201"/>
      <c r="AM35" s="201"/>
      <c r="AN35" s="202"/>
      <c r="AO35" s="203">
        <f>SUM(AO32:AO34)</f>
        <v>45</v>
      </c>
      <c r="AP35" s="79"/>
      <c r="AQ35" s="81">
        <v>2</v>
      </c>
      <c r="AR35" s="81"/>
      <c r="AS35" s="80"/>
      <c r="AT35" s="79"/>
      <c r="AU35" s="81"/>
      <c r="AV35" s="81"/>
      <c r="AW35" s="80">
        <v>1</v>
      </c>
      <c r="AX35" s="79">
        <f>SUM(AX32:AX34)</f>
        <v>2</v>
      </c>
      <c r="AY35" s="81"/>
      <c r="AZ35" s="81">
        <f>SUM(AZ32:AZ34)</f>
        <v>2</v>
      </c>
      <c r="BA35" s="80"/>
      <c r="BB35" s="79">
        <f>SUM(BB32:BB34)</f>
        <v>3</v>
      </c>
      <c r="BC35" s="81">
        <f>SUM(BC32:BC34)</f>
        <v>1</v>
      </c>
      <c r="BD35" s="81">
        <f>SUM(BD32:BD34)</f>
        <v>2</v>
      </c>
      <c r="BE35" s="80"/>
      <c r="BF35" s="97" t="s">
        <v>70</v>
      </c>
      <c r="BG35" s="97" t="s">
        <v>70</v>
      </c>
    </row>
    <row r="36" spans="1:74" s="97" customFormat="1" ht="69.599999999999994" customHeight="1" thickBot="1">
      <c r="A36" s="162"/>
      <c r="B36" s="204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418" t="s">
        <v>101</v>
      </c>
      <c r="U36" s="419"/>
      <c r="V36" s="419"/>
      <c r="W36" s="420"/>
      <c r="X36" s="420"/>
      <c r="Y36" s="420"/>
      <c r="Z36" s="420"/>
      <c r="AA36" s="420"/>
      <c r="AB36" s="420"/>
      <c r="AC36" s="421"/>
      <c r="AD36" s="206"/>
      <c r="AE36" s="207">
        <f t="shared" ref="AE36:AW36" si="4">AE29+AE35</f>
        <v>35.5</v>
      </c>
      <c r="AF36" s="208">
        <f t="shared" si="4"/>
        <v>1065</v>
      </c>
      <c r="AG36" s="208">
        <f t="shared" si="4"/>
        <v>558</v>
      </c>
      <c r="AH36" s="208">
        <f t="shared" si="4"/>
        <v>234</v>
      </c>
      <c r="AI36" s="208"/>
      <c r="AJ36" s="208">
        <f t="shared" si="4"/>
        <v>144</v>
      </c>
      <c r="AK36" s="208"/>
      <c r="AL36" s="208">
        <f t="shared" si="4"/>
        <v>180</v>
      </c>
      <c r="AM36" s="208"/>
      <c r="AN36" s="209"/>
      <c r="AO36" s="210">
        <f t="shared" si="4"/>
        <v>507</v>
      </c>
      <c r="AP36" s="207">
        <f t="shared" si="4"/>
        <v>3</v>
      </c>
      <c r="AQ36" s="208">
        <f t="shared" si="4"/>
        <v>6</v>
      </c>
      <c r="AR36" s="208">
        <f t="shared" si="4"/>
        <v>6</v>
      </c>
      <c r="AS36" s="209">
        <f t="shared" si="4"/>
        <v>1</v>
      </c>
      <c r="AT36" s="207"/>
      <c r="AU36" s="208">
        <f t="shared" si="4"/>
        <v>3</v>
      </c>
      <c r="AV36" s="208">
        <f t="shared" si="4"/>
        <v>1</v>
      </c>
      <c r="AW36" s="209">
        <f t="shared" si="4"/>
        <v>1</v>
      </c>
      <c r="AX36" s="173">
        <f t="shared" ref="AX36:BE36" si="5">AX35+AX29</f>
        <v>15</v>
      </c>
      <c r="AY36" s="174">
        <f t="shared" si="5"/>
        <v>5.5</v>
      </c>
      <c r="AZ36" s="174">
        <f t="shared" si="5"/>
        <v>3.5</v>
      </c>
      <c r="BA36" s="175">
        <f t="shared" si="5"/>
        <v>6</v>
      </c>
      <c r="BB36" s="173">
        <f t="shared" si="5"/>
        <v>16</v>
      </c>
      <c r="BC36" s="174">
        <f t="shared" si="5"/>
        <v>7.5</v>
      </c>
      <c r="BD36" s="174">
        <f t="shared" si="5"/>
        <v>4.5</v>
      </c>
      <c r="BE36" s="175">
        <f t="shared" si="5"/>
        <v>4</v>
      </c>
    </row>
    <row r="37" spans="1:74" s="68" customFormat="1" ht="49.5" customHeight="1" thickBot="1">
      <c r="A37" s="127"/>
      <c r="B37" s="273" t="s">
        <v>102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4"/>
    </row>
    <row r="38" spans="1:74" s="68" customFormat="1" ht="54" customHeight="1" thickBot="1">
      <c r="A38" s="127"/>
      <c r="B38" s="356" t="s">
        <v>103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7"/>
      <c r="BK38" s="68" t="s">
        <v>70</v>
      </c>
    </row>
    <row r="39" spans="1:74" s="68" customFormat="1" ht="111.6" customHeight="1">
      <c r="A39" s="127"/>
      <c r="B39" s="76">
        <v>10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2"/>
      <c r="T39" s="432" t="s">
        <v>104</v>
      </c>
      <c r="U39" s="432"/>
      <c r="V39" s="432"/>
      <c r="W39" s="433" t="s">
        <v>64</v>
      </c>
      <c r="X39" s="433"/>
      <c r="Y39" s="433"/>
      <c r="Z39" s="433"/>
      <c r="AA39" s="433"/>
      <c r="AB39" s="433"/>
      <c r="AC39" s="433"/>
      <c r="AD39" s="433"/>
      <c r="AE39" s="59">
        <v>3</v>
      </c>
      <c r="AF39" s="60">
        <f t="shared" ref="AF39:AF42" si="6">AE39*30</f>
        <v>90</v>
      </c>
      <c r="AG39" s="60">
        <f>AH39+AJ39+AL39</f>
        <v>36</v>
      </c>
      <c r="AH39" s="60">
        <v>27</v>
      </c>
      <c r="AI39" s="60"/>
      <c r="AJ39" s="60">
        <v>9</v>
      </c>
      <c r="AK39" s="60"/>
      <c r="AL39" s="60"/>
      <c r="AM39" s="60"/>
      <c r="AN39" s="61"/>
      <c r="AO39" s="62">
        <f t="shared" ref="AO39:AO42" si="7">AF39-AG39</f>
        <v>54</v>
      </c>
      <c r="AP39" s="63"/>
      <c r="AQ39" s="64">
        <v>5</v>
      </c>
      <c r="AR39" s="64">
        <v>5</v>
      </c>
      <c r="AS39" s="65"/>
      <c r="AT39" s="63"/>
      <c r="AU39" s="64"/>
      <c r="AV39" s="64"/>
      <c r="AW39" s="65"/>
      <c r="AX39" s="75">
        <f>SUM(AY39:BA39)</f>
        <v>2</v>
      </c>
      <c r="AY39" s="76">
        <v>1.5</v>
      </c>
      <c r="AZ39" s="213">
        <v>0.5</v>
      </c>
      <c r="BA39" s="58"/>
      <c r="BB39" s="75"/>
      <c r="BC39" s="76"/>
      <c r="BD39" s="76"/>
      <c r="BE39" s="58"/>
      <c r="BI39" s="214"/>
    </row>
    <row r="40" spans="1:74" s="68" customFormat="1" ht="95.4" customHeight="1">
      <c r="A40" s="127"/>
      <c r="B40" s="78">
        <v>11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6"/>
      <c r="T40" s="426" t="s">
        <v>105</v>
      </c>
      <c r="U40" s="426"/>
      <c r="V40" s="426"/>
      <c r="W40" s="427" t="s">
        <v>64</v>
      </c>
      <c r="X40" s="427"/>
      <c r="Y40" s="427"/>
      <c r="Z40" s="427"/>
      <c r="AA40" s="427"/>
      <c r="AB40" s="427"/>
      <c r="AC40" s="427"/>
      <c r="AD40" s="427"/>
      <c r="AE40" s="50">
        <v>9</v>
      </c>
      <c r="AF40" s="51">
        <f t="shared" si="6"/>
        <v>270</v>
      </c>
      <c r="AG40" s="51">
        <f t="shared" ref="AG40:AG41" si="8">AH40+AJ40+AL40</f>
        <v>162</v>
      </c>
      <c r="AH40" s="51">
        <v>36</v>
      </c>
      <c r="AI40" s="51"/>
      <c r="AJ40" s="51">
        <v>18</v>
      </c>
      <c r="AK40" s="51"/>
      <c r="AL40" s="51">
        <v>108</v>
      </c>
      <c r="AM40" s="51"/>
      <c r="AN40" s="52"/>
      <c r="AO40" s="53">
        <f t="shared" si="7"/>
        <v>108</v>
      </c>
      <c r="AP40" s="54">
        <v>5</v>
      </c>
      <c r="AQ40" s="55"/>
      <c r="AR40" s="55">
        <v>5</v>
      </c>
      <c r="AS40" s="56"/>
      <c r="AT40" s="54"/>
      <c r="AU40" s="55"/>
      <c r="AV40" s="55"/>
      <c r="AW40" s="56"/>
      <c r="AX40" s="77">
        <f>SUM(AY40:BA40)</f>
        <v>9</v>
      </c>
      <c r="AY40" s="55">
        <v>2</v>
      </c>
      <c r="AZ40" s="55">
        <v>1</v>
      </c>
      <c r="BA40" s="56">
        <v>6</v>
      </c>
      <c r="BB40" s="77"/>
      <c r="BC40" s="78"/>
      <c r="BD40" s="217"/>
      <c r="BE40" s="150"/>
    </row>
    <row r="41" spans="1:74" s="68" customFormat="1" ht="151.19999999999999" customHeight="1">
      <c r="A41" s="127"/>
      <c r="B41" s="78">
        <v>12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6"/>
      <c r="T41" s="426" t="s">
        <v>106</v>
      </c>
      <c r="U41" s="426"/>
      <c r="V41" s="426"/>
      <c r="W41" s="427" t="s">
        <v>64</v>
      </c>
      <c r="X41" s="427"/>
      <c r="Y41" s="427"/>
      <c r="Z41" s="427"/>
      <c r="AA41" s="427"/>
      <c r="AB41" s="427"/>
      <c r="AC41" s="427"/>
      <c r="AD41" s="427"/>
      <c r="AE41" s="50">
        <v>9</v>
      </c>
      <c r="AF41" s="51">
        <f t="shared" si="6"/>
        <v>270</v>
      </c>
      <c r="AG41" s="51">
        <f t="shared" si="8"/>
        <v>144</v>
      </c>
      <c r="AH41" s="51">
        <v>36</v>
      </c>
      <c r="AI41" s="51"/>
      <c r="AJ41" s="51">
        <v>18</v>
      </c>
      <c r="AK41" s="51"/>
      <c r="AL41" s="51">
        <v>90</v>
      </c>
      <c r="AM41" s="51"/>
      <c r="AN41" s="52"/>
      <c r="AO41" s="53">
        <f t="shared" si="7"/>
        <v>126</v>
      </c>
      <c r="AP41" s="54">
        <v>6</v>
      </c>
      <c r="AQ41" s="55"/>
      <c r="AR41" s="55">
        <v>6</v>
      </c>
      <c r="AS41" s="56"/>
      <c r="AT41" s="54"/>
      <c r="AU41" s="55"/>
      <c r="AV41" s="55"/>
      <c r="AW41" s="56"/>
      <c r="AX41" s="77"/>
      <c r="AY41" s="55"/>
      <c r="AZ41" s="55"/>
      <c r="BA41" s="56"/>
      <c r="BB41" s="77">
        <f>SUM(BC41:BE41)</f>
        <v>8</v>
      </c>
      <c r="BC41" s="55">
        <v>2</v>
      </c>
      <c r="BD41" s="55">
        <v>1</v>
      </c>
      <c r="BE41" s="56">
        <v>5</v>
      </c>
    </row>
    <row r="42" spans="1:74" s="68" customFormat="1" ht="89.4" customHeight="1" thickBot="1">
      <c r="A42" s="127"/>
      <c r="B42" s="88">
        <v>13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9"/>
      <c r="T42" s="428" t="s">
        <v>107</v>
      </c>
      <c r="U42" s="428"/>
      <c r="V42" s="428"/>
      <c r="W42" s="429" t="s">
        <v>64</v>
      </c>
      <c r="X42" s="429"/>
      <c r="Y42" s="429"/>
      <c r="Z42" s="429"/>
      <c r="AA42" s="429"/>
      <c r="AB42" s="429"/>
      <c r="AC42" s="429"/>
      <c r="AD42" s="429"/>
      <c r="AE42" s="153">
        <v>3.5</v>
      </c>
      <c r="AF42" s="154">
        <f t="shared" si="6"/>
        <v>105</v>
      </c>
      <c r="AG42" s="154">
        <f>AH42+AJ42+AL42</f>
        <v>45</v>
      </c>
      <c r="AH42" s="154">
        <v>18</v>
      </c>
      <c r="AI42" s="154"/>
      <c r="AJ42" s="154">
        <v>9</v>
      </c>
      <c r="AK42" s="154"/>
      <c r="AL42" s="154">
        <v>18</v>
      </c>
      <c r="AM42" s="154"/>
      <c r="AN42" s="155"/>
      <c r="AO42" s="220">
        <f t="shared" si="7"/>
        <v>60</v>
      </c>
      <c r="AP42" s="160">
        <v>6</v>
      </c>
      <c r="AQ42" s="158"/>
      <c r="AR42" s="158">
        <v>6</v>
      </c>
      <c r="AS42" s="159"/>
      <c r="AT42" s="160"/>
      <c r="AU42" s="158"/>
      <c r="AV42" s="158"/>
      <c r="AW42" s="159"/>
      <c r="AX42" s="160"/>
      <c r="AY42" s="158"/>
      <c r="AZ42" s="158"/>
      <c r="BA42" s="159"/>
      <c r="BB42" s="87">
        <f>SUM(BC42:BE42)</f>
        <v>2.5</v>
      </c>
      <c r="BC42" s="88">
        <v>1</v>
      </c>
      <c r="BD42" s="88">
        <v>0.5</v>
      </c>
      <c r="BE42" s="66">
        <v>1</v>
      </c>
    </row>
    <row r="43" spans="1:74" s="91" customFormat="1" ht="61.8" customHeight="1" thickBot="1">
      <c r="A43" s="128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416" t="s">
        <v>94</v>
      </c>
      <c r="U43" s="337"/>
      <c r="V43" s="337"/>
      <c r="W43" s="337"/>
      <c r="X43" s="337"/>
      <c r="Y43" s="337"/>
      <c r="Z43" s="337"/>
      <c r="AA43" s="337"/>
      <c r="AB43" s="337"/>
      <c r="AC43" s="417"/>
      <c r="AD43" s="164"/>
      <c r="AE43" s="118">
        <f t="shared" ref="AE43:AO43" si="9">SUM(AE39:AE42)</f>
        <v>24.5</v>
      </c>
      <c r="AF43" s="119">
        <f t="shared" si="9"/>
        <v>735</v>
      </c>
      <c r="AG43" s="119">
        <f t="shared" si="9"/>
        <v>387</v>
      </c>
      <c r="AH43" s="119">
        <f t="shared" si="9"/>
        <v>117</v>
      </c>
      <c r="AI43" s="119"/>
      <c r="AJ43" s="119">
        <f t="shared" si="9"/>
        <v>54</v>
      </c>
      <c r="AK43" s="119"/>
      <c r="AL43" s="119">
        <f t="shared" si="9"/>
        <v>216</v>
      </c>
      <c r="AM43" s="119"/>
      <c r="AN43" s="120"/>
      <c r="AO43" s="203">
        <f t="shared" si="9"/>
        <v>348</v>
      </c>
      <c r="AP43" s="118">
        <v>3</v>
      </c>
      <c r="AQ43" s="119">
        <v>1</v>
      </c>
      <c r="AR43" s="119">
        <v>4</v>
      </c>
      <c r="AS43" s="120"/>
      <c r="AT43" s="121"/>
      <c r="AU43" s="122"/>
      <c r="AV43" s="122"/>
      <c r="AW43" s="123"/>
      <c r="AX43" s="121">
        <f t="shared" ref="AX43:BE43" si="10">SUM(AX39:AX42)</f>
        <v>11</v>
      </c>
      <c r="AY43" s="122">
        <f t="shared" si="10"/>
        <v>3.5</v>
      </c>
      <c r="AZ43" s="122">
        <f t="shared" si="10"/>
        <v>1.5</v>
      </c>
      <c r="BA43" s="123">
        <f t="shared" si="10"/>
        <v>6</v>
      </c>
      <c r="BB43" s="121">
        <f t="shared" si="10"/>
        <v>10.5</v>
      </c>
      <c r="BC43" s="122">
        <f t="shared" si="10"/>
        <v>3</v>
      </c>
      <c r="BD43" s="122">
        <f t="shared" si="10"/>
        <v>1.5</v>
      </c>
      <c r="BE43" s="123">
        <f t="shared" si="10"/>
        <v>6</v>
      </c>
      <c r="BF43" s="91" t="s">
        <v>70</v>
      </c>
      <c r="BG43" s="91" t="s">
        <v>70</v>
      </c>
    </row>
    <row r="44" spans="1:74" s="91" customFormat="1" ht="61.8" customHeight="1" thickBot="1">
      <c r="A44" s="128"/>
      <c r="B44" s="221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430" t="s">
        <v>108</v>
      </c>
      <c r="U44" s="336"/>
      <c r="V44" s="336"/>
      <c r="W44" s="336"/>
      <c r="X44" s="336"/>
      <c r="Y44" s="336"/>
      <c r="Z44" s="336"/>
      <c r="AA44" s="336"/>
      <c r="AB44" s="336"/>
      <c r="AC44" s="431"/>
      <c r="AD44" s="223"/>
      <c r="AE44" s="200">
        <f t="shared" ref="AE44:AR44" si="11">AE43</f>
        <v>24.5</v>
      </c>
      <c r="AF44" s="201">
        <f t="shared" si="11"/>
        <v>735</v>
      </c>
      <c r="AG44" s="201">
        <f t="shared" si="11"/>
        <v>387</v>
      </c>
      <c r="AH44" s="201">
        <f t="shared" si="11"/>
        <v>117</v>
      </c>
      <c r="AI44" s="201"/>
      <c r="AJ44" s="201">
        <f t="shared" si="11"/>
        <v>54</v>
      </c>
      <c r="AK44" s="201"/>
      <c r="AL44" s="201">
        <f t="shared" si="11"/>
        <v>216</v>
      </c>
      <c r="AM44" s="201"/>
      <c r="AN44" s="202"/>
      <c r="AO44" s="224">
        <f t="shared" si="11"/>
        <v>348</v>
      </c>
      <c r="AP44" s="200">
        <f>AP43</f>
        <v>3</v>
      </c>
      <c r="AQ44" s="201">
        <f t="shared" si="11"/>
        <v>1</v>
      </c>
      <c r="AR44" s="201">
        <f t="shared" si="11"/>
        <v>4</v>
      </c>
      <c r="AS44" s="202"/>
      <c r="AT44" s="79"/>
      <c r="AU44" s="81"/>
      <c r="AV44" s="81"/>
      <c r="AW44" s="80"/>
      <c r="AX44" s="121">
        <f t="shared" ref="AX44:BE44" si="12">AX43</f>
        <v>11</v>
      </c>
      <c r="AY44" s="122">
        <f t="shared" si="12"/>
        <v>3.5</v>
      </c>
      <c r="AZ44" s="122">
        <f t="shared" si="12"/>
        <v>1.5</v>
      </c>
      <c r="BA44" s="123">
        <f t="shared" si="12"/>
        <v>6</v>
      </c>
      <c r="BB44" s="121">
        <f t="shared" si="12"/>
        <v>10.5</v>
      </c>
      <c r="BC44" s="122">
        <f t="shared" si="12"/>
        <v>3</v>
      </c>
      <c r="BD44" s="122">
        <f t="shared" si="12"/>
        <v>1.5</v>
      </c>
      <c r="BE44" s="123">
        <f t="shared" si="12"/>
        <v>6</v>
      </c>
      <c r="BF44" s="91" t="s">
        <v>70</v>
      </c>
      <c r="BG44" s="91" t="s">
        <v>70</v>
      </c>
    </row>
    <row r="45" spans="1:74" s="68" customFormat="1" ht="61.8" customHeight="1" thickBot="1">
      <c r="A45" s="127"/>
      <c r="B45" s="434" t="s">
        <v>59</v>
      </c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5"/>
      <c r="AE45" s="225">
        <f t="shared" ref="AE45:BE45" si="13">AE44+AE36</f>
        <v>60</v>
      </c>
      <c r="AF45" s="81">
        <f t="shared" si="13"/>
        <v>1800</v>
      </c>
      <c r="AG45" s="81">
        <f t="shared" si="13"/>
        <v>945</v>
      </c>
      <c r="AH45" s="81">
        <f t="shared" si="13"/>
        <v>351</v>
      </c>
      <c r="AI45" s="81"/>
      <c r="AJ45" s="81">
        <f t="shared" si="13"/>
        <v>198</v>
      </c>
      <c r="AK45" s="81"/>
      <c r="AL45" s="81">
        <f t="shared" si="13"/>
        <v>396</v>
      </c>
      <c r="AM45" s="81"/>
      <c r="AN45" s="80"/>
      <c r="AO45" s="226">
        <f t="shared" si="13"/>
        <v>855</v>
      </c>
      <c r="AP45" s="79">
        <f t="shared" si="13"/>
        <v>6</v>
      </c>
      <c r="AQ45" s="81">
        <f t="shared" si="13"/>
        <v>7</v>
      </c>
      <c r="AR45" s="81">
        <f t="shared" si="13"/>
        <v>10</v>
      </c>
      <c r="AS45" s="80">
        <f t="shared" si="13"/>
        <v>1</v>
      </c>
      <c r="AT45" s="79"/>
      <c r="AU45" s="81">
        <f t="shared" si="13"/>
        <v>3</v>
      </c>
      <c r="AV45" s="81">
        <f t="shared" si="13"/>
        <v>1</v>
      </c>
      <c r="AW45" s="80">
        <f t="shared" si="13"/>
        <v>1</v>
      </c>
      <c r="AX45" s="79">
        <f t="shared" si="13"/>
        <v>26</v>
      </c>
      <c r="AY45" s="81">
        <f t="shared" si="13"/>
        <v>9</v>
      </c>
      <c r="AZ45" s="81">
        <f t="shared" si="13"/>
        <v>5</v>
      </c>
      <c r="BA45" s="80">
        <f t="shared" si="13"/>
        <v>12</v>
      </c>
      <c r="BB45" s="79">
        <f t="shared" si="13"/>
        <v>26.5</v>
      </c>
      <c r="BC45" s="81">
        <f t="shared" si="13"/>
        <v>10.5</v>
      </c>
      <c r="BD45" s="81">
        <f t="shared" si="13"/>
        <v>6</v>
      </c>
      <c r="BE45" s="80">
        <f t="shared" si="13"/>
        <v>10</v>
      </c>
    </row>
    <row r="46" spans="1:74" s="57" customFormat="1" ht="53.4" customHeight="1">
      <c r="B46" s="324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327"/>
      <c r="V46" s="327"/>
      <c r="W46" s="82"/>
      <c r="X46" s="82"/>
      <c r="Y46" s="83"/>
      <c r="Z46" s="83"/>
      <c r="AA46" s="84"/>
      <c r="AB46" s="282" t="s">
        <v>29</v>
      </c>
      <c r="AC46" s="283"/>
      <c r="AD46" s="284"/>
      <c r="AE46" s="291" t="s">
        <v>30</v>
      </c>
      <c r="AF46" s="292"/>
      <c r="AG46" s="292"/>
      <c r="AH46" s="292"/>
      <c r="AI46" s="292"/>
      <c r="AJ46" s="292"/>
      <c r="AK46" s="292"/>
      <c r="AL46" s="292"/>
      <c r="AM46" s="292"/>
      <c r="AN46" s="292"/>
      <c r="AO46" s="293"/>
      <c r="AP46" s="227">
        <f>AP45</f>
        <v>6</v>
      </c>
      <c r="AQ46" s="228"/>
      <c r="AR46" s="228"/>
      <c r="AS46" s="229"/>
      <c r="AT46" s="227"/>
      <c r="AU46" s="228"/>
      <c r="AV46" s="228"/>
      <c r="AW46" s="229"/>
      <c r="AX46" s="227">
        <v>3</v>
      </c>
      <c r="AY46" s="228"/>
      <c r="AZ46" s="228"/>
      <c r="BA46" s="230"/>
      <c r="BB46" s="231">
        <v>3</v>
      </c>
      <c r="BC46" s="232"/>
      <c r="BD46" s="233"/>
      <c r="BE46" s="234"/>
    </row>
    <row r="47" spans="1:74" s="57" customFormat="1" ht="55.8" customHeight="1">
      <c r="B47" s="325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326"/>
      <c r="V47" s="326"/>
      <c r="W47" s="82"/>
      <c r="X47" s="82"/>
      <c r="Y47" s="83"/>
      <c r="Z47" s="83"/>
      <c r="AA47" s="83"/>
      <c r="AB47" s="285"/>
      <c r="AC47" s="286"/>
      <c r="AD47" s="287"/>
      <c r="AE47" s="279" t="s">
        <v>31</v>
      </c>
      <c r="AF47" s="280"/>
      <c r="AG47" s="280"/>
      <c r="AH47" s="280"/>
      <c r="AI47" s="280"/>
      <c r="AJ47" s="280"/>
      <c r="AK47" s="280"/>
      <c r="AL47" s="280"/>
      <c r="AM47" s="280"/>
      <c r="AN47" s="280"/>
      <c r="AO47" s="281"/>
      <c r="AP47" s="72"/>
      <c r="AQ47" s="67">
        <f>AQ45</f>
        <v>7</v>
      </c>
      <c r="AR47" s="67"/>
      <c r="AS47" s="73"/>
      <c r="AT47" s="72"/>
      <c r="AU47" s="67"/>
      <c r="AV47" s="67"/>
      <c r="AW47" s="73"/>
      <c r="AX47" s="72">
        <v>3</v>
      </c>
      <c r="AY47" s="67"/>
      <c r="AZ47" s="67"/>
      <c r="BA47" s="235"/>
      <c r="BB47" s="236">
        <v>4</v>
      </c>
      <c r="BC47" s="237"/>
      <c r="BD47" s="69"/>
      <c r="BE47" s="74"/>
    </row>
    <row r="48" spans="1:74" s="57" customFormat="1" ht="43.8" customHeight="1">
      <c r="B48" s="325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326"/>
      <c r="V48" s="326"/>
      <c r="W48" s="82"/>
      <c r="X48" s="82"/>
      <c r="Y48" s="83"/>
      <c r="Z48" s="83"/>
      <c r="AA48" s="83"/>
      <c r="AB48" s="285"/>
      <c r="AC48" s="286"/>
      <c r="AD48" s="287"/>
      <c r="AE48" s="279" t="s">
        <v>32</v>
      </c>
      <c r="AF48" s="280"/>
      <c r="AG48" s="280"/>
      <c r="AH48" s="280"/>
      <c r="AI48" s="280"/>
      <c r="AJ48" s="280"/>
      <c r="AK48" s="280"/>
      <c r="AL48" s="280"/>
      <c r="AM48" s="280"/>
      <c r="AN48" s="280"/>
      <c r="AO48" s="281"/>
      <c r="AP48" s="72"/>
      <c r="AQ48" s="67"/>
      <c r="AR48" s="67">
        <f>AR45</f>
        <v>10</v>
      </c>
      <c r="AS48" s="73"/>
      <c r="AT48" s="72"/>
      <c r="AU48" s="67"/>
      <c r="AV48" s="67"/>
      <c r="AW48" s="73"/>
      <c r="AX48" s="72">
        <v>5</v>
      </c>
      <c r="AY48" s="67"/>
      <c r="AZ48" s="67"/>
      <c r="BA48" s="235"/>
      <c r="BB48" s="236">
        <v>5</v>
      </c>
      <c r="BC48" s="237"/>
      <c r="BD48" s="69"/>
      <c r="BE48" s="74"/>
      <c r="BI48" s="57" t="s">
        <v>70</v>
      </c>
    </row>
    <row r="49" spans="2:58" s="57" customFormat="1" ht="49.8" customHeight="1">
      <c r="B49" s="325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1" t="s">
        <v>33</v>
      </c>
      <c r="U49" s="329"/>
      <c r="V49" s="329"/>
      <c r="W49" s="82"/>
      <c r="X49" s="82"/>
      <c r="Y49" s="83"/>
      <c r="Z49" s="83"/>
      <c r="AA49" s="83"/>
      <c r="AB49" s="285"/>
      <c r="AC49" s="286"/>
      <c r="AD49" s="287"/>
      <c r="AE49" s="279" t="s">
        <v>34</v>
      </c>
      <c r="AF49" s="280"/>
      <c r="AG49" s="280"/>
      <c r="AH49" s="280"/>
      <c r="AI49" s="280"/>
      <c r="AJ49" s="280"/>
      <c r="AK49" s="280"/>
      <c r="AL49" s="280"/>
      <c r="AM49" s="280"/>
      <c r="AN49" s="280"/>
      <c r="AO49" s="281"/>
      <c r="AP49" s="72"/>
      <c r="AQ49" s="67"/>
      <c r="AR49" s="67"/>
      <c r="AS49" s="73">
        <f>AS45</f>
        <v>1</v>
      </c>
      <c r="AT49" s="72"/>
      <c r="AU49" s="67"/>
      <c r="AV49" s="67"/>
      <c r="AW49" s="73"/>
      <c r="AX49" s="72">
        <v>1</v>
      </c>
      <c r="AY49" s="67"/>
      <c r="AZ49" s="67"/>
      <c r="BA49" s="235"/>
      <c r="BB49" s="236"/>
      <c r="BC49" s="237"/>
      <c r="BD49" s="69"/>
      <c r="BE49" s="74"/>
    </row>
    <row r="50" spans="2:58" s="57" customFormat="1" ht="53.4" customHeight="1">
      <c r="B50" s="325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328" t="s">
        <v>39</v>
      </c>
      <c r="U50" s="328"/>
      <c r="V50" s="132"/>
      <c r="W50" s="82"/>
      <c r="X50" s="82"/>
      <c r="Y50" s="85"/>
      <c r="Z50" s="85"/>
      <c r="AA50" s="85"/>
      <c r="AB50" s="285"/>
      <c r="AC50" s="286"/>
      <c r="AD50" s="287"/>
      <c r="AE50" s="279" t="s">
        <v>35</v>
      </c>
      <c r="AF50" s="280"/>
      <c r="AG50" s="280"/>
      <c r="AH50" s="280"/>
      <c r="AI50" s="280"/>
      <c r="AJ50" s="280"/>
      <c r="AK50" s="280"/>
      <c r="AL50" s="280"/>
      <c r="AM50" s="280"/>
      <c r="AN50" s="280"/>
      <c r="AO50" s="281"/>
      <c r="AP50" s="72"/>
      <c r="AQ50" s="67"/>
      <c r="AR50" s="67"/>
      <c r="AS50" s="73"/>
      <c r="AT50" s="72"/>
      <c r="AU50" s="67"/>
      <c r="AV50" s="67"/>
      <c r="AW50" s="73"/>
      <c r="AX50" s="72"/>
      <c r="AY50" s="67"/>
      <c r="AZ50" s="67"/>
      <c r="BA50" s="235"/>
      <c r="BB50" s="236"/>
      <c r="BC50" s="237"/>
      <c r="BD50" s="69"/>
      <c r="BE50" s="74"/>
    </row>
    <row r="51" spans="2:58" s="57" customFormat="1" ht="45.6" customHeight="1">
      <c r="B51" s="325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266" t="s">
        <v>40</v>
      </c>
      <c r="U51" s="266"/>
      <c r="V51" s="132"/>
      <c r="W51" s="82"/>
      <c r="X51" s="82"/>
      <c r="Y51" s="83"/>
      <c r="Z51" s="83"/>
      <c r="AA51" s="83"/>
      <c r="AB51" s="285"/>
      <c r="AC51" s="286"/>
      <c r="AD51" s="287"/>
      <c r="AE51" s="279" t="s">
        <v>22</v>
      </c>
      <c r="AF51" s="280"/>
      <c r="AG51" s="280"/>
      <c r="AH51" s="280"/>
      <c r="AI51" s="280"/>
      <c r="AJ51" s="280"/>
      <c r="AK51" s="280"/>
      <c r="AL51" s="280"/>
      <c r="AM51" s="280"/>
      <c r="AN51" s="280"/>
      <c r="AO51" s="281"/>
      <c r="AP51" s="72"/>
      <c r="AQ51" s="67"/>
      <c r="AR51" s="67"/>
      <c r="AS51" s="73"/>
      <c r="AT51" s="72"/>
      <c r="AU51" s="67">
        <f>AU45</f>
        <v>3</v>
      </c>
      <c r="AV51" s="67"/>
      <c r="AW51" s="73"/>
      <c r="AX51" s="72">
        <v>2</v>
      </c>
      <c r="AY51" s="67"/>
      <c r="AZ51" s="67"/>
      <c r="BA51" s="235"/>
      <c r="BB51" s="236">
        <v>1</v>
      </c>
      <c r="BC51" s="237"/>
      <c r="BD51" s="69"/>
      <c r="BE51" s="74"/>
    </row>
    <row r="52" spans="2:58" s="57" customFormat="1" ht="45.6" customHeight="1">
      <c r="B52" s="325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4" t="s">
        <v>41</v>
      </c>
      <c r="U52" s="86"/>
      <c r="V52" s="132"/>
      <c r="W52" s="82"/>
      <c r="X52" s="82"/>
      <c r="Y52" s="83"/>
      <c r="Z52" s="83"/>
      <c r="AA52" s="83"/>
      <c r="AB52" s="285"/>
      <c r="AC52" s="286"/>
      <c r="AD52" s="287"/>
      <c r="AE52" s="279" t="s">
        <v>23</v>
      </c>
      <c r="AF52" s="280"/>
      <c r="AG52" s="280"/>
      <c r="AH52" s="280"/>
      <c r="AI52" s="280"/>
      <c r="AJ52" s="280"/>
      <c r="AK52" s="280"/>
      <c r="AL52" s="280"/>
      <c r="AM52" s="280"/>
      <c r="AN52" s="280"/>
      <c r="AO52" s="281"/>
      <c r="AP52" s="72"/>
      <c r="AQ52" s="67"/>
      <c r="AR52" s="67"/>
      <c r="AS52" s="73"/>
      <c r="AT52" s="72"/>
      <c r="AU52" s="67"/>
      <c r="AV52" s="67">
        <f>AV45</f>
        <v>1</v>
      </c>
      <c r="AW52" s="73"/>
      <c r="AX52" s="72">
        <v>1</v>
      </c>
      <c r="AY52" s="67"/>
      <c r="AZ52" s="67"/>
      <c r="BA52" s="235"/>
      <c r="BB52" s="236"/>
      <c r="BC52" s="237"/>
      <c r="BD52" s="69"/>
      <c r="BE52" s="74"/>
    </row>
    <row r="53" spans="2:58" s="57" customFormat="1" ht="59.4" customHeight="1" thickBot="1">
      <c r="B53" s="325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266" t="s">
        <v>42</v>
      </c>
      <c r="U53" s="266"/>
      <c r="V53" s="266"/>
      <c r="W53" s="82"/>
      <c r="X53" s="82"/>
      <c r="Y53" s="83"/>
      <c r="Z53" s="83"/>
      <c r="AA53" s="83"/>
      <c r="AB53" s="288"/>
      <c r="AC53" s="289"/>
      <c r="AD53" s="290"/>
      <c r="AE53" s="333" t="s">
        <v>36</v>
      </c>
      <c r="AF53" s="334"/>
      <c r="AG53" s="334"/>
      <c r="AH53" s="334"/>
      <c r="AI53" s="334"/>
      <c r="AJ53" s="334"/>
      <c r="AK53" s="334"/>
      <c r="AL53" s="334"/>
      <c r="AM53" s="334"/>
      <c r="AN53" s="334"/>
      <c r="AO53" s="335"/>
      <c r="AP53" s="238"/>
      <c r="AQ53" s="239"/>
      <c r="AR53" s="239"/>
      <c r="AS53" s="240"/>
      <c r="AT53" s="238"/>
      <c r="AU53" s="239"/>
      <c r="AV53" s="239"/>
      <c r="AW53" s="240">
        <f>AW45</f>
        <v>1</v>
      </c>
      <c r="AX53" s="238">
        <v>1</v>
      </c>
      <c r="AY53" s="239"/>
      <c r="AZ53" s="239"/>
      <c r="BA53" s="241"/>
      <c r="BB53" s="242"/>
      <c r="BC53" s="243"/>
      <c r="BD53" s="244"/>
      <c r="BE53" s="245"/>
    </row>
    <row r="54" spans="2:58" s="57" customFormat="1" ht="66.75" customHeight="1" thickBot="1">
      <c r="W54" s="89"/>
      <c r="X54" s="89"/>
      <c r="Y54" s="89"/>
      <c r="Z54" s="89"/>
      <c r="AA54" s="89"/>
      <c r="AB54" s="89"/>
      <c r="AC54" s="89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2:58" s="68" customFormat="1" ht="55.8" customHeight="1" thickBot="1">
      <c r="B55" s="246" t="s">
        <v>109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436" t="s">
        <v>110</v>
      </c>
      <c r="U55" s="356"/>
      <c r="V55" s="356"/>
      <c r="W55" s="356"/>
      <c r="X55" s="356"/>
      <c r="Y55" s="356"/>
      <c r="Z55" s="356"/>
      <c r="AA55" s="356"/>
      <c r="AB55" s="356"/>
      <c r="AC55" s="356"/>
      <c r="AD55" s="357"/>
      <c r="AE55" s="436" t="s">
        <v>111</v>
      </c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7"/>
    </row>
    <row r="56" spans="2:58" s="68" customFormat="1" ht="39.9" customHeight="1"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</row>
    <row r="57" spans="2:58" s="68" customFormat="1" ht="65.400000000000006" customHeight="1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V57" s="249"/>
      <c r="W57" s="249"/>
      <c r="X57" s="249"/>
      <c r="Y57" s="250"/>
      <c r="Z57" s="250"/>
      <c r="AA57" s="250"/>
      <c r="AB57" s="250"/>
      <c r="AC57" s="250"/>
      <c r="AD57" s="250"/>
      <c r="AE57" s="250"/>
      <c r="AF57" s="437" t="s">
        <v>112</v>
      </c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251"/>
    </row>
    <row r="58" spans="2:58" s="68" customFormat="1" ht="53.4" customHeight="1"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V58" s="249"/>
      <c r="W58" s="249"/>
      <c r="X58" s="249"/>
      <c r="Y58" s="250"/>
      <c r="Z58" s="250"/>
      <c r="AA58" s="250"/>
      <c r="AB58" s="250"/>
      <c r="AC58" s="250"/>
      <c r="AD58" s="250"/>
      <c r="AE58" s="250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1"/>
    </row>
    <row r="59" spans="2:58" s="68" customFormat="1" ht="52.8" customHeight="1">
      <c r="U59" s="91"/>
      <c r="V59" s="92" t="s">
        <v>37</v>
      </c>
      <c r="W59" s="253"/>
      <c r="X59" s="95"/>
      <c r="Y59" s="93"/>
      <c r="Z59" s="93"/>
      <c r="AA59" s="136" t="s">
        <v>67</v>
      </c>
      <c r="AB59" s="254"/>
      <c r="AC59" s="255"/>
      <c r="AD59" s="96" t="s">
        <v>38</v>
      </c>
      <c r="AE59" s="256"/>
      <c r="AF59" s="257"/>
      <c r="AH59" s="94"/>
      <c r="AI59" s="94"/>
      <c r="AJ59" s="345" t="s">
        <v>68</v>
      </c>
      <c r="AK59" s="345"/>
      <c r="AL59" s="345"/>
      <c r="AM59" s="345"/>
      <c r="AN59" s="345"/>
      <c r="AO59" s="345"/>
      <c r="AP59" s="345"/>
      <c r="AQ59" s="345"/>
      <c r="AR59" s="95"/>
      <c r="AS59" s="95"/>
      <c r="AT59" s="352" t="s">
        <v>69</v>
      </c>
      <c r="AU59" s="438"/>
      <c r="AV59" s="438"/>
      <c r="AW59" s="438"/>
      <c r="AX59" s="438"/>
      <c r="AY59" s="438"/>
      <c r="AZ59" s="96" t="s">
        <v>38</v>
      </c>
    </row>
    <row r="60" spans="2:58" s="57" customFormat="1" ht="24.9" customHeight="1">
      <c r="U60" s="97"/>
      <c r="V60" s="98"/>
      <c r="W60" s="99"/>
      <c r="X60" s="100"/>
      <c r="Y60" s="101"/>
      <c r="Z60" s="101"/>
      <c r="AA60" s="102"/>
      <c r="AB60" s="103"/>
      <c r="AC60" s="104"/>
      <c r="AD60" s="102"/>
      <c r="AE60" s="105"/>
      <c r="AF60" s="102"/>
      <c r="AH60" s="106"/>
      <c r="AI60" s="106"/>
      <c r="AJ60" s="106"/>
      <c r="AK60" s="107"/>
      <c r="AL60" s="107"/>
      <c r="AM60" s="107"/>
      <c r="AN60" s="106"/>
      <c r="AO60" s="108"/>
      <c r="AP60" s="99"/>
      <c r="AQ60" s="99"/>
      <c r="AR60" s="109"/>
      <c r="AS60" s="109"/>
      <c r="AT60" s="101"/>
      <c r="AU60" s="102"/>
      <c r="AV60" s="104"/>
      <c r="AW60" s="104"/>
      <c r="AX60" s="105"/>
      <c r="AY60" s="104"/>
      <c r="AZ60" s="102"/>
    </row>
    <row r="61" spans="2:58" s="110" customFormat="1" ht="39.75" customHeight="1">
      <c r="B61" s="344" t="s">
        <v>44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E61" s="111"/>
      <c r="AF61" s="111"/>
      <c r="AH61" s="112"/>
      <c r="AI61" s="112"/>
      <c r="AJ61" s="112"/>
      <c r="AK61" s="112"/>
      <c r="AL61" s="112"/>
      <c r="AM61" s="112"/>
      <c r="AN61" s="112"/>
      <c r="AO61" s="111"/>
      <c r="AP61" s="113"/>
      <c r="AQ61" s="111"/>
      <c r="AS61" s="114"/>
      <c r="AU61" s="115"/>
      <c r="AW61" s="111"/>
      <c r="AX61" s="111"/>
      <c r="AY61" s="111"/>
      <c r="AZ61" s="111"/>
    </row>
    <row r="62" spans="2:58" s="57" customFormat="1" ht="14.25" customHeight="1">
      <c r="V62" s="107"/>
      <c r="W62" s="107"/>
      <c r="X62" s="107"/>
      <c r="Y62" s="116"/>
      <c r="Z62" s="116"/>
      <c r="AA62" s="116"/>
      <c r="AB62" s="116"/>
      <c r="AC62" s="116"/>
      <c r="AD62" s="11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107"/>
      <c r="AT62" s="107"/>
      <c r="AU62" s="107"/>
      <c r="AV62" s="107"/>
      <c r="AW62" s="107"/>
      <c r="AX62" s="107"/>
      <c r="AY62" s="107"/>
      <c r="AZ62" s="107"/>
      <c r="BA62" s="107"/>
    </row>
    <row r="63" spans="2:58" s="57" customFormat="1" ht="60" customHeight="1">
      <c r="B63" s="258" t="s">
        <v>113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116"/>
      <c r="AE63" s="10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107"/>
      <c r="AT63" s="117"/>
      <c r="AU63" s="117"/>
      <c r="AV63" s="117"/>
      <c r="AW63" s="117"/>
      <c r="AX63" s="117"/>
      <c r="AY63" s="117"/>
      <c r="AZ63" s="107"/>
      <c r="BA63" s="107"/>
      <c r="BF63" s="57" t="s">
        <v>114</v>
      </c>
    </row>
    <row r="64" spans="2:58" ht="90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  <row r="67" spans="42:52" ht="81.75" customHeight="1"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</sheetData>
  <mergeCells count="122">
    <mergeCell ref="B61:AC61"/>
    <mergeCell ref="B63:AC63"/>
    <mergeCell ref="T53:V53"/>
    <mergeCell ref="AE53:AO53"/>
    <mergeCell ref="T55:AD55"/>
    <mergeCell ref="AE55:BE55"/>
    <mergeCell ref="AF57:BC57"/>
    <mergeCell ref="AJ59:AQ59"/>
    <mergeCell ref="AT59:AY59"/>
    <mergeCell ref="AE49:AO49"/>
    <mergeCell ref="T50:U50"/>
    <mergeCell ref="AE50:AO50"/>
    <mergeCell ref="T51:U51"/>
    <mergeCell ref="AE51:AO51"/>
    <mergeCell ref="AE52:AO52"/>
    <mergeCell ref="B45:AD45"/>
    <mergeCell ref="B46:B53"/>
    <mergeCell ref="U46:V46"/>
    <mergeCell ref="AB46:AD53"/>
    <mergeCell ref="AE46:AO46"/>
    <mergeCell ref="U47:V47"/>
    <mergeCell ref="AE47:AO47"/>
    <mergeCell ref="U48:V48"/>
    <mergeCell ref="AE48:AO48"/>
    <mergeCell ref="U49:V49"/>
    <mergeCell ref="T41:V41"/>
    <mergeCell ref="W41:AD41"/>
    <mergeCell ref="T42:V42"/>
    <mergeCell ref="W42:AD42"/>
    <mergeCell ref="T43:AC43"/>
    <mergeCell ref="T44:AC44"/>
    <mergeCell ref="B37:BE37"/>
    <mergeCell ref="B38:BE38"/>
    <mergeCell ref="T39:V39"/>
    <mergeCell ref="W39:AD39"/>
    <mergeCell ref="T40:V40"/>
    <mergeCell ref="W40:AD40"/>
    <mergeCell ref="T33:V33"/>
    <mergeCell ref="W33:AD33"/>
    <mergeCell ref="T34:U34"/>
    <mergeCell ref="W34:AC34"/>
    <mergeCell ref="T35:AC35"/>
    <mergeCell ref="T36:AC36"/>
    <mergeCell ref="T29:AC29"/>
    <mergeCell ref="B30:BE30"/>
    <mergeCell ref="T31:V31"/>
    <mergeCell ref="W31:AD31"/>
    <mergeCell ref="T32:U32"/>
    <mergeCell ref="W32:AC32"/>
    <mergeCell ref="W25:AD25"/>
    <mergeCell ref="T26:V26"/>
    <mergeCell ref="W26:AD26"/>
    <mergeCell ref="T27:V27"/>
    <mergeCell ref="W27:AD27"/>
    <mergeCell ref="T28:V28"/>
    <mergeCell ref="W28:AD28"/>
    <mergeCell ref="B20:BE20"/>
    <mergeCell ref="BI20:BI28"/>
    <mergeCell ref="B21:BE21"/>
    <mergeCell ref="T22:V22"/>
    <mergeCell ref="W22:AD22"/>
    <mergeCell ref="T23:V23"/>
    <mergeCell ref="W23:AD23"/>
    <mergeCell ref="T24:V24"/>
    <mergeCell ref="W24:AD24"/>
    <mergeCell ref="T25:V25"/>
    <mergeCell ref="T19:V19"/>
    <mergeCell ref="W19:AD19"/>
    <mergeCell ref="AW15:AW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Q15:AQ18"/>
    <mergeCell ref="AR15:AR18"/>
    <mergeCell ref="AS15:AS18"/>
    <mergeCell ref="AT15:AT18"/>
    <mergeCell ref="AU15:AU18"/>
    <mergeCell ref="AV15:AV18"/>
    <mergeCell ref="AO12:AO18"/>
    <mergeCell ref="AP12:AW14"/>
    <mergeCell ref="AG15:AG18"/>
    <mergeCell ref="AH15:AN15"/>
    <mergeCell ref="AP15:AP18"/>
    <mergeCell ref="T9:V9"/>
    <mergeCell ref="W9:AC9"/>
    <mergeCell ref="AD9:AS9"/>
    <mergeCell ref="AZ9:BE9"/>
    <mergeCell ref="W10:Z10"/>
    <mergeCell ref="BK16:BK18"/>
    <mergeCell ref="AX17:AX18"/>
    <mergeCell ref="AY17:BA17"/>
    <mergeCell ref="BB17:BB18"/>
    <mergeCell ref="BC17:BE17"/>
    <mergeCell ref="B2:BA2"/>
    <mergeCell ref="B3:BA3"/>
    <mergeCell ref="B4:BA4"/>
    <mergeCell ref="T5:U5"/>
    <mergeCell ref="X5:AO5"/>
    <mergeCell ref="B6:V6"/>
    <mergeCell ref="X6:AQ6"/>
    <mergeCell ref="AZ6:BE6"/>
    <mergeCell ref="B12:B18"/>
    <mergeCell ref="T12:V18"/>
    <mergeCell ref="W12:AD18"/>
    <mergeCell ref="AE12:AF14"/>
    <mergeCell ref="AG12:AN14"/>
    <mergeCell ref="W7:AB7"/>
    <mergeCell ref="AD7:AS7"/>
    <mergeCell ref="AZ7:BC7"/>
    <mergeCell ref="A8:V8"/>
    <mergeCell ref="W8:AS8"/>
    <mergeCell ref="AZ8:BD8"/>
    <mergeCell ref="AX12:BE12"/>
    <mergeCell ref="AX13:BE13"/>
    <mergeCell ref="AX14:BE14"/>
    <mergeCell ref="AE15:AE18"/>
    <mergeCell ref="AF15:AF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БАК_161_Пром_3 курс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2020-07-06T21:55:29Z</cp:lastPrinted>
  <dcterms:created xsi:type="dcterms:W3CDTF">2014-01-13T08:19:54Z</dcterms:created>
  <dcterms:modified xsi:type="dcterms:W3CDTF">2021-06-23T19:11:49Z</dcterms:modified>
</cp:coreProperties>
</file>