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480" yWindow="336" windowWidth="17016" windowHeight="7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Sheet1!$A$1:$BE$70</definedName>
  </definedNames>
  <calcPr calcId="162913"/>
</workbook>
</file>

<file path=xl/calcChain.xml><?xml version="1.0" encoding="utf-8"?>
<calcChain xmlns="http://schemas.openxmlformats.org/spreadsheetml/2006/main">
  <c r="AU36" i="1" l="1"/>
  <c r="AX40" i="1"/>
  <c r="AS51" i="1"/>
  <c r="AV51" i="1"/>
  <c r="AR51" i="1"/>
  <c r="AQ51" i="1"/>
  <c r="AW51" i="1"/>
  <c r="AP51" i="1"/>
  <c r="AH51" i="1"/>
  <c r="AG51" i="1"/>
  <c r="AF51" i="1"/>
  <c r="AO51" i="1"/>
  <c r="AE51" i="1"/>
  <c r="AZ50" i="1"/>
  <c r="AY50" i="1"/>
  <c r="AY51" i="1" s="1"/>
  <c r="AW50" i="1"/>
  <c r="AV50" i="1"/>
  <c r="AT50" i="1"/>
  <c r="AS50" i="1"/>
  <c r="AR50" i="1"/>
  <c r="AQ50" i="1"/>
  <c r="AP50" i="1"/>
  <c r="AO50" i="1"/>
  <c r="AN50" i="1"/>
  <c r="AL50" i="1"/>
  <c r="AK50" i="1"/>
  <c r="AJ50" i="1"/>
  <c r="AI50" i="1"/>
  <c r="AH50" i="1"/>
  <c r="AG50" i="1"/>
  <c r="AF50" i="1"/>
  <c r="AE50" i="1"/>
  <c r="BE49" i="1"/>
  <c r="BD49" i="1"/>
  <c r="BC49" i="1"/>
  <c r="BB49" i="1"/>
  <c r="AO49" i="1"/>
  <c r="AL49" i="1"/>
  <c r="AJ49" i="1"/>
  <c r="AH49" i="1"/>
  <c r="AG49" i="1"/>
  <c r="AF49" i="1"/>
  <c r="AE49" i="1"/>
  <c r="BE46" i="1"/>
  <c r="BE50" i="1" s="1"/>
  <c r="BD46" i="1"/>
  <c r="BD50" i="1" s="1"/>
  <c r="BC46" i="1"/>
  <c r="BC50" i="1" s="1"/>
  <c r="BB46" i="1"/>
  <c r="BB50" i="1" s="1"/>
  <c r="BB51" i="1" s="1"/>
  <c r="BA46" i="1"/>
  <c r="BA50" i="1" s="1"/>
  <c r="AZ46" i="1"/>
  <c r="AY46" i="1"/>
  <c r="AX46" i="1"/>
  <c r="AX50" i="1" s="1"/>
  <c r="AX51" i="1" s="1"/>
  <c r="AO46" i="1"/>
  <c r="AN46" i="1"/>
  <c r="AL46" i="1"/>
  <c r="AK46" i="1"/>
  <c r="AJ46" i="1"/>
  <c r="AI46" i="1"/>
  <c r="AH46" i="1"/>
  <c r="AG46" i="1"/>
  <c r="AF46" i="1"/>
  <c r="AE46" i="1"/>
  <c r="BD35" i="1"/>
  <c r="BB35" i="1"/>
  <c r="AZ35" i="1"/>
  <c r="AY35" i="1"/>
  <c r="AX35" i="1"/>
  <c r="AO35" i="1"/>
  <c r="AJ35" i="1"/>
  <c r="AH35" i="1"/>
  <c r="AG35" i="1"/>
  <c r="AF35" i="1"/>
  <c r="AE35" i="1"/>
  <c r="BE29" i="1"/>
  <c r="BC29" i="1"/>
  <c r="BB29" i="1"/>
  <c r="BA29" i="1"/>
  <c r="AY29" i="1"/>
  <c r="AX29" i="1"/>
  <c r="AO29" i="1"/>
  <c r="AL29" i="1"/>
  <c r="AH29" i="1"/>
  <c r="AG29" i="1"/>
  <c r="AF29" i="1"/>
  <c r="AE29" i="1"/>
  <c r="AF28" i="1"/>
  <c r="AO28" i="1" s="1"/>
  <c r="AF26" i="1"/>
  <c r="AO26" i="1" s="1"/>
  <c r="AF27" i="1"/>
  <c r="AO27" i="1" s="1"/>
  <c r="BE24" i="1"/>
  <c r="BC24" i="1"/>
  <c r="BA24" i="1"/>
  <c r="AZ24" i="1"/>
  <c r="AY24" i="1"/>
  <c r="AL24" i="1"/>
  <c r="AJ24" i="1"/>
  <c r="AH24" i="1"/>
  <c r="AE24" i="1"/>
  <c r="AG23" i="1"/>
  <c r="BB23" i="1"/>
  <c r="BB24" i="1" s="1"/>
  <c r="AX22" i="1"/>
  <c r="AG22" i="1"/>
  <c r="AF23" i="1"/>
  <c r="AF22" i="1"/>
  <c r="AO22" i="1" l="1"/>
  <c r="AO23" i="1"/>
  <c r="AF45" i="1"/>
  <c r="AO45" i="1" s="1"/>
  <c r="BB44" i="1"/>
  <c r="AG44" i="1"/>
  <c r="AF44" i="1"/>
  <c r="BB43" i="1"/>
  <c r="AG43" i="1"/>
  <c r="AF43" i="1"/>
  <c r="AF42" i="1"/>
  <c r="AO42" i="1" s="1"/>
  <c r="AX41" i="1"/>
  <c r="AG41" i="1"/>
  <c r="AN41" i="1" s="1"/>
  <c r="AF41" i="1"/>
  <c r="AG40" i="1"/>
  <c r="AF40" i="1"/>
  <c r="AO44" i="1" l="1"/>
  <c r="AO40" i="1"/>
  <c r="AO41" i="1"/>
  <c r="AO43" i="1"/>
  <c r="AU51" i="1" l="1"/>
  <c r="AT51" i="1"/>
  <c r="AV36" i="1"/>
  <c r="AQ36" i="1"/>
  <c r="AP36" i="1"/>
  <c r="AH36" i="1" l="1"/>
  <c r="AZ36" i="1"/>
  <c r="AZ51" i="1" s="1"/>
  <c r="BD36" i="1"/>
  <c r="BD51" i="1" s="1"/>
  <c r="BE36" i="1"/>
  <c r="BE51" i="1" s="1"/>
  <c r="BC36" i="1"/>
  <c r="BC51" i="1" s="1"/>
  <c r="AI51" i="1"/>
  <c r="AJ36" i="1"/>
  <c r="AY36" i="1"/>
  <c r="AE36" i="1"/>
  <c r="BA36" i="1"/>
  <c r="BA51" i="1" s="1"/>
  <c r="AJ51" i="1" l="1"/>
  <c r="BB34" i="1"/>
  <c r="AX34" i="1"/>
  <c r="AG34" i="1"/>
  <c r="AF34" i="1"/>
  <c r="AO34" i="1" l="1"/>
  <c r="AQ53" i="1"/>
  <c r="AU57" i="1"/>
  <c r="AS55" i="1"/>
  <c r="AP52" i="1"/>
  <c r="AK51" i="1"/>
  <c r="BB48" i="1"/>
  <c r="AG48" i="1"/>
  <c r="AF48" i="1"/>
  <c r="BB39" i="1"/>
  <c r="AG39" i="1"/>
  <c r="AF39" i="1"/>
  <c r="AW59" i="1"/>
  <c r="AV58" i="1"/>
  <c r="AT56" i="1"/>
  <c r="AR36" i="1"/>
  <c r="BB33" i="1"/>
  <c r="AX33" i="1"/>
  <c r="AG33" i="1"/>
  <c r="AF33" i="1"/>
  <c r="AX32" i="1"/>
  <c r="AG32" i="1"/>
  <c r="AF32" i="1"/>
  <c r="AX31" i="1"/>
  <c r="AG31" i="1"/>
  <c r="AF31" i="1"/>
  <c r="AL36" i="1"/>
  <c r="AL51" i="1" s="1"/>
  <c r="AX21" i="1"/>
  <c r="AX24" i="1" s="1"/>
  <c r="AG21" i="1"/>
  <c r="AG24" i="1" s="1"/>
  <c r="AF21" i="1"/>
  <c r="AF24" i="1" s="1"/>
  <c r="AO48" i="1"/>
  <c r="AO32" i="1" l="1"/>
  <c r="BB36" i="1"/>
  <c r="AO31" i="1"/>
  <c r="AO33" i="1"/>
  <c r="AR54" i="1"/>
  <c r="AO39" i="1"/>
  <c r="AG36" i="1"/>
  <c r="AN39" i="1"/>
  <c r="AN51" i="1"/>
  <c r="AO21" i="1"/>
  <c r="AO24" i="1" s="1"/>
  <c r="AX36" i="1" l="1"/>
  <c r="AF36" i="1"/>
  <c r="AO36" i="1" l="1"/>
</calcChain>
</file>

<file path=xl/sharedStrings.xml><?xml version="1.0" encoding="utf-8"?>
<sst xmlns="http://schemas.openxmlformats.org/spreadsheetml/2006/main" count="175" uniqueCount="122">
  <si>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</si>
  <si>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</si>
  <si>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</si>
  <si>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</si>
  <si>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</si>
  <si>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</si>
  <si>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</si>
  <si>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</si>
  <si>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Форма навчання</t>
  </si>
  <si>
    <t>денна</t>
  </si>
  <si>
    <t>Термін навчання</t>
  </si>
  <si>
    <t>3 роки 10 міс.(4 н.р)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</si>
  <si>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</si>
  <si>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</si>
  <si>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</si>
  <si>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</si>
  <si>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</si>
  <si>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</si>
  <si>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</si>
  <si>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</si>
  <si>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</si>
  <si>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</si>
  <si>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</si>
  <si>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</si>
  <si>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</si>
  <si>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</si>
  <si>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</si>
  <si>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</si>
  <si>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</si>
  <si>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</si>
  <si>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</si>
  <si>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</si>
  <si>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</si>
  <si>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</si>
  <si>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</si>
  <si>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</si>
  <si>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</si>
  <si>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</si>
  <si>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</si>
  <si>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</si>
  <si>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</si>
  <si>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</si>
  <si>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</si>
  <si>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</si>
  <si>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</si>
  <si>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</si>
  <si>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природничо-наукової підготовки</t>
  </si>
  <si>
    <t>Фізика - 2. Електромагнетизм</t>
  </si>
  <si>
    <t>Загальної фізики і фізики твердого тіла</t>
  </si>
  <si>
    <t>Гідрологія - 1. Гідрологія</t>
  </si>
  <si>
    <t>Гідрологія - 2. Курсова робота</t>
  </si>
  <si>
    <t>Разом за п.1.1.</t>
  </si>
  <si>
    <t>І.2.Навчальні дисципліни базової   підготовки</t>
  </si>
  <si>
    <t>Урбоекологія</t>
  </si>
  <si>
    <t>Разом за п.1.2.</t>
  </si>
  <si>
    <t xml:space="preserve"> І.4. Навчальні дисципліни соціально-гуманітарної підготовки (за вибором студентів)</t>
  </si>
  <si>
    <t>Релігієзнавство</t>
  </si>
  <si>
    <t>Філософії</t>
  </si>
  <si>
    <t>Психологія</t>
  </si>
  <si>
    <t>Психології та педагогіки</t>
  </si>
  <si>
    <t>Іноземна мова - 2. Іноземна мова загальнотехнічного спрямування</t>
  </si>
  <si>
    <t>Англійської мови технічного спрямування № 2</t>
  </si>
  <si>
    <t>Разом за п.1.4.</t>
  </si>
  <si>
    <t>ВСЬОГО ЗА ЦИКЛ ЗАГАЛЬНОЇ ПІДГОТОВКИ:</t>
  </si>
  <si>
    <t>ІІ. ЦИКЛ ПРОФЕСІЙНОЇ ПІДГОТОВКИ</t>
  </si>
  <si>
    <t>ІІ.1.Навчальні дисципліни професійної та практичнгої  підготовки</t>
  </si>
  <si>
    <t>Органічної хімії і технології органічних речовин</t>
  </si>
  <si>
    <t>Разом за п.ІІ.1.</t>
  </si>
  <si>
    <t>ІІ.2 Навчальні дисципліни професійної та  практичної підготовки (за вибором студентів)</t>
  </si>
  <si>
    <t>Хімія навколишнього середовища</t>
  </si>
  <si>
    <t>Разом за п.ІІ.2.</t>
  </si>
  <si>
    <t>ВСЬОГО ЗА ЦИКЛ ПРОФЕСІЙНОЇ ПІДГОТОВКИ:</t>
  </si>
  <si>
    <t>Всього за термін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</si>
  <si>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</si>
  <si>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</si>
  <si>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</si>
  <si>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</si>
  <si>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</si>
  <si>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</si>
  <si>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</si>
  <si>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t>Курсових робіт</t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</si>
  <si>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</si>
  <si>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</si>
  <si>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</si>
  <si>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Рефератів</t>
  </si>
  <si>
    <t>Завідувач кафедри</t>
  </si>
  <si>
    <t>/Гомеля М.Д./</t>
  </si>
  <si>
    <t>Заст. декана ІХФ  ____________</t>
  </si>
  <si>
    <t>/Сідоров Д.Е.</t>
  </si>
  <si>
    <t>/</t>
  </si>
  <si>
    <t>(підпис)</t>
  </si>
  <si>
    <t>(П.І.Б.)</t>
  </si>
  <si>
    <t>ПРИМІТКА: складається на кожний навчальний рік окремо відповідно до навчального плану.</t>
  </si>
  <si>
    <r>
      <t xml:space="preserve"> на </t>
    </r>
    <r>
      <rPr>
        <b/>
        <u/>
        <sz val="40"/>
        <rFont val="Arial Cyr"/>
        <charset val="204"/>
      </rPr>
      <t>2019/ 2020</t>
    </r>
    <r>
      <rPr>
        <b/>
        <sz val="40"/>
        <rFont val="Arial Cyr"/>
        <charset val="204"/>
      </rPr>
      <t xml:space="preserve"> навчальний рік   </t>
    </r>
  </si>
  <si>
    <t xml:space="preserve">                 _____________________Ю.І. Якименко                                        </t>
  </si>
  <si>
    <t xml:space="preserve"> за  освітньо-  професійною  програмою  (спеціалізацією)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</si>
  <si>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</si>
  <si>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ступінь</t>
  </si>
  <si>
    <t>прийом 2018 року</t>
  </si>
  <si>
    <t>Спортивного вдосконалення</t>
  </si>
  <si>
    <t>Ухвалено на засіданні Вченої ради  ІХФ, ПРОТОКОЛ №___3____ від 25 березня______2019 р.</t>
  </si>
  <si>
    <t>Фізичне виховання - 2.</t>
  </si>
  <si>
    <t>161 Хімічні технології та інженерія</t>
  </si>
  <si>
    <t>Промислова екологія та ресурсоефективні чисті технології</t>
  </si>
  <si>
    <t>бакалавр з Хімічних технологій та інженерії</t>
  </si>
  <si>
    <t>Практ.
(комп. практ.)</t>
  </si>
  <si>
    <t>Лаборатор.</t>
  </si>
  <si>
    <t>ЛЦ-82 (10+0)</t>
  </si>
  <si>
    <t>IІ курс</t>
  </si>
  <si>
    <t xml:space="preserve">Органічна хімія -1. </t>
  </si>
  <si>
    <t xml:space="preserve">Органічна хімія -2. </t>
  </si>
  <si>
    <t>Геологія з основами геоморфології</t>
  </si>
  <si>
    <t>Очистка газових викидів - 1. Очистка газових викидів</t>
  </si>
  <si>
    <t>Очистка газових викидів -2. Курсовий проект</t>
  </si>
  <si>
    <t>Аналітична хімія</t>
  </si>
  <si>
    <t>Машин та апаратів хімічних  та нафтопереробних виробництв</t>
  </si>
  <si>
    <t xml:space="preserve">Поверхневі явища та дисперсні системи </t>
  </si>
  <si>
    <t xml:space="preserve">Фізичної хімії </t>
  </si>
  <si>
    <t>Утилізація та рекуперація відходів</t>
  </si>
  <si>
    <t>Процеси та апарати хімічної технології-1</t>
  </si>
  <si>
    <t>3 семестр</t>
  </si>
  <si>
    <t>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</si>
</sst>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b/>
      <sz val="36"/>
      <name val="Arial"/>
      <family val="2"/>
    </font>
    <font>
      <b/>
      <sz val="48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8"/>
      <name val="Arial"/>
      <family val="2"/>
      <charset val="204"/>
    </font>
    <font>
      <sz val="28"/>
      <name val="Arial Cyr"/>
      <charset val="204"/>
    </font>
    <font>
      <sz val="36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i/>
      <sz val="36"/>
      <name val="Arial"/>
      <family val="2"/>
      <charset val="204"/>
    </font>
    <font>
      <sz val="28"/>
      <name val="Arial"/>
      <family val="2"/>
    </font>
    <font>
      <sz val="4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"/>
      <family val="2"/>
    </font>
    <font>
      <b/>
      <sz val="40"/>
      <name val="Arial Cyr"/>
      <charset val="204"/>
    </font>
    <font>
      <b/>
      <u/>
      <sz val="40"/>
      <name val="Arial Cyr"/>
      <charset val="204"/>
    </font>
    <font>
      <sz val="40"/>
      <color theme="1"/>
      <name val="Calibri"/>
      <family val="2"/>
      <scheme val="minor"/>
    </font>
    <font>
      <sz val="40"/>
      <name val="Arial Cyr"/>
      <charset val="204"/>
    </font>
    <font>
      <sz val="40"/>
      <name val="Arial"/>
      <family val="2"/>
    </font>
    <font>
      <b/>
      <i/>
      <sz val="40"/>
      <name val="Arial"/>
      <family val="2"/>
    </font>
    <font>
      <u/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4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/>
    <xf numFmtId="49" fontId="10" fillId="0" borderId="0" xfId="0" applyNumberFormat="1" applyFont="1" applyFill="1" applyBorder="1"/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4" fillId="0" borderId="0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 shrinkToFit="1"/>
    </xf>
    <xf numFmtId="0" fontId="24" fillId="0" borderId="15" xfId="0" applyFont="1" applyFill="1" applyBorder="1"/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 shrinkToFit="1"/>
    </xf>
    <xf numFmtId="0" fontId="2" fillId="0" borderId="40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49" fontId="25" fillId="0" borderId="0" xfId="0" applyNumberFormat="1" applyFont="1" applyFill="1" applyBorder="1" applyAlignment="1">
      <alignment horizontal="left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justify" wrapText="1"/>
    </xf>
    <xf numFmtId="0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left" vertical="justify"/>
    </xf>
    <xf numFmtId="49" fontId="2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 applyProtection="1"/>
    <xf numFmtId="0" fontId="6" fillId="0" borderId="0" xfId="0" applyFont="1" applyFill="1" applyAlignment="1" applyProtection="1"/>
    <xf numFmtId="49" fontId="2" fillId="0" borderId="1" xfId="0" applyNumberFormat="1" applyFont="1" applyFill="1" applyBorder="1" applyAlignment="1" applyProtection="1">
      <alignment horizontal="left" vertical="justify"/>
    </xf>
    <xf numFmtId="49" fontId="2" fillId="0" borderId="1" xfId="0" applyNumberFormat="1" applyFont="1" applyFill="1" applyBorder="1" applyAlignment="1" applyProtection="1">
      <alignment horizontal="center" vertical="justify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49" fontId="2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/>
    <xf numFmtId="49" fontId="2" fillId="0" borderId="0" xfId="0" applyNumberFormat="1" applyFont="1" applyFill="1" applyBorder="1" applyAlignment="1">
      <alignment vertical="justify"/>
    </xf>
    <xf numFmtId="0" fontId="1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justify"/>
    </xf>
    <xf numFmtId="0" fontId="1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8" fillId="0" borderId="0" xfId="0" applyFont="1" applyFill="1" applyAlignment="1" applyProtection="1"/>
    <xf numFmtId="49" fontId="26" fillId="0" borderId="0" xfId="0" applyNumberFormat="1" applyFont="1" applyFill="1" applyBorder="1" applyAlignment="1" applyProtection="1">
      <alignment horizontal="center" vertical="justify"/>
    </xf>
    <xf numFmtId="49" fontId="7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26" fillId="0" borderId="0" xfId="0" applyFont="1" applyFill="1" applyBorder="1"/>
    <xf numFmtId="0" fontId="2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Fill="1" applyAlignment="1"/>
    <xf numFmtId="0" fontId="24" fillId="0" borderId="0" xfId="0" applyFont="1" applyFill="1" applyBorder="1" applyAlignment="1"/>
    <xf numFmtId="49" fontId="7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/>
    <xf numFmtId="0" fontId="22" fillId="0" borderId="0" xfId="0" applyFont="1" applyFill="1" applyAlignment="1"/>
    <xf numFmtId="0" fontId="10" fillId="0" borderId="0" xfId="0" applyFont="1" applyFill="1" applyBorder="1" applyAlignment="1"/>
    <xf numFmtId="0" fontId="23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7" fillId="0" borderId="0" xfId="0" applyNumberFormat="1" applyFont="1" applyFill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NumberFormat="1" applyFont="1" applyFill="1" applyAlignment="1"/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/>
    <xf numFmtId="0" fontId="27" fillId="0" borderId="0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center" vertical="center"/>
    </xf>
    <xf numFmtId="0" fontId="33" fillId="0" borderId="5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2" xfId="0" applyNumberFormat="1" applyFont="1" applyFill="1" applyBorder="1"/>
    <xf numFmtId="0" fontId="9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0" fontId="28" fillId="0" borderId="4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 wrapText="1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/>
    <xf numFmtId="0" fontId="1" fillId="0" borderId="0" xfId="0" applyNumberFormat="1" applyFont="1" applyFill="1" applyBorder="1" applyAlignment="1">
      <alignment vertical="justify"/>
    </xf>
    <xf numFmtId="0" fontId="1" fillId="0" borderId="0" xfId="0" applyNumberFormat="1" applyFont="1" applyFill="1" applyAlignment="1"/>
    <xf numFmtId="0" fontId="25" fillId="0" borderId="0" xfId="0" applyNumberFormat="1" applyFont="1" applyFill="1" applyBorder="1" applyAlignment="1">
      <alignment horizontal="left" vertical="justify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/>
    <xf numFmtId="0" fontId="2" fillId="0" borderId="22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164" fontId="2" fillId="0" borderId="22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/>
    <xf numFmtId="0" fontId="2" fillId="0" borderId="26" xfId="0" applyNumberFormat="1" applyFont="1" applyFill="1" applyBorder="1" applyAlignment="1">
      <alignment horizontal="center" vertical="center" shrinkToFit="1"/>
    </xf>
    <xf numFmtId="164" fontId="2" fillId="0" borderId="22" xfId="0" applyNumberFormat="1" applyFont="1" applyFill="1" applyBorder="1"/>
    <xf numFmtId="0" fontId="2" fillId="0" borderId="22" xfId="0" applyFont="1" applyFill="1" applyBorder="1"/>
    <xf numFmtId="0" fontId="2" fillId="0" borderId="34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/>
    <xf numFmtId="0" fontId="28" fillId="0" borderId="34" xfId="0" applyNumberFormat="1" applyFont="1" applyFill="1" applyBorder="1" applyAlignment="1">
      <alignment horizontal="center" vertical="center" wrapText="1" shrinkToFit="1"/>
    </xf>
    <xf numFmtId="0" fontId="2" fillId="0" borderId="39" xfId="0" applyNumberFormat="1" applyFont="1" applyFill="1" applyBorder="1" applyAlignment="1">
      <alignment horizontal="center" vertical="center" shrinkToFit="1"/>
    </xf>
    <xf numFmtId="164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10" fillId="0" borderId="0" xfId="0" applyNumberFormat="1" applyFont="1" applyFill="1" applyBorder="1" applyAlignment="1">
      <alignment vertical="center"/>
    </xf>
    <xf numFmtId="0" fontId="14" fillId="0" borderId="3" xfId="0" applyNumberFormat="1" applyFont="1" applyFill="1" applyBorder="1" applyAlignment="1">
      <alignment horizontal="center" vertical="center" textRotation="90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/>
    </xf>
    <xf numFmtId="0" fontId="14" fillId="0" borderId="4" xfId="0" applyNumberFormat="1" applyFont="1" applyFill="1" applyBorder="1" applyAlignment="1">
      <alignment horizontal="center" vertical="center" textRotation="90"/>
    </xf>
    <xf numFmtId="0" fontId="19" fillId="0" borderId="7" xfId="0" applyNumberFormat="1" applyFont="1" applyFill="1" applyBorder="1" applyAlignment="1">
      <alignment horizontal="center" vertical="center" textRotation="90" wrapText="1"/>
    </xf>
    <xf numFmtId="0" fontId="24" fillId="0" borderId="0" xfId="0" applyNumberFormat="1" applyFont="1" applyFill="1" applyBorder="1" applyAlignment="1">
      <alignment vertical="top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 shrinkToFit="1"/>
    </xf>
    <xf numFmtId="164" fontId="2" fillId="0" borderId="31" xfId="0" applyNumberFormat="1" applyFont="1" applyFill="1" applyBorder="1" applyAlignment="1">
      <alignment horizontal="center" vertical="center" wrapText="1" shrinkToFit="1"/>
    </xf>
    <xf numFmtId="0" fontId="28" fillId="0" borderId="22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 vertical="center" textRotation="90" wrapText="1"/>
    </xf>
    <xf numFmtId="0" fontId="19" fillId="0" borderId="6" xfId="0" applyNumberFormat="1" applyFont="1" applyFill="1" applyBorder="1" applyAlignment="1">
      <alignment horizontal="center" vertical="center" textRotation="90" wrapText="1"/>
    </xf>
    <xf numFmtId="0" fontId="19" fillId="0" borderId="5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justify"/>
    </xf>
    <xf numFmtId="0" fontId="3" fillId="0" borderId="4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5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/>
    <xf numFmtId="0" fontId="0" fillId="0" borderId="0" xfId="0" applyFill="1" applyAlignment="1"/>
    <xf numFmtId="49" fontId="2" fillId="0" borderId="0" xfId="0" applyNumberFormat="1" applyFont="1" applyFill="1" applyBorder="1" applyAlignment="1" applyProtection="1">
      <alignment horizontal="center" vertical="justify"/>
    </xf>
    <xf numFmtId="0" fontId="3" fillId="0" borderId="4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center" wrapText="1" shrinkToFit="1"/>
    </xf>
    <xf numFmtId="0" fontId="3" fillId="0" borderId="30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top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 shrinkToFit="1"/>
    </xf>
    <xf numFmtId="0" fontId="2" fillId="0" borderId="18" xfId="0" applyNumberFormat="1" applyFont="1" applyFill="1" applyBorder="1" applyAlignment="1">
      <alignment horizontal="left" vertical="center" wrapText="1" shrinkToFit="1"/>
    </xf>
    <xf numFmtId="0" fontId="2" fillId="0" borderId="19" xfId="0" applyNumberFormat="1" applyFont="1" applyFill="1" applyBorder="1" applyAlignment="1">
      <alignment horizontal="left" vertical="center" wrapText="1" shrinkToFit="1"/>
    </xf>
    <xf numFmtId="0" fontId="28" fillId="0" borderId="24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6" xfId="0" applyNumberFormat="1" applyFont="1" applyFill="1" applyBorder="1" applyAlignment="1">
      <alignment horizontal="left" vertical="center" wrapText="1" shrinkToFit="1"/>
    </xf>
    <xf numFmtId="0" fontId="28" fillId="0" borderId="2" xfId="0" applyNumberFormat="1" applyFont="1" applyFill="1" applyBorder="1" applyAlignment="1">
      <alignment horizontal="left" vertical="center" wrapText="1" shrinkToFit="1"/>
    </xf>
    <xf numFmtId="0" fontId="28" fillId="0" borderId="47" xfId="0" applyNumberFormat="1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2" fillId="0" borderId="14" xfId="0" applyNumberFormat="1" applyFont="1" applyFill="1" applyBorder="1" applyAlignment="1">
      <alignment horizontal="left" vertical="center" wrapText="1" shrinkToFit="1"/>
    </xf>
    <xf numFmtId="0" fontId="2" fillId="0" borderId="24" xfId="0" applyNumberFormat="1" applyFont="1" applyFill="1" applyBorder="1" applyAlignment="1">
      <alignment horizontal="left" vertical="center" wrapText="1" shrinkToFi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NumberFormat="1" applyFont="1" applyFill="1" applyBorder="1" applyAlignment="1">
      <alignment horizontal="left" vertical="center" wrapText="1" shrinkToFit="1"/>
    </xf>
    <xf numFmtId="0" fontId="2" fillId="0" borderId="55" xfId="0" applyNumberFormat="1" applyFont="1" applyFill="1" applyBorder="1" applyAlignment="1">
      <alignment horizontal="left" vertical="center" wrapText="1" shrinkToFit="1"/>
    </xf>
    <xf numFmtId="0" fontId="2" fillId="0" borderId="67" xfId="0" applyNumberFormat="1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 shrinkToFit="1"/>
    </xf>
    <xf numFmtId="0" fontId="2" fillId="0" borderId="46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 shrinkToFit="1"/>
    </xf>
    <xf numFmtId="0" fontId="2" fillId="0" borderId="48" xfId="0" applyNumberFormat="1" applyFont="1" applyFill="1" applyBorder="1" applyAlignment="1">
      <alignment horizontal="left" vertical="center" wrapText="1" shrinkToFit="1"/>
    </xf>
    <xf numFmtId="0" fontId="19" fillId="0" borderId="8" xfId="0" applyNumberFormat="1" applyFont="1" applyFill="1" applyBorder="1" applyAlignment="1">
      <alignment horizontal="center" vertical="center" textRotation="90" wrapText="1"/>
    </xf>
    <xf numFmtId="0" fontId="19" fillId="0" borderId="37" xfId="0" applyNumberFormat="1" applyFont="1" applyFill="1" applyBorder="1" applyAlignment="1">
      <alignment horizontal="center" vertical="center" textRotation="90" wrapText="1"/>
    </xf>
    <xf numFmtId="0" fontId="19" fillId="0" borderId="56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49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center" textRotation="90" wrapText="1"/>
    </xf>
    <xf numFmtId="0" fontId="19" fillId="0" borderId="60" xfId="0" applyNumberFormat="1" applyFont="1" applyFill="1" applyBorder="1" applyAlignment="1">
      <alignment horizontal="center" vertical="center" textRotation="90" wrapText="1"/>
    </xf>
    <xf numFmtId="0" fontId="19" fillId="0" borderId="68" xfId="0" applyNumberFormat="1" applyFont="1" applyFill="1" applyBorder="1" applyAlignment="1">
      <alignment horizontal="center" vertical="center" textRotation="90" wrapText="1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 shrinkToFit="1"/>
    </xf>
    <xf numFmtId="0" fontId="19" fillId="0" borderId="60" xfId="0" applyNumberFormat="1" applyFont="1" applyFill="1" applyBorder="1" applyAlignment="1">
      <alignment horizontal="center" vertical="center" textRotation="90"/>
    </xf>
    <xf numFmtId="0" fontId="19" fillId="0" borderId="36" xfId="0" applyNumberFormat="1" applyFont="1" applyFill="1" applyBorder="1" applyAlignment="1">
      <alignment horizontal="center" vertical="center" textRotation="90"/>
    </xf>
    <xf numFmtId="0" fontId="19" fillId="0" borderId="68" xfId="0" applyNumberFormat="1" applyFont="1" applyFill="1" applyBorder="1" applyAlignment="1">
      <alignment horizontal="center" vertical="center" textRotation="90"/>
    </xf>
    <xf numFmtId="0" fontId="3" fillId="0" borderId="39" xfId="0" applyNumberFormat="1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textRotation="90" wrapText="1"/>
    </xf>
    <xf numFmtId="0" fontId="3" fillId="0" borderId="69" xfId="0" applyNumberFormat="1" applyFont="1" applyFill="1" applyBorder="1" applyAlignment="1">
      <alignment horizontal="center" vertical="center" textRotation="90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/>
    </xf>
    <xf numFmtId="0" fontId="29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0" fontId="30" fillId="0" borderId="5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 textRotation="90"/>
    </xf>
    <xf numFmtId="0" fontId="19" fillId="0" borderId="5" xfId="0" applyNumberFormat="1" applyFont="1" applyFill="1" applyBorder="1" applyAlignment="1">
      <alignment horizontal="center" vertical="center" textRotation="90"/>
    </xf>
    <xf numFmtId="0" fontId="19" fillId="0" borderId="55" xfId="0" applyNumberFormat="1" applyFont="1" applyFill="1" applyBorder="1" applyAlignment="1">
      <alignment horizontal="center" vertical="center" textRotation="90"/>
    </xf>
    <xf numFmtId="0" fontId="19" fillId="0" borderId="6" xfId="0" applyNumberFormat="1" applyFont="1" applyFill="1" applyBorder="1" applyAlignment="1">
      <alignment horizontal="center" vertical="center" textRotation="90" wrapText="1"/>
    </xf>
    <xf numFmtId="0" fontId="19" fillId="0" borderId="5" xfId="0" applyNumberFormat="1" applyFont="1" applyFill="1" applyBorder="1" applyAlignment="1">
      <alignment horizontal="center" vertical="center" textRotation="90" wrapText="1"/>
    </xf>
    <xf numFmtId="0" fontId="19" fillId="0" borderId="55" xfId="0" applyNumberFormat="1" applyFont="1" applyFill="1" applyBorder="1" applyAlignment="1">
      <alignment horizontal="center" vertical="center" textRotation="90" wrapText="1"/>
    </xf>
    <xf numFmtId="0" fontId="28" fillId="0" borderId="7" xfId="0" applyNumberFormat="1" applyFont="1" applyFill="1" applyBorder="1" applyAlignment="1">
      <alignment horizontal="left" vertical="center" wrapText="1"/>
    </xf>
    <xf numFmtId="0" fontId="28" fillId="0" borderId="59" xfId="0" applyNumberFormat="1" applyFont="1" applyFill="1" applyBorder="1" applyAlignment="1">
      <alignment horizontal="left" vertical="center" wrapText="1"/>
    </xf>
    <xf numFmtId="0" fontId="28" fillId="0" borderId="66" xfId="0" applyNumberFormat="1" applyFont="1" applyFill="1" applyBorder="1" applyAlignment="1">
      <alignment horizontal="left" vertical="center" wrapText="1"/>
    </xf>
    <xf numFmtId="0" fontId="28" fillId="0" borderId="58" xfId="0" applyNumberFormat="1" applyFont="1" applyFill="1" applyBorder="1" applyAlignment="1">
      <alignment horizontal="left" vertical="center" wrapText="1" shrinkToFit="1"/>
    </xf>
    <xf numFmtId="0" fontId="28" fillId="0" borderId="59" xfId="0" applyNumberFormat="1" applyFont="1" applyFill="1" applyBorder="1" applyAlignment="1">
      <alignment horizontal="left" vertical="center" wrapText="1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38" fillId="0" borderId="48" xfId="0" applyNumberFormat="1" applyFont="1" applyFill="1" applyBorder="1" applyAlignment="1">
      <alignment horizontal="center" vertical="center"/>
    </xf>
    <xf numFmtId="0" fontId="38" fillId="0" borderId="32" xfId="0" applyNumberFormat="1" applyFont="1" applyFill="1" applyBorder="1" applyAlignment="1">
      <alignment horizontal="center" vertical="center"/>
    </xf>
    <xf numFmtId="0" fontId="38" fillId="0" borderId="49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 shrinkToFit="1"/>
    </xf>
    <xf numFmtId="0" fontId="2" fillId="0" borderId="54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textRotation="90"/>
    </xf>
    <xf numFmtId="0" fontId="13" fillId="0" borderId="62" xfId="0" applyNumberFormat="1" applyFont="1" applyFill="1" applyBorder="1" applyAlignment="1">
      <alignment horizontal="center" vertical="center" textRotation="90"/>
    </xf>
    <xf numFmtId="0" fontId="13" fillId="0" borderId="63" xfId="0" applyNumberFormat="1" applyFont="1" applyFill="1" applyBorder="1" applyAlignment="1">
      <alignment horizontal="center" vertical="center" textRotation="90"/>
    </xf>
    <xf numFmtId="0" fontId="37" fillId="0" borderId="41" xfId="0" applyNumberFormat="1" applyFont="1" applyFill="1" applyBorder="1" applyAlignment="1">
      <alignment horizontal="center" vertical="center" wrapText="1"/>
    </xf>
    <xf numFmtId="0" fontId="37" fillId="0" borderId="52" xfId="0" applyNumberFormat="1" applyFont="1" applyFill="1" applyBorder="1" applyAlignment="1">
      <alignment horizontal="center" vertical="center" wrapText="1"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38" xfId="0" applyNumberFormat="1" applyFont="1" applyFill="1" applyBorder="1" applyAlignment="1">
      <alignment horizontal="center" vertical="center" wrapText="1"/>
    </xf>
    <xf numFmtId="0" fontId="37" fillId="0" borderId="50" xfId="0" applyNumberFormat="1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61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0" fontId="21" fillId="0" borderId="59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 shrinkToFit="1"/>
    </xf>
    <xf numFmtId="0" fontId="2" fillId="0" borderId="71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30" xfId="0" applyNumberFormat="1" applyFont="1" applyFill="1" applyBorder="1" applyAlignment="1">
      <alignment horizontal="left" vertical="center" wrapText="1" shrinkToFit="1"/>
    </xf>
    <xf numFmtId="0" fontId="2" fillId="0" borderId="42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19" fillId="0" borderId="24" xfId="0" applyNumberFormat="1" applyFont="1" applyFill="1" applyBorder="1" applyAlignment="1">
      <alignment horizontal="center" vertical="top"/>
    </xf>
    <xf numFmtId="0" fontId="19" fillId="0" borderId="2" xfId="0" applyNumberFormat="1" applyFont="1" applyFill="1" applyBorder="1" applyAlignment="1">
      <alignment horizontal="center" vertical="top"/>
    </xf>
    <xf numFmtId="0" fontId="19" fillId="0" borderId="47" xfId="0" applyNumberFormat="1" applyFont="1" applyFill="1" applyBorder="1" applyAlignment="1">
      <alignment horizontal="center" vertical="top"/>
    </xf>
    <xf numFmtId="0" fontId="19" fillId="0" borderId="36" xfId="0" applyNumberFormat="1" applyFont="1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38" xfId="0" applyFont="1" applyFill="1" applyBorder="1" applyAlignment="1">
      <alignment horizontal="right" vertical="center" wrapText="1" shrinkToFit="1"/>
    </xf>
    <xf numFmtId="0" fontId="2" fillId="0" borderId="30" xfId="0" applyFont="1" applyFill="1" applyBorder="1" applyAlignment="1">
      <alignment horizontal="right" vertical="center" wrapText="1" shrinkToFit="1"/>
    </xf>
    <xf numFmtId="0" fontId="2" fillId="0" borderId="50" xfId="0" applyFont="1" applyFill="1" applyBorder="1" applyAlignment="1">
      <alignment horizontal="right" vertical="center" wrapText="1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164" fontId="2" fillId="0" borderId="31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right" vertical="center" wrapText="1" shrinkToFit="1"/>
    </xf>
    <xf numFmtId="0" fontId="2" fillId="0" borderId="52" xfId="0" applyFont="1" applyFill="1" applyBorder="1" applyAlignment="1">
      <alignment horizontal="right" vertical="center" wrapText="1" shrinkToFit="1"/>
    </xf>
    <xf numFmtId="0" fontId="2" fillId="0" borderId="53" xfId="0" applyFont="1" applyFill="1" applyBorder="1" applyAlignment="1">
      <alignment horizontal="right" vertical="center" wrapText="1" shrinkToFit="1"/>
    </xf>
    <xf numFmtId="0" fontId="7" fillId="0" borderId="15" xfId="0" applyFont="1" applyFill="1" applyBorder="1"/>
    <xf numFmtId="1" fontId="2" fillId="0" borderId="3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0</xdr:row>
      <xdr:rowOff>701039</xdr:rowOff>
    </xdr:from>
    <xdr:to>
      <xdr:col>19</xdr:col>
      <xdr:colOff>1021080</xdr:colOff>
      <xdr:row>3</xdr:row>
      <xdr:rowOff>507778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701039"/>
          <a:ext cx="1661160" cy="1780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4"/>
  <sheetViews>
    <sheetView tabSelected="1" view="pageBreakPreview" zoomScale="25" zoomScaleNormal="26" zoomScaleSheetLayoutView="25" workbookViewId="0">
      <selection activeCell="BI56" sqref="BI56"/>
    </sheetView>
  </sheetViews>
  <sheetFormatPr defaultColWidth="10.21875" defaultRowHeight="13.2" x14ac:dyDescent="0.25"/>
  <cols>
    <col min="1" max="1" width="25.5546875" style="3" customWidth="1"/>
    <col min="2" max="2" width="13.33203125" style="3" customWidth="1"/>
    <col min="3" max="19" width="6.21875" style="3" hidden="1" customWidth="1"/>
    <col min="20" max="20" width="42.21875" style="3" customWidth="1"/>
    <col min="21" max="21" width="42.21875" style="101" customWidth="1"/>
    <col min="22" max="22" width="42" style="102" customWidth="1"/>
    <col min="23" max="23" width="12.77734375" style="103" customWidth="1"/>
    <col min="24" max="24" width="25.77734375" style="5" customWidth="1"/>
    <col min="25" max="27" width="12.77734375" style="5" customWidth="1"/>
    <col min="28" max="28" width="16.77734375" style="5" customWidth="1"/>
    <col min="29" max="29" width="12.21875" style="5" customWidth="1"/>
    <col min="30" max="30" width="12.77734375" style="6" hidden="1" customWidth="1"/>
    <col min="31" max="31" width="17.21875" style="6" customWidth="1"/>
    <col min="32" max="32" width="16.21875" style="6" customWidth="1"/>
    <col min="33" max="33" width="13.77734375" style="6" customWidth="1"/>
    <col min="34" max="34" width="13.88671875" style="6" customWidth="1"/>
    <col min="35" max="35" width="14.33203125" style="6" customWidth="1"/>
    <col min="36" max="36" width="14.44140625" style="6" customWidth="1"/>
    <col min="37" max="37" width="12.77734375" style="6" customWidth="1"/>
    <col min="38" max="39" width="13.5546875" style="6" customWidth="1"/>
    <col min="40" max="40" width="15.77734375" style="6" customWidth="1"/>
    <col min="41" max="41" width="17.6640625" style="6" customWidth="1"/>
    <col min="42" max="42" width="10.77734375" style="3" customWidth="1"/>
    <col min="43" max="43" width="13.77734375" style="3" customWidth="1"/>
    <col min="44" max="49" width="10.77734375" style="3" customWidth="1"/>
    <col min="50" max="50" width="16.21875" style="3" customWidth="1"/>
    <col min="51" max="51" width="14.44140625" style="3" customWidth="1"/>
    <col min="52" max="52" width="17" style="3" customWidth="1"/>
    <col min="53" max="53" width="16.77734375" style="3" customWidth="1"/>
    <col min="54" max="54" width="15.44140625" style="3" customWidth="1"/>
    <col min="55" max="55" width="19.77734375" style="3" customWidth="1"/>
    <col min="56" max="56" width="14.6640625" style="3" customWidth="1"/>
    <col min="57" max="57" width="14.77734375" style="3" customWidth="1"/>
    <col min="58" max="59" width="10.21875" style="3" customWidth="1"/>
    <col min="60" max="60" width="1.21875" style="3" customWidth="1"/>
    <col min="61" max="16384" width="10.21875" style="3"/>
  </cols>
  <sheetData>
    <row r="1" spans="1:63" s="105" customFormat="1" ht="75" customHeight="1" x14ac:dyDescent="0.85">
      <c r="B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</row>
    <row r="2" spans="1:63" s="105" customFormat="1" ht="12.75" customHeight="1" x14ac:dyDescent="0.85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</row>
    <row r="3" spans="1:63" s="105" customFormat="1" ht="68.25" customHeight="1" x14ac:dyDescent="0.8">
      <c r="B3" s="316" t="s">
        <v>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</row>
    <row r="4" spans="1:63" s="105" customFormat="1" ht="48.75" customHeight="1" x14ac:dyDescent="0.8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317" t="s">
        <v>2</v>
      </c>
      <c r="U4" s="317"/>
      <c r="V4" s="107"/>
      <c r="W4" s="107"/>
      <c r="X4" s="326" t="s">
        <v>93</v>
      </c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1:63" s="105" customFormat="1" ht="57.75" customHeight="1" x14ac:dyDescent="0.95">
      <c r="B5" s="319" t="s">
        <v>3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108"/>
      <c r="X5" s="326" t="s">
        <v>98</v>
      </c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109"/>
      <c r="AO5" s="109"/>
      <c r="AP5" s="109"/>
      <c r="AQ5" s="110"/>
      <c r="AR5" s="111"/>
      <c r="AS5" s="109"/>
      <c r="AT5" s="109"/>
      <c r="AU5" s="327" t="s">
        <v>4</v>
      </c>
      <c r="AV5" s="327"/>
      <c r="AW5" s="327"/>
      <c r="AX5" s="327"/>
      <c r="AY5" s="327"/>
      <c r="AZ5" s="328" t="s">
        <v>5</v>
      </c>
      <c r="BA5" s="328"/>
      <c r="BB5" s="328"/>
      <c r="BC5" s="328"/>
      <c r="BD5" s="328"/>
      <c r="BE5" s="328"/>
    </row>
    <row r="6" spans="1:63" s="105" customFormat="1" ht="62.55" customHeight="1" thickBot="1" x14ac:dyDescent="0.85">
      <c r="U6" s="112"/>
      <c r="V6" s="113"/>
      <c r="W6" s="324" t="s">
        <v>6</v>
      </c>
      <c r="X6" s="324"/>
      <c r="Y6" s="324"/>
      <c r="Z6" s="324"/>
      <c r="AA6" s="324"/>
      <c r="AB6" s="324"/>
      <c r="AC6" s="114" t="s">
        <v>7</v>
      </c>
      <c r="AD6" s="323" t="s">
        <v>102</v>
      </c>
      <c r="AE6" s="323"/>
      <c r="AF6" s="323"/>
      <c r="AG6" s="323"/>
      <c r="AH6" s="323"/>
      <c r="AI6" s="323"/>
      <c r="AJ6" s="323"/>
      <c r="AK6" s="323"/>
      <c r="AL6" s="399"/>
      <c r="AM6" s="399"/>
      <c r="AN6" s="399"/>
      <c r="AO6" s="399"/>
      <c r="AP6" s="116"/>
      <c r="AQ6" s="117"/>
      <c r="AR6" s="118"/>
      <c r="AS6" s="119"/>
      <c r="AT6" s="120"/>
      <c r="AU6" s="190" t="s">
        <v>8</v>
      </c>
      <c r="AV6" s="121"/>
      <c r="AW6" s="121"/>
      <c r="AX6" s="121"/>
      <c r="AY6" s="121"/>
      <c r="AZ6" s="320" t="s">
        <v>9</v>
      </c>
      <c r="BA6" s="320"/>
      <c r="BB6" s="320"/>
      <c r="BC6" s="320"/>
      <c r="BD6" s="122"/>
    </row>
    <row r="7" spans="1:63" s="105" customFormat="1" ht="106.2" customHeight="1" x14ac:dyDescent="0.8">
      <c r="A7" s="321" t="s">
        <v>94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5" t="s">
        <v>95</v>
      </c>
      <c r="X7" s="325"/>
      <c r="Y7" s="325"/>
      <c r="Z7" s="325"/>
      <c r="AA7" s="325"/>
      <c r="AB7" s="325"/>
      <c r="AC7" s="325"/>
      <c r="AD7" s="200" t="s">
        <v>103</v>
      </c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400"/>
      <c r="AQ7" s="400"/>
      <c r="AR7" s="400"/>
      <c r="AS7" s="400"/>
      <c r="AT7" s="401"/>
      <c r="AU7" s="190" t="s">
        <v>10</v>
      </c>
      <c r="AV7" s="121"/>
      <c r="AW7" s="121"/>
      <c r="AX7" s="121"/>
      <c r="AY7" s="121"/>
      <c r="AZ7" s="312" t="s">
        <v>11</v>
      </c>
      <c r="BA7" s="312"/>
      <c r="BB7" s="312"/>
      <c r="BC7" s="312"/>
      <c r="BD7" s="312"/>
      <c r="BE7" s="123"/>
    </row>
    <row r="8" spans="1:63" s="105" customFormat="1" ht="105.6" customHeight="1" thickBot="1" x14ac:dyDescent="0.85">
      <c r="T8" s="318" t="s">
        <v>96</v>
      </c>
      <c r="U8" s="318"/>
      <c r="V8" s="318"/>
      <c r="W8" s="322" t="s">
        <v>97</v>
      </c>
      <c r="X8" s="322"/>
      <c r="Y8" s="322"/>
      <c r="Z8" s="322"/>
      <c r="AA8" s="322"/>
      <c r="AB8" s="322"/>
      <c r="AC8" s="322"/>
      <c r="AD8" s="323" t="s">
        <v>12</v>
      </c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120"/>
      <c r="AU8" s="190" t="s">
        <v>13</v>
      </c>
      <c r="AV8" s="124"/>
      <c r="AW8" s="124"/>
      <c r="AX8" s="124"/>
      <c r="AY8" s="124"/>
      <c r="AZ8" s="247" t="s">
        <v>104</v>
      </c>
      <c r="BA8" s="247"/>
      <c r="BB8" s="247"/>
      <c r="BC8" s="247"/>
      <c r="BD8" s="247"/>
      <c r="BE8" s="247"/>
    </row>
    <row r="9" spans="1:63" s="105" customFormat="1" ht="84" customHeight="1" thickBot="1" x14ac:dyDescent="0.85">
      <c r="U9" s="112"/>
      <c r="V9" s="112"/>
      <c r="W9" s="324" t="s">
        <v>14</v>
      </c>
      <c r="X9" s="324"/>
      <c r="Y9" s="324"/>
      <c r="Z9" s="324"/>
      <c r="AA9" s="324"/>
      <c r="AB9" s="324"/>
      <c r="AC9" s="114" t="s">
        <v>7</v>
      </c>
      <c r="AD9" s="115"/>
      <c r="AE9" s="323" t="s">
        <v>15</v>
      </c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125"/>
      <c r="AU9" s="117"/>
      <c r="AV9" s="117"/>
      <c r="AW9" s="117"/>
      <c r="AX9" s="117"/>
      <c r="AY9" s="117"/>
      <c r="AZ9" s="117"/>
      <c r="BA9" s="117"/>
      <c r="BB9" s="122"/>
      <c r="BC9" s="122"/>
      <c r="BD9" s="122"/>
    </row>
    <row r="10" spans="1:63" s="5" customFormat="1" ht="103.95" customHeight="1" x14ac:dyDescent="0.3">
      <c r="U10" s="4"/>
      <c r="V10" s="4"/>
      <c r="W10" s="4"/>
      <c r="AA10" s="126"/>
    </row>
    <row r="11" spans="1:63" s="5" customFormat="1" ht="76.05" customHeight="1" thickBot="1" x14ac:dyDescent="0.35">
      <c r="U11" s="4"/>
      <c r="V11" s="4"/>
      <c r="W11" s="4"/>
      <c r="AA11" s="126"/>
    </row>
    <row r="12" spans="1:63" s="162" customFormat="1" ht="86.25" customHeight="1" thickTop="1" thickBot="1" x14ac:dyDescent="0.35">
      <c r="B12" s="355" t="s">
        <v>16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358" t="s">
        <v>17</v>
      </c>
      <c r="U12" s="359"/>
      <c r="V12" s="360"/>
      <c r="W12" s="358" t="s">
        <v>18</v>
      </c>
      <c r="X12" s="359"/>
      <c r="Y12" s="359"/>
      <c r="Z12" s="359"/>
      <c r="AA12" s="359"/>
      <c r="AB12" s="359"/>
      <c r="AC12" s="359"/>
      <c r="AD12" s="360"/>
      <c r="AE12" s="302" t="s">
        <v>19</v>
      </c>
      <c r="AF12" s="304"/>
      <c r="AG12" s="367" t="s">
        <v>20</v>
      </c>
      <c r="AH12" s="368"/>
      <c r="AI12" s="368"/>
      <c r="AJ12" s="368"/>
      <c r="AK12" s="368"/>
      <c r="AL12" s="368"/>
      <c r="AM12" s="368"/>
      <c r="AN12" s="369"/>
      <c r="AO12" s="299" t="s">
        <v>21</v>
      </c>
      <c r="AP12" s="302" t="s">
        <v>22</v>
      </c>
      <c r="AQ12" s="303"/>
      <c r="AR12" s="303"/>
      <c r="AS12" s="303"/>
      <c r="AT12" s="303"/>
      <c r="AU12" s="303"/>
      <c r="AV12" s="303"/>
      <c r="AW12" s="304"/>
      <c r="AX12" s="340" t="s">
        <v>23</v>
      </c>
      <c r="AY12" s="341"/>
      <c r="AZ12" s="341"/>
      <c r="BA12" s="341"/>
      <c r="BB12" s="341"/>
      <c r="BC12" s="341"/>
      <c r="BD12" s="341"/>
      <c r="BE12" s="342"/>
      <c r="BF12" s="164"/>
    </row>
    <row r="13" spans="1:63" s="162" customFormat="1" ht="69" customHeight="1" x14ac:dyDescent="0.3">
      <c r="B13" s="356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361"/>
      <c r="U13" s="362"/>
      <c r="V13" s="363"/>
      <c r="W13" s="361"/>
      <c r="X13" s="362"/>
      <c r="Y13" s="362"/>
      <c r="Z13" s="362"/>
      <c r="AA13" s="362"/>
      <c r="AB13" s="362"/>
      <c r="AC13" s="362"/>
      <c r="AD13" s="363"/>
      <c r="AE13" s="305"/>
      <c r="AF13" s="307"/>
      <c r="AG13" s="370"/>
      <c r="AH13" s="371"/>
      <c r="AI13" s="371"/>
      <c r="AJ13" s="371"/>
      <c r="AK13" s="371"/>
      <c r="AL13" s="371"/>
      <c r="AM13" s="371"/>
      <c r="AN13" s="372"/>
      <c r="AO13" s="300"/>
      <c r="AP13" s="305"/>
      <c r="AQ13" s="306"/>
      <c r="AR13" s="306"/>
      <c r="AS13" s="306"/>
      <c r="AT13" s="306"/>
      <c r="AU13" s="306"/>
      <c r="AV13" s="306"/>
      <c r="AW13" s="307"/>
      <c r="AX13" s="343" t="s">
        <v>108</v>
      </c>
      <c r="AY13" s="344"/>
      <c r="AZ13" s="344"/>
      <c r="BA13" s="344"/>
      <c r="BB13" s="344"/>
      <c r="BC13" s="344"/>
      <c r="BD13" s="344"/>
      <c r="BE13" s="345"/>
      <c r="BF13" s="166"/>
    </row>
    <row r="14" spans="1:63" s="162" customFormat="1" ht="69" customHeight="1" x14ac:dyDescent="0.3">
      <c r="B14" s="35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1"/>
      <c r="U14" s="362"/>
      <c r="V14" s="363"/>
      <c r="W14" s="361"/>
      <c r="X14" s="362"/>
      <c r="Y14" s="362"/>
      <c r="Z14" s="362"/>
      <c r="AA14" s="362"/>
      <c r="AB14" s="362"/>
      <c r="AC14" s="362"/>
      <c r="AD14" s="363"/>
      <c r="AE14" s="308"/>
      <c r="AF14" s="310"/>
      <c r="AG14" s="373"/>
      <c r="AH14" s="374"/>
      <c r="AI14" s="374"/>
      <c r="AJ14" s="374"/>
      <c r="AK14" s="374"/>
      <c r="AL14" s="374"/>
      <c r="AM14" s="374"/>
      <c r="AN14" s="375"/>
      <c r="AO14" s="300"/>
      <c r="AP14" s="308"/>
      <c r="AQ14" s="309"/>
      <c r="AR14" s="309"/>
      <c r="AS14" s="309"/>
      <c r="AT14" s="309"/>
      <c r="AU14" s="309"/>
      <c r="AV14" s="309"/>
      <c r="AW14" s="310"/>
      <c r="AX14" s="311" t="s">
        <v>107</v>
      </c>
      <c r="AY14" s="312"/>
      <c r="AZ14" s="312"/>
      <c r="BA14" s="312"/>
      <c r="BB14" s="312"/>
      <c r="BC14" s="312"/>
      <c r="BD14" s="312"/>
      <c r="BE14" s="313"/>
      <c r="BF14" s="136"/>
    </row>
    <row r="15" spans="1:63" s="162" customFormat="1" ht="64.05" customHeight="1" thickBot="1" x14ac:dyDescent="0.35">
      <c r="B15" s="356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361"/>
      <c r="U15" s="362"/>
      <c r="V15" s="363"/>
      <c r="W15" s="361"/>
      <c r="X15" s="362"/>
      <c r="Y15" s="362"/>
      <c r="Z15" s="362"/>
      <c r="AA15" s="362"/>
      <c r="AB15" s="362"/>
      <c r="AC15" s="362"/>
      <c r="AD15" s="363"/>
      <c r="AE15" s="296" t="s">
        <v>24</v>
      </c>
      <c r="AF15" s="269" t="s">
        <v>25</v>
      </c>
      <c r="AG15" s="296" t="s">
        <v>26</v>
      </c>
      <c r="AH15" s="395" t="s">
        <v>27</v>
      </c>
      <c r="AI15" s="396"/>
      <c r="AJ15" s="396"/>
      <c r="AK15" s="396"/>
      <c r="AL15" s="396"/>
      <c r="AM15" s="396"/>
      <c r="AN15" s="397"/>
      <c r="AO15" s="300"/>
      <c r="AP15" s="276" t="s">
        <v>28</v>
      </c>
      <c r="AQ15" s="332" t="s">
        <v>29</v>
      </c>
      <c r="AR15" s="332" t="s">
        <v>30</v>
      </c>
      <c r="AS15" s="329" t="s">
        <v>31</v>
      </c>
      <c r="AT15" s="329" t="s">
        <v>32</v>
      </c>
      <c r="AU15" s="332" t="s">
        <v>33</v>
      </c>
      <c r="AV15" s="332" t="s">
        <v>34</v>
      </c>
      <c r="AW15" s="269" t="s">
        <v>35</v>
      </c>
      <c r="AX15" s="346" t="s">
        <v>120</v>
      </c>
      <c r="AY15" s="347"/>
      <c r="AZ15" s="347"/>
      <c r="BA15" s="348"/>
      <c r="BB15" s="346" t="s">
        <v>121</v>
      </c>
      <c r="BC15" s="347"/>
      <c r="BD15" s="347"/>
      <c r="BE15" s="348"/>
    </row>
    <row r="16" spans="1:63" s="167" customFormat="1" ht="61.95" customHeight="1" x14ac:dyDescent="0.3">
      <c r="B16" s="35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361"/>
      <c r="U16" s="362"/>
      <c r="V16" s="363"/>
      <c r="W16" s="361"/>
      <c r="X16" s="362"/>
      <c r="Y16" s="362"/>
      <c r="Z16" s="362"/>
      <c r="AA16" s="362"/>
      <c r="AB16" s="362"/>
      <c r="AC16" s="362"/>
      <c r="AD16" s="363"/>
      <c r="AE16" s="297"/>
      <c r="AF16" s="270"/>
      <c r="AG16" s="297"/>
      <c r="AH16" s="376" t="s">
        <v>36</v>
      </c>
      <c r="AI16" s="377"/>
      <c r="AJ16" s="376" t="s">
        <v>105</v>
      </c>
      <c r="AK16" s="377"/>
      <c r="AL16" s="380" t="s">
        <v>106</v>
      </c>
      <c r="AM16" s="377"/>
      <c r="AN16" s="269" t="s">
        <v>37</v>
      </c>
      <c r="AO16" s="300"/>
      <c r="AP16" s="398"/>
      <c r="AQ16" s="333"/>
      <c r="AR16" s="333"/>
      <c r="AS16" s="330"/>
      <c r="AT16" s="330"/>
      <c r="AU16" s="333"/>
      <c r="AV16" s="333"/>
      <c r="AW16" s="270"/>
      <c r="AX16" s="272" t="s">
        <v>38</v>
      </c>
      <c r="AY16" s="273"/>
      <c r="AZ16" s="273"/>
      <c r="BA16" s="274"/>
      <c r="BB16" s="272" t="s">
        <v>38</v>
      </c>
      <c r="BC16" s="273"/>
      <c r="BD16" s="273"/>
      <c r="BE16" s="274"/>
      <c r="BK16" s="275"/>
    </row>
    <row r="17" spans="1:67" s="167" customFormat="1" ht="52.05" customHeight="1" x14ac:dyDescent="0.3">
      <c r="B17" s="356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361"/>
      <c r="U17" s="362"/>
      <c r="V17" s="363"/>
      <c r="W17" s="361"/>
      <c r="X17" s="362"/>
      <c r="Y17" s="362"/>
      <c r="Z17" s="362"/>
      <c r="AA17" s="362"/>
      <c r="AB17" s="362"/>
      <c r="AC17" s="362"/>
      <c r="AD17" s="363"/>
      <c r="AE17" s="297"/>
      <c r="AF17" s="270"/>
      <c r="AG17" s="297"/>
      <c r="AH17" s="378"/>
      <c r="AI17" s="379"/>
      <c r="AJ17" s="378"/>
      <c r="AK17" s="379"/>
      <c r="AL17" s="381"/>
      <c r="AM17" s="379"/>
      <c r="AN17" s="270"/>
      <c r="AO17" s="300"/>
      <c r="AP17" s="398"/>
      <c r="AQ17" s="333"/>
      <c r="AR17" s="333"/>
      <c r="AS17" s="330"/>
      <c r="AT17" s="330"/>
      <c r="AU17" s="333"/>
      <c r="AV17" s="333"/>
      <c r="AW17" s="270"/>
      <c r="AX17" s="276" t="s">
        <v>26</v>
      </c>
      <c r="AY17" s="278" t="s">
        <v>39</v>
      </c>
      <c r="AZ17" s="279"/>
      <c r="BA17" s="280"/>
      <c r="BB17" s="276" t="s">
        <v>26</v>
      </c>
      <c r="BC17" s="278" t="s">
        <v>39</v>
      </c>
      <c r="BD17" s="279"/>
      <c r="BE17" s="280"/>
      <c r="BK17" s="275"/>
    </row>
    <row r="18" spans="1:67" s="167" customFormat="1" ht="205.05" customHeight="1" thickBot="1" x14ac:dyDescent="0.35">
      <c r="A18" s="167" t="s">
        <v>40</v>
      </c>
      <c r="B18" s="35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364"/>
      <c r="U18" s="365"/>
      <c r="V18" s="366"/>
      <c r="W18" s="364"/>
      <c r="X18" s="365"/>
      <c r="Y18" s="365"/>
      <c r="Z18" s="365"/>
      <c r="AA18" s="365"/>
      <c r="AB18" s="365"/>
      <c r="AC18" s="365"/>
      <c r="AD18" s="366"/>
      <c r="AE18" s="298"/>
      <c r="AF18" s="271"/>
      <c r="AG18" s="298"/>
      <c r="AH18" s="189" t="s">
        <v>41</v>
      </c>
      <c r="AI18" s="189" t="s">
        <v>42</v>
      </c>
      <c r="AJ18" s="189" t="s">
        <v>41</v>
      </c>
      <c r="AK18" s="189" t="s">
        <v>42</v>
      </c>
      <c r="AL18" s="189" t="s">
        <v>41</v>
      </c>
      <c r="AM18" s="189" t="s">
        <v>42</v>
      </c>
      <c r="AN18" s="271"/>
      <c r="AO18" s="301"/>
      <c r="AP18" s="277"/>
      <c r="AQ18" s="334"/>
      <c r="AR18" s="334"/>
      <c r="AS18" s="331"/>
      <c r="AT18" s="331"/>
      <c r="AU18" s="334"/>
      <c r="AV18" s="334"/>
      <c r="AW18" s="271"/>
      <c r="AX18" s="277"/>
      <c r="AY18" s="188" t="s">
        <v>43</v>
      </c>
      <c r="AZ18" s="188" t="s">
        <v>44</v>
      </c>
      <c r="BA18" s="169" t="s">
        <v>45</v>
      </c>
      <c r="BB18" s="277"/>
      <c r="BC18" s="188" t="s">
        <v>43</v>
      </c>
      <c r="BD18" s="188" t="s">
        <v>44</v>
      </c>
      <c r="BE18" s="187" t="s">
        <v>45</v>
      </c>
      <c r="BK18" s="275"/>
    </row>
    <row r="19" spans="1:67" s="170" customFormat="1" ht="42.75" customHeight="1" thickTop="1" thickBot="1" x14ac:dyDescent="0.35">
      <c r="B19" s="171">
        <v>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281">
        <v>2</v>
      </c>
      <c r="U19" s="282"/>
      <c r="V19" s="283"/>
      <c r="W19" s="281">
        <v>3</v>
      </c>
      <c r="X19" s="282"/>
      <c r="Y19" s="282"/>
      <c r="Z19" s="282"/>
      <c r="AA19" s="282"/>
      <c r="AB19" s="282"/>
      <c r="AC19" s="282"/>
      <c r="AD19" s="283"/>
      <c r="AE19" s="192">
        <v>4</v>
      </c>
      <c r="AF19" s="173">
        <v>5</v>
      </c>
      <c r="AG19" s="174">
        <v>6</v>
      </c>
      <c r="AH19" s="175">
        <v>7</v>
      </c>
      <c r="AI19" s="176">
        <v>8</v>
      </c>
      <c r="AJ19" s="176">
        <v>9</v>
      </c>
      <c r="AK19" s="175">
        <v>10</v>
      </c>
      <c r="AL19" s="176">
        <v>11</v>
      </c>
      <c r="AM19" s="176">
        <v>12</v>
      </c>
      <c r="AN19" s="177">
        <v>13</v>
      </c>
      <c r="AO19" s="178">
        <v>14</v>
      </c>
      <c r="AP19" s="174">
        <v>15</v>
      </c>
      <c r="AQ19" s="175">
        <v>16</v>
      </c>
      <c r="AR19" s="176">
        <v>17</v>
      </c>
      <c r="AS19" s="176">
        <v>18</v>
      </c>
      <c r="AT19" s="175">
        <v>19</v>
      </c>
      <c r="AU19" s="176">
        <v>20</v>
      </c>
      <c r="AV19" s="176">
        <v>21</v>
      </c>
      <c r="AW19" s="177">
        <v>22</v>
      </c>
      <c r="AX19" s="174">
        <v>23</v>
      </c>
      <c r="AY19" s="176">
        <v>24</v>
      </c>
      <c r="AZ19" s="175">
        <v>25</v>
      </c>
      <c r="BA19" s="173">
        <v>26</v>
      </c>
      <c r="BB19" s="174">
        <v>27</v>
      </c>
      <c r="BC19" s="175">
        <v>28</v>
      </c>
      <c r="BD19" s="176">
        <v>29</v>
      </c>
      <c r="BE19" s="173">
        <v>30</v>
      </c>
      <c r="BI19" s="265"/>
    </row>
    <row r="20" spans="1:67" s="8" customFormat="1" ht="50.1" customHeight="1" thickBot="1" x14ac:dyDescent="0.35">
      <c r="A20" s="9"/>
      <c r="B20" s="289" t="s">
        <v>46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1"/>
      <c r="BI20" s="265"/>
    </row>
    <row r="21" spans="1:67" s="10" customFormat="1" ht="90.6" customHeight="1" x14ac:dyDescent="0.75">
      <c r="B21" s="11"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92" t="s">
        <v>47</v>
      </c>
      <c r="U21" s="293"/>
      <c r="V21" s="294"/>
      <c r="W21" s="268" t="s">
        <v>48</v>
      </c>
      <c r="X21" s="295"/>
      <c r="Y21" s="295"/>
      <c r="Z21" s="295"/>
      <c r="AA21" s="295"/>
      <c r="AB21" s="295"/>
      <c r="AC21" s="295"/>
      <c r="AD21" s="295"/>
      <c r="AE21" s="13">
        <v>4</v>
      </c>
      <c r="AF21" s="13">
        <f>AE21*30</f>
        <v>120</v>
      </c>
      <c r="AG21" s="13">
        <f>AH21+AJ21+AL21</f>
        <v>54</v>
      </c>
      <c r="AH21" s="13">
        <v>27</v>
      </c>
      <c r="AI21" s="13"/>
      <c r="AJ21" s="13">
        <v>9</v>
      </c>
      <c r="AK21" s="13"/>
      <c r="AL21" s="13">
        <v>18</v>
      </c>
      <c r="AM21" s="13"/>
      <c r="AN21" s="13"/>
      <c r="AO21" s="13">
        <f>AF21-AG21</f>
        <v>66</v>
      </c>
      <c r="AP21" s="137"/>
      <c r="AQ21" s="137">
        <v>3</v>
      </c>
      <c r="AR21" s="137">
        <v>3</v>
      </c>
      <c r="AS21" s="137"/>
      <c r="AT21" s="137"/>
      <c r="AU21" s="137"/>
      <c r="AV21" s="137"/>
      <c r="AW21" s="137"/>
      <c r="AX21" s="138">
        <f>SUM(AY21:BA21)</f>
        <v>3</v>
      </c>
      <c r="AY21" s="139">
        <v>1.5</v>
      </c>
      <c r="AZ21" s="139">
        <v>0.5</v>
      </c>
      <c r="BA21" s="139">
        <v>1</v>
      </c>
      <c r="BB21" s="11"/>
      <c r="BC21" s="11"/>
      <c r="BD21" s="11"/>
      <c r="BE21" s="141"/>
      <c r="BF21" s="1"/>
      <c r="BI21" s="265"/>
    </row>
    <row r="22" spans="1:67" s="10" customFormat="1" ht="94.5" customHeight="1" x14ac:dyDescent="0.75">
      <c r="B22" s="14">
        <v>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62" t="s">
        <v>109</v>
      </c>
      <c r="U22" s="262"/>
      <c r="V22" s="262"/>
      <c r="W22" s="263" t="s">
        <v>66</v>
      </c>
      <c r="X22" s="263"/>
      <c r="Y22" s="263"/>
      <c r="Z22" s="263"/>
      <c r="AA22" s="263"/>
      <c r="AB22" s="263"/>
      <c r="AC22" s="263"/>
      <c r="AD22" s="263"/>
      <c r="AE22" s="15">
        <v>3.5</v>
      </c>
      <c r="AF22" s="15">
        <f t="shared" ref="AF22:AF23" si="0">AE22*30</f>
        <v>105</v>
      </c>
      <c r="AG22" s="15">
        <f>AH22+AJ22+AL22</f>
        <v>63</v>
      </c>
      <c r="AH22" s="15">
        <v>36</v>
      </c>
      <c r="AI22" s="15"/>
      <c r="AJ22" s="15"/>
      <c r="AK22" s="15"/>
      <c r="AL22" s="15">
        <v>27</v>
      </c>
      <c r="AM22" s="15"/>
      <c r="AN22" s="15"/>
      <c r="AO22" s="15">
        <f>AF22-AG22</f>
        <v>42</v>
      </c>
      <c r="AP22" s="142">
        <v>3</v>
      </c>
      <c r="AQ22" s="142"/>
      <c r="AR22" s="142">
        <v>3</v>
      </c>
      <c r="AS22" s="142"/>
      <c r="AT22" s="142"/>
      <c r="AU22" s="142"/>
      <c r="AV22" s="142">
        <v>3</v>
      </c>
      <c r="AW22" s="142"/>
      <c r="AX22" s="142">
        <f>SUM(AY22:BA22)</f>
        <v>3.5</v>
      </c>
      <c r="AY22" s="142">
        <v>2</v>
      </c>
      <c r="AZ22" s="142"/>
      <c r="BA22" s="142">
        <v>1.5</v>
      </c>
      <c r="BB22" s="181"/>
      <c r="BC22" s="181"/>
      <c r="BD22" s="181"/>
      <c r="BE22" s="182"/>
      <c r="BF22" s="1"/>
    </row>
    <row r="23" spans="1:67" s="10" customFormat="1" ht="94.5" customHeight="1" thickBot="1" x14ac:dyDescent="0.75">
      <c r="B23" s="16">
        <v>3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284" t="s">
        <v>110</v>
      </c>
      <c r="U23" s="284"/>
      <c r="V23" s="284"/>
      <c r="W23" s="285" t="s">
        <v>66</v>
      </c>
      <c r="X23" s="285"/>
      <c r="Y23" s="285"/>
      <c r="Z23" s="285"/>
      <c r="AA23" s="285"/>
      <c r="AB23" s="285"/>
      <c r="AC23" s="285"/>
      <c r="AD23" s="285"/>
      <c r="AE23" s="17">
        <v>5</v>
      </c>
      <c r="AF23" s="17">
        <f t="shared" si="0"/>
        <v>150</v>
      </c>
      <c r="AG23" s="17">
        <f>AH23+AJ23+AL23</f>
        <v>63</v>
      </c>
      <c r="AH23" s="17">
        <v>36</v>
      </c>
      <c r="AI23" s="17"/>
      <c r="AJ23" s="17"/>
      <c r="AK23" s="17"/>
      <c r="AL23" s="17">
        <v>27</v>
      </c>
      <c r="AM23" s="17"/>
      <c r="AN23" s="17"/>
      <c r="AO23" s="17">
        <f>AF23-AG23</f>
        <v>87</v>
      </c>
      <c r="AP23" s="149">
        <v>4</v>
      </c>
      <c r="AQ23" s="149"/>
      <c r="AR23" s="149">
        <v>4</v>
      </c>
      <c r="AS23" s="149"/>
      <c r="AT23" s="149"/>
      <c r="AU23" s="149">
        <v>4</v>
      </c>
      <c r="AV23" s="149"/>
      <c r="AW23" s="149"/>
      <c r="AX23" s="149"/>
      <c r="AY23" s="149"/>
      <c r="AZ23" s="149"/>
      <c r="BA23" s="149"/>
      <c r="BB23" s="149">
        <f>SUM(BC23:BE23)</f>
        <v>3.5</v>
      </c>
      <c r="BC23" s="149">
        <v>2</v>
      </c>
      <c r="BD23" s="149"/>
      <c r="BE23" s="149">
        <v>1.5</v>
      </c>
      <c r="BF23" s="1"/>
      <c r="BI23" s="10" t="s">
        <v>40</v>
      </c>
      <c r="BJ23" s="10" t="s">
        <v>40</v>
      </c>
    </row>
    <row r="24" spans="1:67" s="10" customFormat="1" ht="66.599999999999994" customHeight="1" thickBot="1" x14ac:dyDescent="0.75">
      <c r="A24" s="18"/>
      <c r="B24" s="402" t="s">
        <v>51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4"/>
      <c r="U24" s="404"/>
      <c r="V24" s="404"/>
      <c r="W24" s="403"/>
      <c r="X24" s="403"/>
      <c r="Y24" s="403"/>
      <c r="Z24" s="403"/>
      <c r="AA24" s="403"/>
      <c r="AB24" s="403"/>
      <c r="AC24" s="403"/>
      <c r="AD24" s="403"/>
      <c r="AE24" s="184">
        <f t="shared" ref="AE24:AO24" si="1">SUM(AE21:AE23)</f>
        <v>12.5</v>
      </c>
      <c r="AF24" s="184">
        <f t="shared" si="1"/>
        <v>375</v>
      </c>
      <c r="AG24" s="184">
        <f t="shared" si="1"/>
        <v>180</v>
      </c>
      <c r="AH24" s="184">
        <f t="shared" si="1"/>
        <v>99</v>
      </c>
      <c r="AI24" s="184"/>
      <c r="AJ24" s="184">
        <f t="shared" si="1"/>
        <v>9</v>
      </c>
      <c r="AK24" s="184"/>
      <c r="AL24" s="184">
        <f t="shared" si="1"/>
        <v>72</v>
      </c>
      <c r="AM24" s="184"/>
      <c r="AN24" s="184"/>
      <c r="AO24" s="184">
        <f t="shared" si="1"/>
        <v>195</v>
      </c>
      <c r="AP24" s="184">
        <v>2</v>
      </c>
      <c r="AQ24" s="405">
        <v>1</v>
      </c>
      <c r="AR24" s="405">
        <v>3</v>
      </c>
      <c r="AS24" s="405"/>
      <c r="AT24" s="405"/>
      <c r="AU24" s="405">
        <v>1</v>
      </c>
      <c r="AV24" s="405">
        <v>1</v>
      </c>
      <c r="AW24" s="405"/>
      <c r="AX24" s="406">
        <f t="shared" ref="AX24:BE24" si="2">SUM(AX21:AX23)</f>
        <v>6.5</v>
      </c>
      <c r="AY24" s="406">
        <f t="shared" si="2"/>
        <v>3.5</v>
      </c>
      <c r="AZ24" s="406">
        <f t="shared" si="2"/>
        <v>0.5</v>
      </c>
      <c r="BA24" s="406">
        <f t="shared" si="2"/>
        <v>2.5</v>
      </c>
      <c r="BB24" s="406">
        <f t="shared" si="2"/>
        <v>3.5</v>
      </c>
      <c r="BC24" s="416">
        <f t="shared" si="2"/>
        <v>2</v>
      </c>
      <c r="BD24" s="406"/>
      <c r="BE24" s="406">
        <f t="shared" si="2"/>
        <v>1.5</v>
      </c>
      <c r="BF24" s="1"/>
      <c r="BI24" s="10" t="s">
        <v>40</v>
      </c>
      <c r="BM24" s="10" t="s">
        <v>40</v>
      </c>
      <c r="BO24" s="10" t="s">
        <v>40</v>
      </c>
    </row>
    <row r="25" spans="1:67" s="10" customFormat="1" ht="50.1" customHeight="1" thickBot="1" x14ac:dyDescent="0.75">
      <c r="A25" s="18"/>
      <c r="B25" s="286" t="s">
        <v>52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8"/>
      <c r="BF25" s="1"/>
    </row>
    <row r="26" spans="1:67" s="10" customFormat="1" ht="115.2" customHeight="1" thickBot="1" x14ac:dyDescent="0.75">
      <c r="B26" s="11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66" t="s">
        <v>119</v>
      </c>
      <c r="U26" s="266"/>
      <c r="V26" s="266"/>
      <c r="W26" s="267" t="s">
        <v>115</v>
      </c>
      <c r="X26" s="267"/>
      <c r="Y26" s="267"/>
      <c r="Z26" s="267"/>
      <c r="AA26" s="267"/>
      <c r="AB26" s="267"/>
      <c r="AC26" s="267"/>
      <c r="AD26" s="268"/>
      <c r="AE26" s="13">
        <v>3</v>
      </c>
      <c r="AF26" s="13">
        <f>AE26*30</f>
        <v>90</v>
      </c>
      <c r="AG26" s="13">
        <v>54</v>
      </c>
      <c r="AH26" s="13">
        <v>36</v>
      </c>
      <c r="AI26" s="13"/>
      <c r="AJ26" s="13"/>
      <c r="AK26" s="13"/>
      <c r="AL26" s="13">
        <v>18</v>
      </c>
      <c r="AM26" s="13"/>
      <c r="AN26" s="13"/>
      <c r="AO26" s="13">
        <f>AF26-AG26</f>
        <v>36</v>
      </c>
      <c r="AP26" s="137"/>
      <c r="AQ26" s="137">
        <v>4</v>
      </c>
      <c r="AR26" s="137">
        <v>4</v>
      </c>
      <c r="AS26" s="137"/>
      <c r="AT26" s="137"/>
      <c r="AU26" s="137"/>
      <c r="AV26" s="137"/>
      <c r="AW26" s="137"/>
      <c r="AX26" s="137"/>
      <c r="AY26" s="137"/>
      <c r="AZ26" s="137"/>
      <c r="BA26" s="137"/>
      <c r="BB26" s="183">
        <v>3</v>
      </c>
      <c r="BC26" s="183">
        <v>2</v>
      </c>
      <c r="BD26" s="183"/>
      <c r="BE26" s="183">
        <v>1</v>
      </c>
      <c r="BF26" s="1"/>
    </row>
    <row r="27" spans="1:67" s="10" customFormat="1" ht="94.5" customHeight="1" thickBot="1" x14ac:dyDescent="0.75">
      <c r="B27" s="11">
        <v>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62" t="s">
        <v>114</v>
      </c>
      <c r="U27" s="262"/>
      <c r="V27" s="262"/>
      <c r="W27" s="263" t="s">
        <v>15</v>
      </c>
      <c r="X27" s="263"/>
      <c r="Y27" s="263"/>
      <c r="Z27" s="263"/>
      <c r="AA27" s="263"/>
      <c r="AB27" s="263"/>
      <c r="AC27" s="263"/>
      <c r="AD27" s="264"/>
      <c r="AE27" s="13">
        <v>5</v>
      </c>
      <c r="AF27" s="13">
        <f t="shared" ref="AF27:AF28" si="3">AE27*30</f>
        <v>150</v>
      </c>
      <c r="AG27" s="13">
        <v>72</v>
      </c>
      <c r="AH27" s="13">
        <v>18</v>
      </c>
      <c r="AI27" s="13"/>
      <c r="AJ27" s="13"/>
      <c r="AK27" s="13"/>
      <c r="AL27" s="13">
        <v>54</v>
      </c>
      <c r="AM27" s="13"/>
      <c r="AN27" s="13"/>
      <c r="AO27" s="13">
        <f>AF27-AG27</f>
        <v>78</v>
      </c>
      <c r="AP27" s="137">
        <v>3</v>
      </c>
      <c r="AQ27" s="137"/>
      <c r="AR27" s="137">
        <v>3</v>
      </c>
      <c r="AS27" s="137"/>
      <c r="AT27" s="137"/>
      <c r="AU27" s="137">
        <v>3</v>
      </c>
      <c r="AV27" s="137"/>
      <c r="AW27" s="137"/>
      <c r="AX27" s="137">
        <v>4</v>
      </c>
      <c r="AY27" s="137">
        <v>1</v>
      </c>
      <c r="AZ27" s="137"/>
      <c r="BA27" s="137">
        <v>3</v>
      </c>
      <c r="BB27" s="183"/>
      <c r="BC27" s="183"/>
      <c r="BD27" s="183"/>
      <c r="BE27" s="183"/>
      <c r="BF27" s="1"/>
    </row>
    <row r="28" spans="1:67" s="10" customFormat="1" ht="115.2" customHeight="1" thickBot="1" x14ac:dyDescent="0.75">
      <c r="B28" s="11">
        <v>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86" t="s">
        <v>116</v>
      </c>
      <c r="U28" s="387"/>
      <c r="V28" s="388"/>
      <c r="W28" s="389" t="s">
        <v>117</v>
      </c>
      <c r="X28" s="390"/>
      <c r="Y28" s="390"/>
      <c r="Z28" s="390"/>
      <c r="AA28" s="390"/>
      <c r="AB28" s="390"/>
      <c r="AC28" s="390"/>
      <c r="AD28" s="391"/>
      <c r="AE28" s="13">
        <v>4</v>
      </c>
      <c r="AF28" s="13">
        <f t="shared" si="3"/>
        <v>120</v>
      </c>
      <c r="AG28" s="13">
        <v>72</v>
      </c>
      <c r="AH28" s="13">
        <v>36</v>
      </c>
      <c r="AI28" s="13"/>
      <c r="AJ28" s="13"/>
      <c r="AK28" s="13"/>
      <c r="AL28" s="13">
        <v>36</v>
      </c>
      <c r="AM28" s="13"/>
      <c r="AN28" s="13"/>
      <c r="AO28" s="13">
        <f>AF28-AG28</f>
        <v>48</v>
      </c>
      <c r="AP28" s="137"/>
      <c r="AQ28" s="137">
        <v>4</v>
      </c>
      <c r="AR28" s="137">
        <v>4</v>
      </c>
      <c r="AS28" s="137"/>
      <c r="AT28" s="137"/>
      <c r="AU28" s="137"/>
      <c r="AV28" s="137">
        <v>4</v>
      </c>
      <c r="AW28" s="137"/>
      <c r="AX28" s="137"/>
      <c r="AY28" s="137"/>
      <c r="AZ28" s="137"/>
      <c r="BA28" s="137"/>
      <c r="BB28" s="183">
        <v>4</v>
      </c>
      <c r="BC28" s="183">
        <v>2</v>
      </c>
      <c r="BD28" s="183"/>
      <c r="BE28" s="183">
        <v>2</v>
      </c>
      <c r="BF28" s="1"/>
    </row>
    <row r="29" spans="1:67" s="10" customFormat="1" ht="57.6" customHeight="1" thickBot="1" x14ac:dyDescent="0.75">
      <c r="A29" s="18"/>
      <c r="B29" s="407" t="s">
        <v>54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9"/>
      <c r="AE29" s="184">
        <f t="shared" ref="AE29:AO29" si="4">SUM(AE26:AE28)</f>
        <v>12</v>
      </c>
      <c r="AF29" s="184">
        <f t="shared" si="4"/>
        <v>360</v>
      </c>
      <c r="AG29" s="184">
        <f t="shared" si="4"/>
        <v>198</v>
      </c>
      <c r="AH29" s="184">
        <f t="shared" si="4"/>
        <v>90</v>
      </c>
      <c r="AI29" s="184"/>
      <c r="AJ29" s="184"/>
      <c r="AK29" s="184"/>
      <c r="AL29" s="184">
        <f t="shared" si="4"/>
        <v>108</v>
      </c>
      <c r="AM29" s="184"/>
      <c r="AN29" s="184"/>
      <c r="AO29" s="184">
        <f t="shared" si="4"/>
        <v>162</v>
      </c>
      <c r="AP29" s="405">
        <v>1</v>
      </c>
      <c r="AQ29" s="405">
        <v>2</v>
      </c>
      <c r="AR29" s="405">
        <v>3</v>
      </c>
      <c r="AS29" s="405"/>
      <c r="AT29" s="405"/>
      <c r="AU29" s="405">
        <v>1</v>
      </c>
      <c r="AV29" s="405">
        <v>1</v>
      </c>
      <c r="AW29" s="405"/>
      <c r="AX29" s="411">
        <f t="shared" ref="AX29:BE29" si="5">SUM(AX26:AX28)</f>
        <v>4</v>
      </c>
      <c r="AY29" s="411">
        <f t="shared" si="5"/>
        <v>1</v>
      </c>
      <c r="AZ29" s="411"/>
      <c r="BA29" s="411">
        <f t="shared" si="5"/>
        <v>3</v>
      </c>
      <c r="BB29" s="411">
        <f t="shared" si="5"/>
        <v>7</v>
      </c>
      <c r="BC29" s="411">
        <f t="shared" si="5"/>
        <v>4</v>
      </c>
      <c r="BD29" s="411"/>
      <c r="BE29" s="411">
        <f t="shared" si="5"/>
        <v>3</v>
      </c>
      <c r="BF29" s="1"/>
      <c r="BI29" s="10" t="s">
        <v>40</v>
      </c>
    </row>
    <row r="30" spans="1:67" s="10" customFormat="1" ht="50.1" customHeight="1" thickBot="1" x14ac:dyDescent="0.75">
      <c r="A30" s="18"/>
      <c r="B30" s="352" t="s">
        <v>55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4"/>
      <c r="BF30" s="1"/>
      <c r="BI30" s="10" t="s">
        <v>40</v>
      </c>
    </row>
    <row r="31" spans="1:67" s="10" customFormat="1" ht="66.75" customHeight="1" x14ac:dyDescent="0.75">
      <c r="B31" s="11">
        <v>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6" t="s">
        <v>56</v>
      </c>
      <c r="U31" s="266"/>
      <c r="V31" s="266"/>
      <c r="W31" s="267" t="s">
        <v>57</v>
      </c>
      <c r="X31" s="267"/>
      <c r="Y31" s="267"/>
      <c r="Z31" s="267"/>
      <c r="AA31" s="267"/>
      <c r="AB31" s="267"/>
      <c r="AC31" s="267"/>
      <c r="AD31" s="268"/>
      <c r="AE31" s="13">
        <v>2</v>
      </c>
      <c r="AF31" s="13">
        <f>AE31*30</f>
        <v>60</v>
      </c>
      <c r="AG31" s="13">
        <f>AH31+AJ31+AL31</f>
        <v>36</v>
      </c>
      <c r="AH31" s="13">
        <v>18</v>
      </c>
      <c r="AI31" s="13"/>
      <c r="AJ31" s="13">
        <v>18</v>
      </c>
      <c r="AK31" s="13"/>
      <c r="AL31" s="13"/>
      <c r="AM31" s="13"/>
      <c r="AN31" s="13"/>
      <c r="AO31" s="13">
        <f>AF31-AG31</f>
        <v>24</v>
      </c>
      <c r="AP31" s="137"/>
      <c r="AQ31" s="137">
        <v>3</v>
      </c>
      <c r="AR31" s="137"/>
      <c r="AS31" s="137"/>
      <c r="AT31" s="137"/>
      <c r="AU31" s="137"/>
      <c r="AV31" s="137"/>
      <c r="AW31" s="137"/>
      <c r="AX31" s="140">
        <f>SUM(AY31:BA31)</f>
        <v>2</v>
      </c>
      <c r="AY31" s="140">
        <v>1</v>
      </c>
      <c r="AZ31" s="140">
        <v>1</v>
      </c>
      <c r="BA31" s="140"/>
      <c r="BB31" s="11"/>
      <c r="BC31" s="11"/>
      <c r="BD31" s="11"/>
      <c r="BE31" s="141"/>
      <c r="BF31" s="1"/>
    </row>
    <row r="32" spans="1:67" s="10" customFormat="1" ht="66.75" customHeight="1" x14ac:dyDescent="0.75">
      <c r="B32" s="14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62" t="s">
        <v>58</v>
      </c>
      <c r="U32" s="262"/>
      <c r="V32" s="262"/>
      <c r="W32" s="263" t="s">
        <v>59</v>
      </c>
      <c r="X32" s="263"/>
      <c r="Y32" s="263"/>
      <c r="Z32" s="263"/>
      <c r="AA32" s="263"/>
      <c r="AB32" s="263"/>
      <c r="AC32" s="263"/>
      <c r="AD32" s="264"/>
      <c r="AE32" s="15">
        <v>2</v>
      </c>
      <c r="AF32" s="15">
        <f>AE32*30</f>
        <v>60</v>
      </c>
      <c r="AG32" s="15">
        <f>AH32+AJ32+AL32</f>
        <v>36</v>
      </c>
      <c r="AH32" s="15">
        <v>18</v>
      </c>
      <c r="AI32" s="15"/>
      <c r="AJ32" s="15">
        <v>18</v>
      </c>
      <c r="AK32" s="15"/>
      <c r="AL32" s="15"/>
      <c r="AM32" s="15"/>
      <c r="AN32" s="15"/>
      <c r="AO32" s="15">
        <f>AF32-AG32</f>
        <v>24</v>
      </c>
      <c r="AP32" s="142"/>
      <c r="AQ32" s="142">
        <v>3</v>
      </c>
      <c r="AR32" s="142"/>
      <c r="AS32" s="142"/>
      <c r="AT32" s="142"/>
      <c r="AU32" s="142"/>
      <c r="AV32" s="142"/>
      <c r="AW32" s="142"/>
      <c r="AX32" s="143">
        <f>SUM(AY32:BA32)</f>
        <v>2</v>
      </c>
      <c r="AY32" s="143">
        <v>1</v>
      </c>
      <c r="AZ32" s="143">
        <v>1</v>
      </c>
      <c r="BA32" s="143"/>
      <c r="BB32" s="14"/>
      <c r="BC32" s="14"/>
      <c r="BD32" s="14"/>
      <c r="BE32" s="151"/>
      <c r="BF32" s="1"/>
    </row>
    <row r="33" spans="1:73" s="10" customFormat="1" ht="108.6" customHeight="1" thickBot="1" x14ac:dyDescent="0.8">
      <c r="B33" s="16">
        <v>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49" t="s">
        <v>60</v>
      </c>
      <c r="U33" s="349"/>
      <c r="V33" s="349"/>
      <c r="W33" s="350" t="s">
        <v>61</v>
      </c>
      <c r="X33" s="350"/>
      <c r="Y33" s="350"/>
      <c r="Z33" s="350"/>
      <c r="AA33" s="350"/>
      <c r="AB33" s="350"/>
      <c r="AC33" s="350"/>
      <c r="AD33" s="351"/>
      <c r="AE33" s="21">
        <v>3</v>
      </c>
      <c r="AF33" s="21">
        <f>AE33*30</f>
        <v>90</v>
      </c>
      <c r="AG33" s="21">
        <f>AH33+AJ33+AL33</f>
        <v>72</v>
      </c>
      <c r="AH33" s="21"/>
      <c r="AI33" s="21"/>
      <c r="AJ33" s="21">
        <v>72</v>
      </c>
      <c r="AK33" s="21"/>
      <c r="AL33" s="21"/>
      <c r="AM33" s="21"/>
      <c r="AN33" s="21"/>
      <c r="AO33" s="15">
        <f>AF33-AG33</f>
        <v>18</v>
      </c>
      <c r="AP33" s="152"/>
      <c r="AQ33" s="152">
        <v>4</v>
      </c>
      <c r="AR33" s="152">
        <v>3</v>
      </c>
      <c r="AS33" s="152"/>
      <c r="AT33" s="153"/>
      <c r="AU33" s="153"/>
      <c r="AV33" s="153"/>
      <c r="AW33" s="153"/>
      <c r="AX33" s="152">
        <f>SUM(AY33:BA33)</f>
        <v>2</v>
      </c>
      <c r="AY33" s="152"/>
      <c r="AZ33" s="152">
        <v>2</v>
      </c>
      <c r="BA33" s="152"/>
      <c r="BB33" s="154">
        <f>SUM(BC33:BE33)</f>
        <v>2</v>
      </c>
      <c r="BC33" s="154"/>
      <c r="BD33" s="154">
        <v>2</v>
      </c>
      <c r="BE33" s="155"/>
      <c r="BF33" s="1" t="s">
        <v>40</v>
      </c>
    </row>
    <row r="34" spans="1:73" s="105" customFormat="1" ht="151.19999999999999" customHeight="1" thickBot="1" x14ac:dyDescent="0.9">
      <c r="B34" s="127">
        <v>10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335" t="s">
        <v>101</v>
      </c>
      <c r="U34" s="336"/>
      <c r="V34" s="337"/>
      <c r="W34" s="338" t="s">
        <v>99</v>
      </c>
      <c r="X34" s="339"/>
      <c r="Y34" s="339"/>
      <c r="Z34" s="339"/>
      <c r="AA34" s="339"/>
      <c r="AB34" s="339"/>
      <c r="AC34" s="339"/>
      <c r="AD34" s="339"/>
      <c r="AE34" s="129">
        <v>2.5</v>
      </c>
      <c r="AF34" s="129">
        <f>AE34*30</f>
        <v>75</v>
      </c>
      <c r="AG34" s="129">
        <f>AH34+AJ34+AL34</f>
        <v>72</v>
      </c>
      <c r="AH34" s="129"/>
      <c r="AI34" s="129"/>
      <c r="AJ34" s="129">
        <v>72</v>
      </c>
      <c r="AK34" s="129"/>
      <c r="AL34" s="129"/>
      <c r="AM34" s="129"/>
      <c r="AN34" s="129"/>
      <c r="AO34" s="156">
        <f>AF34-AG34</f>
        <v>3</v>
      </c>
      <c r="AP34" s="130"/>
      <c r="AQ34" s="130">
        <v>2</v>
      </c>
      <c r="AR34" s="130"/>
      <c r="AS34" s="130"/>
      <c r="AT34" s="130"/>
      <c r="AU34" s="130"/>
      <c r="AV34" s="130"/>
      <c r="AW34" s="130"/>
      <c r="AX34" s="130">
        <f>SUM(AY34:BA34)</f>
        <v>2</v>
      </c>
      <c r="AY34" s="130"/>
      <c r="AZ34" s="130">
        <v>2</v>
      </c>
      <c r="BA34" s="130"/>
      <c r="BB34" s="131">
        <f>SUM(BC34:BE34)</f>
        <v>2</v>
      </c>
      <c r="BC34" s="131"/>
      <c r="BD34" s="131">
        <v>2</v>
      </c>
      <c r="BE34" s="132"/>
      <c r="BF34" s="105" t="s">
        <v>40</v>
      </c>
      <c r="BI34" s="105" t="s">
        <v>40</v>
      </c>
      <c r="BL34" s="105" t="s">
        <v>40</v>
      </c>
    </row>
    <row r="35" spans="1:73" s="23" customFormat="1" ht="66.599999999999994" customHeight="1" thickBot="1" x14ac:dyDescent="0.8">
      <c r="A35" s="410"/>
      <c r="B35" s="402" t="s">
        <v>62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184">
        <f t="shared" ref="AE35:AO35" si="6">SUM(AE31:AE34)</f>
        <v>9.5</v>
      </c>
      <c r="AF35" s="184">
        <f t="shared" si="6"/>
        <v>285</v>
      </c>
      <c r="AG35" s="184">
        <f t="shared" si="6"/>
        <v>216</v>
      </c>
      <c r="AH35" s="184">
        <f t="shared" si="6"/>
        <v>36</v>
      </c>
      <c r="AI35" s="184"/>
      <c r="AJ35" s="184">
        <f t="shared" si="6"/>
        <v>180</v>
      </c>
      <c r="AK35" s="184"/>
      <c r="AL35" s="184"/>
      <c r="AM35" s="184"/>
      <c r="AN35" s="184"/>
      <c r="AO35" s="184">
        <f t="shared" si="6"/>
        <v>69</v>
      </c>
      <c r="AP35" s="405"/>
      <c r="AQ35" s="405">
        <v>4</v>
      </c>
      <c r="AR35" s="405">
        <v>1</v>
      </c>
      <c r="AS35" s="405"/>
      <c r="AT35" s="405"/>
      <c r="AU35" s="405"/>
      <c r="AV35" s="405"/>
      <c r="AW35" s="405"/>
      <c r="AX35" s="411">
        <f t="shared" ref="AX35:BE35" si="7">SUM(AX31:AX34)</f>
        <v>8</v>
      </c>
      <c r="AY35" s="411">
        <f t="shared" si="7"/>
        <v>2</v>
      </c>
      <c r="AZ35" s="411">
        <f t="shared" si="7"/>
        <v>6</v>
      </c>
      <c r="BA35" s="411"/>
      <c r="BB35" s="411">
        <f t="shared" si="7"/>
        <v>4</v>
      </c>
      <c r="BC35" s="411"/>
      <c r="BD35" s="411">
        <f t="shared" si="7"/>
        <v>4</v>
      </c>
      <c r="BE35" s="411"/>
      <c r="BF35" s="22"/>
      <c r="BI35" s="23" t="s">
        <v>40</v>
      </c>
      <c r="BO35" s="412"/>
    </row>
    <row r="36" spans="1:73" s="10" customFormat="1" ht="50.1" customHeight="1" thickBot="1" x14ac:dyDescent="0.75">
      <c r="A36" s="18"/>
      <c r="B36" s="407" t="s">
        <v>63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184">
        <f t="shared" ref="AE36:AK36" si="8">AE35+AE29+AE24</f>
        <v>34</v>
      </c>
      <c r="AF36" s="184">
        <f t="shared" si="8"/>
        <v>1020</v>
      </c>
      <c r="AG36" s="184">
        <f t="shared" si="8"/>
        <v>594</v>
      </c>
      <c r="AH36" s="184">
        <f t="shared" si="8"/>
        <v>225</v>
      </c>
      <c r="AI36" s="184"/>
      <c r="AJ36" s="184">
        <f t="shared" si="8"/>
        <v>189</v>
      </c>
      <c r="AK36" s="184"/>
      <c r="AL36" s="184">
        <f>AL24+AL29+AL35</f>
        <v>180</v>
      </c>
      <c r="AM36" s="184"/>
      <c r="AN36" s="184"/>
      <c r="AO36" s="184">
        <f>AO35+AO29+AO24</f>
        <v>426</v>
      </c>
      <c r="AP36" s="184">
        <f>AP35+AP29+AP24</f>
        <v>3</v>
      </c>
      <c r="AQ36" s="184">
        <f>AQ35+AQ29+AQ24</f>
        <v>7</v>
      </c>
      <c r="AR36" s="184">
        <f>AR24+AR29+AR35</f>
        <v>7</v>
      </c>
      <c r="AS36" s="184"/>
      <c r="AT36" s="184"/>
      <c r="AU36" s="184">
        <f t="shared" ref="AT36:BE36" si="9">AU35+AU29+AU24</f>
        <v>2</v>
      </c>
      <c r="AV36" s="184">
        <f t="shared" si="9"/>
        <v>2</v>
      </c>
      <c r="AW36" s="184"/>
      <c r="AX36" s="185">
        <f t="shared" si="9"/>
        <v>18.5</v>
      </c>
      <c r="AY36" s="185">
        <f t="shared" si="9"/>
        <v>6.5</v>
      </c>
      <c r="AZ36" s="185">
        <f t="shared" si="9"/>
        <v>6.5</v>
      </c>
      <c r="BA36" s="185">
        <f t="shared" si="9"/>
        <v>5.5</v>
      </c>
      <c r="BB36" s="185">
        <f t="shared" si="9"/>
        <v>14.5</v>
      </c>
      <c r="BC36" s="411">
        <f t="shared" si="9"/>
        <v>6</v>
      </c>
      <c r="BD36" s="411">
        <f t="shared" si="9"/>
        <v>4</v>
      </c>
      <c r="BE36" s="185">
        <f t="shared" si="9"/>
        <v>4.5</v>
      </c>
      <c r="BF36" s="1"/>
      <c r="BI36" s="10" t="s">
        <v>40</v>
      </c>
    </row>
    <row r="37" spans="1:73" s="10" customFormat="1" ht="49.5" customHeight="1" thickBot="1" x14ac:dyDescent="0.75">
      <c r="A37" s="18"/>
      <c r="B37" s="392" t="s">
        <v>64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4"/>
      <c r="BF37" s="1"/>
    </row>
    <row r="38" spans="1:73" s="10" customFormat="1" ht="49.5" customHeight="1" thickBot="1" x14ac:dyDescent="0.75">
      <c r="A38" s="18"/>
      <c r="B38" s="286" t="s">
        <v>65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8"/>
      <c r="BF38" s="1"/>
    </row>
    <row r="39" spans="1:73" s="10" customFormat="1" ht="88.5" customHeight="1" x14ac:dyDescent="0.7">
      <c r="B39" s="11">
        <v>11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66" t="s">
        <v>118</v>
      </c>
      <c r="U39" s="266"/>
      <c r="V39" s="266"/>
      <c r="W39" s="267" t="s">
        <v>15</v>
      </c>
      <c r="X39" s="267"/>
      <c r="Y39" s="267"/>
      <c r="Z39" s="267"/>
      <c r="AA39" s="267"/>
      <c r="AB39" s="267"/>
      <c r="AC39" s="267"/>
      <c r="AD39" s="268"/>
      <c r="AE39" s="13">
        <v>2</v>
      </c>
      <c r="AF39" s="13">
        <f>AE39*30</f>
        <v>60</v>
      </c>
      <c r="AG39" s="13">
        <f>AH39+AJ39+AL39</f>
        <v>36</v>
      </c>
      <c r="AH39" s="13">
        <v>36</v>
      </c>
      <c r="AI39" s="13">
        <v>20</v>
      </c>
      <c r="AJ39" s="13"/>
      <c r="AK39" s="13"/>
      <c r="AL39" s="13"/>
      <c r="AM39" s="13"/>
      <c r="AN39" s="13">
        <f>AG39-AI39-AK39-AM39</f>
        <v>16</v>
      </c>
      <c r="AO39" s="13">
        <f>AF39-AG39</f>
        <v>24</v>
      </c>
      <c r="AP39" s="137"/>
      <c r="AQ39" s="137">
        <v>4</v>
      </c>
      <c r="AR39" s="137">
        <v>4</v>
      </c>
      <c r="AS39" s="137"/>
      <c r="AT39" s="137"/>
      <c r="AU39" s="137"/>
      <c r="AV39" s="137"/>
      <c r="AW39" s="137"/>
      <c r="AX39" s="137"/>
      <c r="AY39" s="137"/>
      <c r="AZ39" s="137"/>
      <c r="BA39" s="137"/>
      <c r="BB39" s="11">
        <f>SUM(BC39:BE39)</f>
        <v>2</v>
      </c>
      <c r="BC39" s="11">
        <v>2</v>
      </c>
      <c r="BD39" s="11"/>
      <c r="BE39" s="140"/>
      <c r="BF39" s="1"/>
    </row>
    <row r="40" spans="1:73" s="105" customFormat="1" ht="101.55" customHeight="1" x14ac:dyDescent="0.85">
      <c r="B40" s="179">
        <v>12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246" t="s">
        <v>111</v>
      </c>
      <c r="U40" s="247"/>
      <c r="V40" s="248"/>
      <c r="W40" s="249" t="s">
        <v>15</v>
      </c>
      <c r="X40" s="250"/>
      <c r="Y40" s="250"/>
      <c r="Z40" s="250"/>
      <c r="AA40" s="250"/>
      <c r="AB40" s="250"/>
      <c r="AC40" s="250"/>
      <c r="AD40" s="251"/>
      <c r="AE40" s="129">
        <v>3</v>
      </c>
      <c r="AF40" s="129">
        <f t="shared" ref="AF40" si="10">AE40*30</f>
        <v>90</v>
      </c>
      <c r="AG40" s="129">
        <f t="shared" ref="AG40" si="11">AH40+AJ40+AL40</f>
        <v>54</v>
      </c>
      <c r="AH40" s="129">
        <v>36</v>
      </c>
      <c r="AI40" s="129">
        <v>20</v>
      </c>
      <c r="AJ40" s="129">
        <v>18</v>
      </c>
      <c r="AK40" s="129">
        <v>10</v>
      </c>
      <c r="AL40" s="129"/>
      <c r="AM40" s="129"/>
      <c r="AN40" s="129">
        <v>24</v>
      </c>
      <c r="AO40" s="129">
        <f t="shared" ref="AO40" si="12">AF40-AG40</f>
        <v>36</v>
      </c>
      <c r="AP40" s="130"/>
      <c r="AQ40" s="130">
        <v>3</v>
      </c>
      <c r="AR40" s="130">
        <v>3</v>
      </c>
      <c r="AS40" s="130"/>
      <c r="AT40" s="130"/>
      <c r="AU40" s="130"/>
      <c r="AV40" s="130"/>
      <c r="AW40" s="130">
        <v>3</v>
      </c>
      <c r="AX40" s="131">
        <f>SUM(AY40:BA40)</f>
        <v>3</v>
      </c>
      <c r="AY40" s="131">
        <v>2</v>
      </c>
      <c r="AZ40" s="131">
        <v>1</v>
      </c>
      <c r="BA40" s="186"/>
      <c r="BB40" s="131"/>
      <c r="BC40" s="131"/>
      <c r="BD40" s="131"/>
      <c r="BE40" s="186"/>
    </row>
    <row r="41" spans="1:73" s="10" customFormat="1" ht="154.5" customHeight="1" x14ac:dyDescent="0.75">
      <c r="B41" s="14">
        <v>13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52" t="s">
        <v>112</v>
      </c>
      <c r="U41" s="252"/>
      <c r="V41" s="253"/>
      <c r="W41" s="254" t="s">
        <v>15</v>
      </c>
      <c r="X41" s="255"/>
      <c r="Y41" s="255"/>
      <c r="Z41" s="255"/>
      <c r="AA41" s="255"/>
      <c r="AB41" s="255"/>
      <c r="AC41" s="255"/>
      <c r="AD41" s="256"/>
      <c r="AE41" s="15">
        <v>6</v>
      </c>
      <c r="AF41" s="15">
        <f>AE41*30</f>
        <v>180</v>
      </c>
      <c r="AG41" s="15">
        <f>AH41+AJ41+AL41</f>
        <v>90</v>
      </c>
      <c r="AH41" s="15">
        <v>27</v>
      </c>
      <c r="AI41" s="15"/>
      <c r="AJ41" s="15">
        <v>27</v>
      </c>
      <c r="AK41" s="15"/>
      <c r="AL41" s="15">
        <v>36</v>
      </c>
      <c r="AM41" s="15"/>
      <c r="AN41" s="15">
        <f>AG41-AI41-AK41-AM41</f>
        <v>90</v>
      </c>
      <c r="AO41" s="15">
        <f>AF41-AG41</f>
        <v>90</v>
      </c>
      <c r="AP41" s="142">
        <v>3</v>
      </c>
      <c r="AQ41" s="142"/>
      <c r="AR41" s="142">
        <v>3</v>
      </c>
      <c r="AS41" s="142"/>
      <c r="AT41" s="142"/>
      <c r="AU41" s="142"/>
      <c r="AV41" s="142"/>
      <c r="AW41" s="142"/>
      <c r="AX41" s="143">
        <f>SUM(AY41:BA41)</f>
        <v>5</v>
      </c>
      <c r="AY41" s="144">
        <v>1.5</v>
      </c>
      <c r="AZ41" s="144">
        <v>1.5</v>
      </c>
      <c r="BA41" s="143">
        <v>2</v>
      </c>
      <c r="BB41" s="14"/>
      <c r="BC41" s="14"/>
      <c r="BD41" s="14"/>
      <c r="BE41" s="151"/>
      <c r="BF41" s="1"/>
    </row>
    <row r="42" spans="1:73" s="10" customFormat="1" ht="106.5" customHeight="1" thickBot="1" x14ac:dyDescent="0.8">
      <c r="A42" s="10" t="s">
        <v>40</v>
      </c>
      <c r="B42" s="16">
        <v>14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57" t="s">
        <v>113</v>
      </c>
      <c r="U42" s="257"/>
      <c r="V42" s="258"/>
      <c r="W42" s="259" t="s">
        <v>15</v>
      </c>
      <c r="X42" s="260"/>
      <c r="Y42" s="260"/>
      <c r="Z42" s="260"/>
      <c r="AA42" s="260"/>
      <c r="AB42" s="260"/>
      <c r="AC42" s="260"/>
      <c r="AD42" s="261"/>
      <c r="AE42" s="27">
        <v>1.5</v>
      </c>
      <c r="AF42" s="27">
        <f>AE42*30</f>
        <v>45</v>
      </c>
      <c r="AG42" s="27"/>
      <c r="AH42" s="27"/>
      <c r="AI42" s="27"/>
      <c r="AJ42" s="27"/>
      <c r="AK42" s="27"/>
      <c r="AL42" s="27"/>
      <c r="AM42" s="27"/>
      <c r="AN42" s="27"/>
      <c r="AO42" s="27">
        <f>AF42-AG42</f>
        <v>45</v>
      </c>
      <c r="AP42" s="153"/>
      <c r="AQ42" s="153"/>
      <c r="AR42" s="153"/>
      <c r="AS42" s="153">
        <v>3</v>
      </c>
      <c r="AT42" s="153"/>
      <c r="AU42" s="153"/>
      <c r="AV42" s="153"/>
      <c r="AW42" s="153"/>
      <c r="AX42" s="153"/>
      <c r="AY42" s="153"/>
      <c r="AZ42" s="153"/>
      <c r="BA42" s="153"/>
      <c r="BB42" s="160"/>
      <c r="BC42" s="160"/>
      <c r="BD42" s="160"/>
      <c r="BE42" s="161"/>
      <c r="BF42" s="1"/>
      <c r="BL42" s="10" t="s">
        <v>40</v>
      </c>
    </row>
    <row r="43" spans="1:73" s="10" customFormat="1" ht="84.6" customHeight="1" x14ac:dyDescent="0.75">
      <c r="B43" s="14">
        <v>15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62" t="s">
        <v>53</v>
      </c>
      <c r="U43" s="262"/>
      <c r="V43" s="262"/>
      <c r="W43" s="263" t="s">
        <v>15</v>
      </c>
      <c r="X43" s="263"/>
      <c r="Y43" s="263"/>
      <c r="Z43" s="263"/>
      <c r="AA43" s="263"/>
      <c r="AB43" s="263"/>
      <c r="AC43" s="263"/>
      <c r="AD43" s="264"/>
      <c r="AE43" s="15">
        <v>3.5</v>
      </c>
      <c r="AF43" s="15">
        <f>AE43*30</f>
        <v>105</v>
      </c>
      <c r="AG43" s="15">
        <f>AH43+AJ43+AL43</f>
        <v>45</v>
      </c>
      <c r="AH43" s="15">
        <v>36</v>
      </c>
      <c r="AI43" s="15"/>
      <c r="AJ43" s="15">
        <v>9</v>
      </c>
      <c r="AK43" s="15"/>
      <c r="AL43" s="15"/>
      <c r="AM43" s="15"/>
      <c r="AN43" s="15"/>
      <c r="AO43" s="15">
        <f>AF43-AG43</f>
        <v>60</v>
      </c>
      <c r="AP43" s="142">
        <v>4</v>
      </c>
      <c r="AQ43" s="142"/>
      <c r="AR43" s="142">
        <v>4</v>
      </c>
      <c r="AS43" s="142"/>
      <c r="AT43" s="142"/>
      <c r="AU43" s="142"/>
      <c r="AV43" s="142">
        <v>4</v>
      </c>
      <c r="AW43" s="142"/>
      <c r="AX43" s="142"/>
      <c r="AY43" s="142"/>
      <c r="AZ43" s="142"/>
      <c r="BA43" s="142"/>
      <c r="BB43" s="146">
        <f>SUM(BC43:BE43)</f>
        <v>2.5</v>
      </c>
      <c r="BC43" s="145">
        <v>2</v>
      </c>
      <c r="BD43" s="146">
        <v>0.5</v>
      </c>
      <c r="BE43" s="150"/>
      <c r="BF43" s="1"/>
    </row>
    <row r="44" spans="1:73" s="10" customFormat="1" ht="100.5" customHeight="1" x14ac:dyDescent="0.7">
      <c r="B44" s="14">
        <v>16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382" t="s">
        <v>49</v>
      </c>
      <c r="U44" s="383"/>
      <c r="V44" s="384"/>
      <c r="W44" s="264" t="s">
        <v>15</v>
      </c>
      <c r="X44" s="385"/>
      <c r="Y44" s="385"/>
      <c r="Z44" s="385"/>
      <c r="AA44" s="385"/>
      <c r="AB44" s="385"/>
      <c r="AC44" s="385"/>
      <c r="AD44" s="385"/>
      <c r="AE44" s="15">
        <v>4</v>
      </c>
      <c r="AF44" s="15">
        <f>AE44*30</f>
        <v>120</v>
      </c>
      <c r="AG44" s="15">
        <f>AH44+AJ44+AL44</f>
        <v>54</v>
      </c>
      <c r="AH44" s="15">
        <v>36</v>
      </c>
      <c r="AI44" s="15"/>
      <c r="AJ44" s="15">
        <v>9</v>
      </c>
      <c r="AK44" s="15"/>
      <c r="AL44" s="15">
        <v>9</v>
      </c>
      <c r="AM44" s="15"/>
      <c r="AN44" s="15"/>
      <c r="AO44" s="15">
        <f>AF44-AG44</f>
        <v>66</v>
      </c>
      <c r="AP44" s="142">
        <v>4</v>
      </c>
      <c r="AQ44" s="142"/>
      <c r="AR44" s="142">
        <v>4</v>
      </c>
      <c r="AS44" s="142"/>
      <c r="AT44" s="142"/>
      <c r="AU44" s="142"/>
      <c r="AV44" s="142"/>
      <c r="AW44" s="142"/>
      <c r="AX44" s="142"/>
      <c r="AY44" s="142"/>
      <c r="AZ44" s="142"/>
      <c r="BA44" s="142"/>
      <c r="BB44" s="145">
        <f>SUM(BC44:BE44)</f>
        <v>3</v>
      </c>
      <c r="BC44" s="145">
        <v>2</v>
      </c>
      <c r="BD44" s="146">
        <v>0.5</v>
      </c>
      <c r="BE44" s="144">
        <v>0.5</v>
      </c>
      <c r="BF44" s="1"/>
    </row>
    <row r="45" spans="1:73" s="10" customFormat="1" ht="100.5" customHeight="1" thickBot="1" x14ac:dyDescent="0.8">
      <c r="A45" s="10" t="s">
        <v>40</v>
      </c>
      <c r="B45" s="14">
        <v>17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382" t="s">
        <v>50</v>
      </c>
      <c r="U45" s="383"/>
      <c r="V45" s="384"/>
      <c r="W45" s="264" t="s">
        <v>15</v>
      </c>
      <c r="X45" s="385"/>
      <c r="Y45" s="385"/>
      <c r="Z45" s="385"/>
      <c r="AA45" s="385"/>
      <c r="AB45" s="385"/>
      <c r="AC45" s="385"/>
      <c r="AD45" s="385"/>
      <c r="AE45" s="15">
        <v>1</v>
      </c>
      <c r="AF45" s="15">
        <f>AE45*30</f>
        <v>30</v>
      </c>
      <c r="AG45" s="15"/>
      <c r="AH45" s="15"/>
      <c r="AI45" s="15"/>
      <c r="AJ45" s="15"/>
      <c r="AK45" s="15"/>
      <c r="AL45" s="15"/>
      <c r="AM45" s="15"/>
      <c r="AN45" s="15"/>
      <c r="AO45" s="15">
        <f>AF45-AG45</f>
        <v>30</v>
      </c>
      <c r="AP45" s="142"/>
      <c r="AQ45" s="142"/>
      <c r="AR45" s="142"/>
      <c r="AS45" s="142"/>
      <c r="AT45" s="142">
        <v>4</v>
      </c>
      <c r="AU45" s="142"/>
      <c r="AV45" s="142"/>
      <c r="AW45" s="142"/>
      <c r="AX45" s="142"/>
      <c r="AY45" s="142"/>
      <c r="AZ45" s="142"/>
      <c r="BA45" s="142"/>
      <c r="BB45" s="147"/>
      <c r="BC45" s="147"/>
      <c r="BD45" s="147"/>
      <c r="BE45" s="148"/>
      <c r="BF45" s="1"/>
      <c r="BJ45" s="10" t="s">
        <v>40</v>
      </c>
    </row>
    <row r="46" spans="1:73" s="10" customFormat="1" ht="50.1" customHeight="1" thickBot="1" x14ac:dyDescent="0.75">
      <c r="A46" s="18" t="s">
        <v>40</v>
      </c>
      <c r="B46" s="413" t="s">
        <v>67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5"/>
      <c r="AE46" s="184">
        <f t="shared" ref="AE46:AO46" si="13">SUM(AE39:AE45)</f>
        <v>21</v>
      </c>
      <c r="AF46" s="184">
        <f t="shared" si="13"/>
        <v>630</v>
      </c>
      <c r="AG46" s="184">
        <f t="shared" si="13"/>
        <v>279</v>
      </c>
      <c r="AH46" s="184">
        <f t="shared" si="13"/>
        <v>171</v>
      </c>
      <c r="AI46" s="184">
        <f t="shared" si="13"/>
        <v>40</v>
      </c>
      <c r="AJ46" s="184">
        <f t="shared" si="13"/>
        <v>63</v>
      </c>
      <c r="AK46" s="184">
        <f t="shared" si="13"/>
        <v>10</v>
      </c>
      <c r="AL46" s="184">
        <f t="shared" si="13"/>
        <v>45</v>
      </c>
      <c r="AM46" s="184"/>
      <c r="AN46" s="184">
        <f t="shared" si="13"/>
        <v>130</v>
      </c>
      <c r="AO46" s="184">
        <f t="shared" si="13"/>
        <v>351</v>
      </c>
      <c r="AP46" s="184">
        <v>3</v>
      </c>
      <c r="AQ46" s="184">
        <v>2</v>
      </c>
      <c r="AR46" s="405">
        <v>5</v>
      </c>
      <c r="AS46" s="405">
        <v>1</v>
      </c>
      <c r="AT46" s="405">
        <v>1</v>
      </c>
      <c r="AU46" s="405"/>
      <c r="AV46" s="405">
        <v>1</v>
      </c>
      <c r="AW46" s="405">
        <v>1</v>
      </c>
      <c r="AX46" s="411">
        <f t="shared" ref="AX46:BE46" si="14">SUM(AX39:AX45)</f>
        <v>8</v>
      </c>
      <c r="AY46" s="185">
        <f t="shared" si="14"/>
        <v>3.5</v>
      </c>
      <c r="AZ46" s="185">
        <f t="shared" si="14"/>
        <v>2.5</v>
      </c>
      <c r="BA46" s="411">
        <f t="shared" si="14"/>
        <v>2</v>
      </c>
      <c r="BB46" s="185">
        <f t="shared" si="14"/>
        <v>7.5</v>
      </c>
      <c r="BC46" s="411">
        <f t="shared" si="14"/>
        <v>6</v>
      </c>
      <c r="BD46" s="411">
        <f t="shared" si="14"/>
        <v>1</v>
      </c>
      <c r="BE46" s="185">
        <f t="shared" si="14"/>
        <v>0.5</v>
      </c>
      <c r="BF46" s="1"/>
      <c r="BI46" s="10" t="s">
        <v>40</v>
      </c>
    </row>
    <row r="47" spans="1:73" s="10" customFormat="1" ht="50.1" customHeight="1" thickBot="1" x14ac:dyDescent="0.6">
      <c r="A47" s="18"/>
      <c r="B47" s="238" t="s">
        <v>68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40"/>
      <c r="BF47" s="24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</row>
    <row r="48" spans="1:73" s="10" customFormat="1" ht="102.6" customHeight="1" thickBot="1" x14ac:dyDescent="0.75">
      <c r="B48" s="11">
        <v>18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41" t="s">
        <v>69</v>
      </c>
      <c r="U48" s="241"/>
      <c r="V48" s="242"/>
      <c r="W48" s="243" t="s">
        <v>15</v>
      </c>
      <c r="X48" s="244"/>
      <c r="Y48" s="244"/>
      <c r="Z48" s="244"/>
      <c r="AA48" s="244"/>
      <c r="AB48" s="244"/>
      <c r="AC48" s="244"/>
      <c r="AD48" s="245"/>
      <c r="AE48" s="26">
        <v>4.5</v>
      </c>
      <c r="AF48" s="26">
        <f>AE48*30</f>
        <v>135</v>
      </c>
      <c r="AG48" s="26">
        <f>AH48+AJ48+AL48</f>
        <v>81</v>
      </c>
      <c r="AH48" s="26">
        <v>36</v>
      </c>
      <c r="AI48" s="26"/>
      <c r="AJ48" s="26">
        <v>9</v>
      </c>
      <c r="AK48" s="26"/>
      <c r="AL48" s="26">
        <v>36</v>
      </c>
      <c r="AM48" s="26"/>
      <c r="AN48" s="26"/>
      <c r="AO48" s="26">
        <f>AF48-AG48</f>
        <v>54</v>
      </c>
      <c r="AP48" s="157"/>
      <c r="AQ48" s="157">
        <v>4</v>
      </c>
      <c r="AR48" s="157">
        <v>4</v>
      </c>
      <c r="AS48" s="157"/>
      <c r="AT48" s="157"/>
      <c r="AU48" s="157"/>
      <c r="AV48" s="157"/>
      <c r="AW48" s="157"/>
      <c r="AX48" s="157"/>
      <c r="AY48" s="157"/>
      <c r="AZ48" s="157"/>
      <c r="BA48" s="157"/>
      <c r="BB48" s="158">
        <f>SUM(BC48:BE48)</f>
        <v>4.5</v>
      </c>
      <c r="BC48" s="159">
        <v>2</v>
      </c>
      <c r="BD48" s="158">
        <v>0.5</v>
      </c>
      <c r="BE48" s="140">
        <v>2</v>
      </c>
      <c r="BF48" s="1"/>
      <c r="BI48" s="10" t="s">
        <v>40</v>
      </c>
      <c r="BJ48" s="10" t="s">
        <v>40</v>
      </c>
    </row>
    <row r="49" spans="1:63" s="10" customFormat="1" ht="64.05" customHeight="1" thickBot="1" x14ac:dyDescent="0.75">
      <c r="A49" s="18"/>
      <c r="B49" s="413" t="s">
        <v>70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184">
        <f t="shared" ref="AE49:AO49" si="15">AE48</f>
        <v>4.5</v>
      </c>
      <c r="AF49" s="184">
        <f t="shared" si="15"/>
        <v>135</v>
      </c>
      <c r="AG49" s="184">
        <f t="shared" si="15"/>
        <v>81</v>
      </c>
      <c r="AH49" s="184">
        <f t="shared" si="15"/>
        <v>36</v>
      </c>
      <c r="AI49" s="184"/>
      <c r="AJ49" s="184">
        <f t="shared" si="15"/>
        <v>9</v>
      </c>
      <c r="AK49" s="184"/>
      <c r="AL49" s="184">
        <f t="shared" si="15"/>
        <v>36</v>
      </c>
      <c r="AM49" s="184"/>
      <c r="AN49" s="184"/>
      <c r="AO49" s="184">
        <f t="shared" si="15"/>
        <v>54</v>
      </c>
      <c r="AP49" s="405"/>
      <c r="AQ49" s="405">
        <v>1</v>
      </c>
      <c r="AR49" s="405">
        <v>1</v>
      </c>
      <c r="AS49" s="405"/>
      <c r="AT49" s="405"/>
      <c r="AU49" s="405"/>
      <c r="AV49" s="405"/>
      <c r="AW49" s="405"/>
      <c r="AX49" s="184"/>
      <c r="AY49" s="184"/>
      <c r="AZ49" s="184"/>
      <c r="BA49" s="184"/>
      <c r="BB49" s="184">
        <f t="shared" ref="AX49:BE49" si="16">BB48</f>
        <v>4.5</v>
      </c>
      <c r="BC49" s="184">
        <f t="shared" si="16"/>
        <v>2</v>
      </c>
      <c r="BD49" s="184">
        <f t="shared" si="16"/>
        <v>0.5</v>
      </c>
      <c r="BE49" s="184">
        <f t="shared" si="16"/>
        <v>2</v>
      </c>
      <c r="BF49" s="1"/>
      <c r="BI49" s="10" t="s">
        <v>40</v>
      </c>
      <c r="BK49" s="10" t="s">
        <v>40</v>
      </c>
    </row>
    <row r="50" spans="1:63" s="10" customFormat="1" ht="62.1" customHeight="1" thickBot="1" x14ac:dyDescent="0.75">
      <c r="A50" s="18"/>
      <c r="B50" s="407" t="s">
        <v>71</v>
      </c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184">
        <f t="shared" ref="AE50:BE50" si="17">AE49+AE46</f>
        <v>25.5</v>
      </c>
      <c r="AF50" s="184">
        <f t="shared" si="17"/>
        <v>765</v>
      </c>
      <c r="AG50" s="184">
        <f t="shared" si="17"/>
        <v>360</v>
      </c>
      <c r="AH50" s="184">
        <f t="shared" si="17"/>
        <v>207</v>
      </c>
      <c r="AI50" s="184">
        <f t="shared" si="17"/>
        <v>40</v>
      </c>
      <c r="AJ50" s="184">
        <f t="shared" si="17"/>
        <v>72</v>
      </c>
      <c r="AK50" s="184">
        <f t="shared" si="17"/>
        <v>10</v>
      </c>
      <c r="AL50" s="184">
        <f t="shared" si="17"/>
        <v>81</v>
      </c>
      <c r="AM50" s="184"/>
      <c r="AN50" s="184">
        <f t="shared" si="17"/>
        <v>130</v>
      </c>
      <c r="AO50" s="184">
        <f t="shared" si="17"/>
        <v>405</v>
      </c>
      <c r="AP50" s="184">
        <f t="shared" si="17"/>
        <v>3</v>
      </c>
      <c r="AQ50" s="184">
        <f t="shared" si="17"/>
        <v>3</v>
      </c>
      <c r="AR50" s="184">
        <f t="shared" si="17"/>
        <v>6</v>
      </c>
      <c r="AS50" s="184">
        <f t="shared" si="17"/>
        <v>1</v>
      </c>
      <c r="AT50" s="184">
        <f t="shared" si="17"/>
        <v>1</v>
      </c>
      <c r="AU50" s="184"/>
      <c r="AV50" s="184">
        <f t="shared" si="17"/>
        <v>1</v>
      </c>
      <c r="AW50" s="184">
        <f t="shared" si="17"/>
        <v>1</v>
      </c>
      <c r="AX50" s="411">
        <f t="shared" si="17"/>
        <v>8</v>
      </c>
      <c r="AY50" s="185">
        <f t="shared" si="17"/>
        <v>3.5</v>
      </c>
      <c r="AZ50" s="185">
        <f t="shared" si="17"/>
        <v>2.5</v>
      </c>
      <c r="BA50" s="185">
        <f t="shared" si="17"/>
        <v>2</v>
      </c>
      <c r="BB50" s="185">
        <f t="shared" si="17"/>
        <v>12</v>
      </c>
      <c r="BC50" s="411">
        <f t="shared" si="17"/>
        <v>8</v>
      </c>
      <c r="BD50" s="185">
        <f t="shared" si="17"/>
        <v>1.5</v>
      </c>
      <c r="BE50" s="185">
        <f t="shared" si="17"/>
        <v>2.5</v>
      </c>
      <c r="BF50" s="1"/>
      <c r="BG50" s="10" t="s">
        <v>40</v>
      </c>
      <c r="BH50" s="10" t="s">
        <v>40</v>
      </c>
    </row>
    <row r="51" spans="1:63" s="28" customFormat="1" ht="76.05" customHeight="1" thickBot="1" x14ac:dyDescent="0.75">
      <c r="B51" s="225" t="s">
        <v>72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184">
        <f>AE50+AE36</f>
        <v>59.5</v>
      </c>
      <c r="AF51" s="184">
        <f>AF50+AF36</f>
        <v>1785</v>
      </c>
      <c r="AG51" s="184">
        <f>AG50+AG36</f>
        <v>954</v>
      </c>
      <c r="AH51" s="184">
        <f>AH50+AH36</f>
        <v>432</v>
      </c>
      <c r="AI51" s="184">
        <f>AI50+AI36</f>
        <v>40</v>
      </c>
      <c r="AJ51" s="184">
        <f>AJ36+AJ50</f>
        <v>261</v>
      </c>
      <c r="AK51" s="184">
        <f>AK36+AK50</f>
        <v>10</v>
      </c>
      <c r="AL51" s="184">
        <f t="shared" ref="AL51:AS51" si="18">AL50+AL36</f>
        <v>261</v>
      </c>
      <c r="AM51" s="184"/>
      <c r="AN51" s="184">
        <f t="shared" si="18"/>
        <v>130</v>
      </c>
      <c r="AO51" s="184">
        <f t="shared" si="18"/>
        <v>831</v>
      </c>
      <c r="AP51" s="184">
        <f t="shared" si="18"/>
        <v>6</v>
      </c>
      <c r="AQ51" s="184">
        <f t="shared" si="18"/>
        <v>10</v>
      </c>
      <c r="AR51" s="184">
        <f t="shared" si="18"/>
        <v>13</v>
      </c>
      <c r="AS51" s="184">
        <f t="shared" si="18"/>
        <v>1</v>
      </c>
      <c r="AT51" s="184">
        <f>AT36+AT50</f>
        <v>1</v>
      </c>
      <c r="AU51" s="184">
        <f>AU36+AU50</f>
        <v>2</v>
      </c>
      <c r="AV51" s="184">
        <f t="shared" ref="AV51:BE51" si="19">AV50+AV36</f>
        <v>3</v>
      </c>
      <c r="AW51" s="184">
        <f t="shared" si="19"/>
        <v>1</v>
      </c>
      <c r="AX51" s="185">
        <f t="shared" si="19"/>
        <v>26.5</v>
      </c>
      <c r="AY51" s="411">
        <f t="shared" si="19"/>
        <v>10</v>
      </c>
      <c r="AZ51" s="411">
        <f t="shared" si="19"/>
        <v>9</v>
      </c>
      <c r="BA51" s="185">
        <f t="shared" si="19"/>
        <v>7.5</v>
      </c>
      <c r="BB51" s="185">
        <f t="shared" si="19"/>
        <v>26.5</v>
      </c>
      <c r="BC51" s="411">
        <f t="shared" si="19"/>
        <v>14</v>
      </c>
      <c r="BD51" s="185">
        <f t="shared" si="19"/>
        <v>5.5</v>
      </c>
      <c r="BE51" s="411">
        <f t="shared" si="19"/>
        <v>7</v>
      </c>
      <c r="BF51" s="1" t="s">
        <v>40</v>
      </c>
      <c r="BG51" s="28" t="s">
        <v>40</v>
      </c>
      <c r="BI51" s="28" t="s">
        <v>40</v>
      </c>
    </row>
    <row r="52" spans="1:63" s="28" customFormat="1" ht="40.049999999999997" customHeight="1" x14ac:dyDescent="0.7">
      <c r="B52" s="227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228"/>
      <c r="V52" s="228"/>
      <c r="W52" s="191"/>
      <c r="X52" s="191"/>
      <c r="Y52" s="29"/>
      <c r="Z52" s="29"/>
      <c r="AA52" s="30"/>
      <c r="AB52" s="229" t="s">
        <v>73</v>
      </c>
      <c r="AC52" s="230"/>
      <c r="AD52" s="231"/>
      <c r="AE52" s="218" t="s">
        <v>74</v>
      </c>
      <c r="AF52" s="219"/>
      <c r="AG52" s="219"/>
      <c r="AH52" s="219"/>
      <c r="AI52" s="219"/>
      <c r="AJ52" s="219"/>
      <c r="AK52" s="219"/>
      <c r="AL52" s="219"/>
      <c r="AM52" s="219"/>
      <c r="AN52" s="219"/>
      <c r="AO52" s="220"/>
      <c r="AP52" s="31">
        <f>AP51</f>
        <v>6</v>
      </c>
      <c r="AQ52" s="32"/>
      <c r="AR52" s="32"/>
      <c r="AS52" s="33"/>
      <c r="AT52" s="31"/>
      <c r="AU52" s="32"/>
      <c r="AV52" s="32"/>
      <c r="AW52" s="33"/>
      <c r="AX52" s="221">
        <v>3</v>
      </c>
      <c r="AY52" s="222"/>
      <c r="AZ52" s="222"/>
      <c r="BA52" s="223"/>
      <c r="BB52" s="221">
        <v>3</v>
      </c>
      <c r="BC52" s="222"/>
      <c r="BD52" s="222"/>
      <c r="BE52" s="223"/>
      <c r="BF52" s="1"/>
    </row>
    <row r="53" spans="1:63" s="28" customFormat="1" ht="40.049999999999997" customHeight="1" x14ac:dyDescent="0.7">
      <c r="B53" s="227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224"/>
      <c r="V53" s="224"/>
      <c r="W53" s="191"/>
      <c r="X53" s="191"/>
      <c r="Y53" s="29"/>
      <c r="Z53" s="29"/>
      <c r="AA53" s="29"/>
      <c r="AB53" s="229"/>
      <c r="AC53" s="230"/>
      <c r="AD53" s="231"/>
      <c r="AE53" s="208" t="s">
        <v>75</v>
      </c>
      <c r="AF53" s="209"/>
      <c r="AG53" s="209"/>
      <c r="AH53" s="209"/>
      <c r="AI53" s="209"/>
      <c r="AJ53" s="209"/>
      <c r="AK53" s="209"/>
      <c r="AL53" s="209"/>
      <c r="AM53" s="209"/>
      <c r="AN53" s="209"/>
      <c r="AO53" s="210"/>
      <c r="AP53" s="34"/>
      <c r="AQ53" s="35">
        <f>AQ51</f>
        <v>10</v>
      </c>
      <c r="AR53" s="35"/>
      <c r="AS53" s="36"/>
      <c r="AT53" s="34"/>
      <c r="AU53" s="35"/>
      <c r="AV53" s="35"/>
      <c r="AW53" s="36"/>
      <c r="AX53" s="197">
        <v>4</v>
      </c>
      <c r="AY53" s="198"/>
      <c r="AZ53" s="198"/>
      <c r="BA53" s="199"/>
      <c r="BB53" s="197">
        <v>6</v>
      </c>
      <c r="BC53" s="198"/>
      <c r="BD53" s="198"/>
      <c r="BE53" s="199"/>
      <c r="BF53" s="1"/>
    </row>
    <row r="54" spans="1:63" s="28" customFormat="1" ht="40.049999999999997" customHeight="1" x14ac:dyDescent="0.7">
      <c r="B54" s="227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224"/>
      <c r="V54" s="224"/>
      <c r="W54" s="191"/>
      <c r="X54" s="191"/>
      <c r="Y54" s="29"/>
      <c r="Z54" s="29"/>
      <c r="AA54" s="29"/>
      <c r="AB54" s="229"/>
      <c r="AC54" s="230"/>
      <c r="AD54" s="231"/>
      <c r="AE54" s="208" t="s">
        <v>76</v>
      </c>
      <c r="AF54" s="209"/>
      <c r="AG54" s="209"/>
      <c r="AH54" s="209"/>
      <c r="AI54" s="209"/>
      <c r="AJ54" s="209"/>
      <c r="AK54" s="209"/>
      <c r="AL54" s="209"/>
      <c r="AM54" s="209"/>
      <c r="AN54" s="209"/>
      <c r="AO54" s="210"/>
      <c r="AP54" s="34"/>
      <c r="AQ54" s="35"/>
      <c r="AR54" s="35">
        <f>AR51</f>
        <v>13</v>
      </c>
      <c r="AS54" s="36"/>
      <c r="AT54" s="34"/>
      <c r="AU54" s="35"/>
      <c r="AV54" s="35"/>
      <c r="AW54" s="36"/>
      <c r="AX54" s="197">
        <v>6</v>
      </c>
      <c r="AY54" s="198"/>
      <c r="AZ54" s="198"/>
      <c r="BA54" s="199"/>
      <c r="BB54" s="197">
        <v>7</v>
      </c>
      <c r="BC54" s="198"/>
      <c r="BD54" s="198"/>
      <c r="BE54" s="199"/>
      <c r="BF54" s="1"/>
    </row>
    <row r="55" spans="1:63" s="28" customFormat="1" ht="40.049999999999997" customHeight="1" x14ac:dyDescent="0.7">
      <c r="B55" s="227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4" t="s">
        <v>77</v>
      </c>
      <c r="U55" s="237"/>
      <c r="V55" s="237"/>
      <c r="W55" s="191"/>
      <c r="X55" s="191"/>
      <c r="Y55" s="29"/>
      <c r="Z55" s="29"/>
      <c r="AA55" s="29"/>
      <c r="AB55" s="229"/>
      <c r="AC55" s="230"/>
      <c r="AD55" s="231"/>
      <c r="AE55" s="208" t="s">
        <v>78</v>
      </c>
      <c r="AF55" s="209"/>
      <c r="AG55" s="209"/>
      <c r="AH55" s="209"/>
      <c r="AI55" s="209"/>
      <c r="AJ55" s="209"/>
      <c r="AK55" s="209"/>
      <c r="AL55" s="209"/>
      <c r="AM55" s="209"/>
      <c r="AN55" s="209"/>
      <c r="AO55" s="210"/>
      <c r="AP55" s="34"/>
      <c r="AQ55" s="35"/>
      <c r="AR55" s="35"/>
      <c r="AS55" s="36">
        <f>AS51</f>
        <v>1</v>
      </c>
      <c r="AT55" s="34"/>
      <c r="AU55" s="35"/>
      <c r="AV55" s="35"/>
      <c r="AW55" s="36"/>
      <c r="AX55" s="197">
        <v>1</v>
      </c>
      <c r="AY55" s="198"/>
      <c r="AZ55" s="198"/>
      <c r="BA55" s="199"/>
      <c r="BB55" s="197"/>
      <c r="BC55" s="198"/>
      <c r="BD55" s="198"/>
      <c r="BE55" s="199"/>
      <c r="BF55" s="1"/>
    </row>
    <row r="56" spans="1:63" s="28" customFormat="1" ht="40.049999999999997" customHeight="1" x14ac:dyDescent="0.75">
      <c r="B56" s="227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235" t="s">
        <v>79</v>
      </c>
      <c r="U56" s="235"/>
      <c r="V56" s="195"/>
      <c r="W56" s="191"/>
      <c r="X56" s="191"/>
      <c r="Y56" s="104"/>
      <c r="Z56" s="104"/>
      <c r="AA56" s="104"/>
      <c r="AB56" s="229"/>
      <c r="AC56" s="230"/>
      <c r="AD56" s="231"/>
      <c r="AE56" s="208" t="s">
        <v>80</v>
      </c>
      <c r="AF56" s="209"/>
      <c r="AG56" s="209"/>
      <c r="AH56" s="209"/>
      <c r="AI56" s="209"/>
      <c r="AJ56" s="209"/>
      <c r="AK56" s="209"/>
      <c r="AL56" s="209"/>
      <c r="AM56" s="209"/>
      <c r="AN56" s="209"/>
      <c r="AO56" s="210"/>
      <c r="AP56" s="34"/>
      <c r="AQ56" s="35"/>
      <c r="AR56" s="35"/>
      <c r="AS56" s="36"/>
      <c r="AT56" s="34">
        <f>AT51</f>
        <v>1</v>
      </c>
      <c r="AU56" s="35"/>
      <c r="AV56" s="35"/>
      <c r="AW56" s="36"/>
      <c r="AX56" s="197"/>
      <c r="AY56" s="198"/>
      <c r="AZ56" s="198"/>
      <c r="BA56" s="199"/>
      <c r="BB56" s="197">
        <v>1</v>
      </c>
      <c r="BC56" s="198"/>
      <c r="BD56" s="198"/>
      <c r="BE56" s="199"/>
      <c r="BF56" s="1"/>
    </row>
    <row r="57" spans="1:63" s="28" customFormat="1" ht="40.049999999999997" customHeight="1" x14ac:dyDescent="0.7">
      <c r="B57" s="227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211" t="s">
        <v>81</v>
      </c>
      <c r="U57" s="211"/>
      <c r="V57" s="195"/>
      <c r="W57" s="191"/>
      <c r="X57" s="191"/>
      <c r="Y57" s="29"/>
      <c r="Z57" s="29"/>
      <c r="AA57" s="29"/>
      <c r="AB57" s="229"/>
      <c r="AC57" s="230"/>
      <c r="AD57" s="231"/>
      <c r="AE57" s="208" t="s">
        <v>33</v>
      </c>
      <c r="AF57" s="209"/>
      <c r="AG57" s="209"/>
      <c r="AH57" s="209"/>
      <c r="AI57" s="209"/>
      <c r="AJ57" s="209"/>
      <c r="AK57" s="209"/>
      <c r="AL57" s="209"/>
      <c r="AM57" s="209"/>
      <c r="AN57" s="209"/>
      <c r="AO57" s="210"/>
      <c r="AP57" s="34"/>
      <c r="AQ57" s="35"/>
      <c r="AR57" s="35"/>
      <c r="AS57" s="36"/>
      <c r="AT57" s="34"/>
      <c r="AU57" s="35">
        <f>AU51</f>
        <v>2</v>
      </c>
      <c r="AV57" s="35"/>
      <c r="AW57" s="36"/>
      <c r="AX57" s="197">
        <v>1</v>
      </c>
      <c r="AY57" s="198"/>
      <c r="AZ57" s="198"/>
      <c r="BA57" s="199"/>
      <c r="BB57" s="197">
        <v>1</v>
      </c>
      <c r="BC57" s="198"/>
      <c r="BD57" s="198"/>
      <c r="BE57" s="199"/>
      <c r="BF57" s="1"/>
    </row>
    <row r="58" spans="1:63" s="28" customFormat="1" ht="40.049999999999997" customHeight="1" x14ac:dyDescent="0.7">
      <c r="B58" s="227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211" t="s">
        <v>82</v>
      </c>
      <c r="U58" s="236"/>
      <c r="V58" s="236"/>
      <c r="W58" s="191"/>
      <c r="X58" s="191"/>
      <c r="Y58" s="29"/>
      <c r="Z58" s="29"/>
      <c r="AA58" s="29"/>
      <c r="AB58" s="229"/>
      <c r="AC58" s="230"/>
      <c r="AD58" s="231"/>
      <c r="AE58" s="208" t="s">
        <v>34</v>
      </c>
      <c r="AF58" s="209"/>
      <c r="AG58" s="209"/>
      <c r="AH58" s="209"/>
      <c r="AI58" s="209"/>
      <c r="AJ58" s="209"/>
      <c r="AK58" s="209"/>
      <c r="AL58" s="209"/>
      <c r="AM58" s="209"/>
      <c r="AN58" s="209"/>
      <c r="AO58" s="210"/>
      <c r="AP58" s="34"/>
      <c r="AQ58" s="35"/>
      <c r="AR58" s="35"/>
      <c r="AS58" s="36"/>
      <c r="AT58" s="34"/>
      <c r="AU58" s="35"/>
      <c r="AV58" s="35">
        <f>AV51</f>
        <v>3</v>
      </c>
      <c r="AW58" s="36"/>
      <c r="AX58" s="197">
        <v>1</v>
      </c>
      <c r="AY58" s="198"/>
      <c r="AZ58" s="198"/>
      <c r="BA58" s="199"/>
      <c r="BB58" s="197">
        <v>2</v>
      </c>
      <c r="BC58" s="198"/>
      <c r="BD58" s="198"/>
      <c r="BE58" s="199"/>
      <c r="BF58" s="1"/>
    </row>
    <row r="59" spans="1:63" s="28" customFormat="1" ht="40.049999999999997" customHeight="1" thickBot="1" x14ac:dyDescent="0.75">
      <c r="B59" s="227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211" t="s">
        <v>83</v>
      </c>
      <c r="U59" s="211"/>
      <c r="V59" s="211"/>
      <c r="W59" s="191"/>
      <c r="X59" s="191"/>
      <c r="Y59" s="29"/>
      <c r="Z59" s="29"/>
      <c r="AA59" s="29"/>
      <c r="AB59" s="232"/>
      <c r="AC59" s="233"/>
      <c r="AD59" s="234"/>
      <c r="AE59" s="212" t="s">
        <v>84</v>
      </c>
      <c r="AF59" s="213"/>
      <c r="AG59" s="213"/>
      <c r="AH59" s="213"/>
      <c r="AI59" s="213"/>
      <c r="AJ59" s="213"/>
      <c r="AK59" s="213"/>
      <c r="AL59" s="213"/>
      <c r="AM59" s="213"/>
      <c r="AN59" s="213"/>
      <c r="AO59" s="214"/>
      <c r="AP59" s="37"/>
      <c r="AQ59" s="38"/>
      <c r="AR59" s="38"/>
      <c r="AS59" s="39"/>
      <c r="AT59" s="37"/>
      <c r="AU59" s="38"/>
      <c r="AV59" s="38"/>
      <c r="AW59" s="39">
        <f>AW51</f>
        <v>1</v>
      </c>
      <c r="AX59" s="215">
        <v>1</v>
      </c>
      <c r="AY59" s="216"/>
      <c r="AZ59" s="216"/>
      <c r="BA59" s="217"/>
      <c r="BB59" s="215"/>
      <c r="BC59" s="216"/>
      <c r="BD59" s="216"/>
      <c r="BE59" s="217"/>
      <c r="BF59" s="1"/>
    </row>
    <row r="60" spans="1:63" s="28" customFormat="1" ht="33.75" customHeight="1" x14ac:dyDescent="0.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0"/>
      <c r="X60" s="40"/>
      <c r="Y60" s="40"/>
      <c r="Z60" s="40"/>
      <c r="AA60" s="40"/>
      <c r="AB60" s="40"/>
      <c r="AC60" s="40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63" s="28" customFormat="1" ht="30.75" customHeight="1" x14ac:dyDescent="0.7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3"/>
      <c r="W61" s="43"/>
      <c r="X61" s="43"/>
      <c r="Y61" s="40"/>
      <c r="Z61" s="40"/>
      <c r="AA61" s="40"/>
      <c r="AB61" s="41"/>
      <c r="AC61" s="41"/>
      <c r="AD61" s="41"/>
      <c r="AE61" s="41"/>
      <c r="AF61" s="41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1"/>
      <c r="BC61" s="1"/>
      <c r="BD61" s="1"/>
      <c r="BE61" s="1"/>
      <c r="BF61" s="1"/>
    </row>
    <row r="62" spans="1:63" s="28" customFormat="1" ht="33.75" customHeight="1" x14ac:dyDescent="0.7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1"/>
      <c r="V62" s="1"/>
      <c r="W62" s="1"/>
      <c r="X62" s="1"/>
      <c r="Y62" s="40"/>
      <c r="Z62" s="40"/>
      <c r="AA62" s="40"/>
      <c r="AB62" s="41"/>
      <c r="AC62" s="41"/>
      <c r="AD62" s="41"/>
      <c r="AE62" s="41"/>
      <c r="AF62" s="41"/>
      <c r="AG62" s="44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1"/>
      <c r="BC62" s="1"/>
      <c r="BD62" s="1"/>
      <c r="BE62" s="1"/>
      <c r="BF62" s="1"/>
    </row>
    <row r="63" spans="1:63" s="40" customFormat="1" ht="53.55" customHeight="1" x14ac:dyDescent="0.7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V63" s="133"/>
      <c r="W63" s="133"/>
      <c r="X63" s="133"/>
      <c r="Y63" s="134"/>
      <c r="Z63" s="134"/>
      <c r="AA63" s="134"/>
      <c r="AB63" s="134"/>
      <c r="AC63" s="134"/>
      <c r="AD63" s="134"/>
      <c r="AE63" s="134"/>
      <c r="AF63" s="203" t="s">
        <v>100</v>
      </c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135"/>
    </row>
    <row r="64" spans="1:63" s="1" customFormat="1" ht="25.05" customHeight="1" x14ac:dyDescent="0.75">
      <c r="U64" s="22"/>
      <c r="V64" s="2"/>
      <c r="W64" s="2"/>
      <c r="X64" s="2"/>
      <c r="Y64" s="46"/>
      <c r="Z64" s="46"/>
      <c r="AA64" s="48"/>
      <c r="AB64" s="46"/>
      <c r="AC64" s="46"/>
      <c r="AD64" s="46"/>
      <c r="AE64" s="2"/>
      <c r="AF64" s="46"/>
      <c r="AG64" s="46"/>
      <c r="AH64" s="46"/>
      <c r="AI64" s="46"/>
      <c r="AJ64" s="46"/>
      <c r="AK64" s="2"/>
      <c r="AL64" s="2"/>
      <c r="AM64" s="2"/>
      <c r="AN64" s="4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</row>
    <row r="65" spans="2:53" s="1" customFormat="1" ht="25.05" customHeight="1" x14ac:dyDescent="0.75">
      <c r="U65" s="22"/>
      <c r="V65" s="49"/>
      <c r="W65" s="49"/>
      <c r="X65" s="49"/>
      <c r="Y65" s="49"/>
      <c r="Z65" s="50"/>
      <c r="AA65" s="51"/>
      <c r="AB65" s="50"/>
      <c r="AC65" s="52"/>
      <c r="AD65" s="52"/>
      <c r="AE65" s="52"/>
      <c r="AF65" s="52"/>
      <c r="AG65" s="52"/>
      <c r="AH65" s="46"/>
      <c r="AI65" s="46"/>
      <c r="AJ65" s="46"/>
      <c r="AK65" s="2"/>
      <c r="AL65" s="2"/>
      <c r="AM65" s="2"/>
      <c r="AN65" s="46"/>
      <c r="AO65" s="42"/>
      <c r="AP65" s="53"/>
      <c r="AQ65" s="42"/>
      <c r="AR65" s="53"/>
      <c r="AS65" s="42"/>
      <c r="AT65" s="53"/>
    </row>
    <row r="66" spans="2:53" s="1" customFormat="1" ht="36.75" customHeight="1" x14ac:dyDescent="0.75">
      <c r="U66" s="22"/>
      <c r="V66" s="54" t="s">
        <v>85</v>
      </c>
      <c r="W66" s="55"/>
      <c r="X66" s="56"/>
      <c r="Y66" s="57"/>
      <c r="Z66" s="57"/>
      <c r="AA66" s="204" t="s">
        <v>86</v>
      </c>
      <c r="AB66" s="205"/>
      <c r="AC66" s="205"/>
      <c r="AD66" s="206"/>
      <c r="AE66" s="206"/>
      <c r="AF66" s="206"/>
      <c r="AH66" s="58"/>
      <c r="AI66" s="58"/>
      <c r="AJ66" s="58"/>
      <c r="AK66" s="207" t="s">
        <v>87</v>
      </c>
      <c r="AL66" s="207"/>
      <c r="AM66" s="207"/>
      <c r="AN66" s="207"/>
      <c r="AO66" s="207"/>
      <c r="AP66" s="207"/>
      <c r="AQ66" s="207"/>
      <c r="AR66" s="207"/>
      <c r="AS66" s="207"/>
      <c r="AT66" s="207"/>
      <c r="AU66" s="204" t="s">
        <v>88</v>
      </c>
      <c r="AV66" s="205"/>
      <c r="AW66" s="205"/>
      <c r="AX66" s="205"/>
      <c r="AY66" s="205"/>
      <c r="AZ66" s="59" t="s">
        <v>89</v>
      </c>
    </row>
    <row r="67" spans="2:53" s="1" customFormat="1" ht="38.25" customHeight="1" x14ac:dyDescent="0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60"/>
      <c r="V67" s="54"/>
      <c r="W67" s="55"/>
      <c r="X67" s="196"/>
      <c r="Y67" s="61" t="s">
        <v>90</v>
      </c>
      <c r="AA67" s="62"/>
      <c r="AB67" s="63" t="s">
        <v>91</v>
      </c>
      <c r="AC67" s="59"/>
      <c r="AD67" s="59"/>
      <c r="AE67" s="59"/>
      <c r="AF67" s="59"/>
      <c r="AH67" s="64"/>
      <c r="AI67" s="64"/>
      <c r="AJ67" s="64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62"/>
      <c r="AW67" s="63" t="s">
        <v>91</v>
      </c>
      <c r="AX67" s="59"/>
      <c r="AY67" s="59"/>
      <c r="AZ67" s="59"/>
    </row>
    <row r="68" spans="2:53" s="1" customFormat="1" ht="25.05" customHeight="1" x14ac:dyDescent="0.75">
      <c r="B68" s="22"/>
      <c r="U68" s="65"/>
      <c r="V68" s="66"/>
      <c r="W68" s="67"/>
      <c r="X68" s="68"/>
      <c r="Y68" s="68"/>
      <c r="Z68" s="68"/>
      <c r="AA68" s="196"/>
      <c r="AB68" s="196"/>
      <c r="AC68" s="196"/>
      <c r="AD68" s="196"/>
      <c r="AE68" s="62"/>
      <c r="AF68" s="59"/>
      <c r="AH68" s="46"/>
      <c r="AI68" s="46"/>
      <c r="AJ68" s="46"/>
      <c r="AK68" s="46"/>
      <c r="AL68" s="46"/>
      <c r="AM68" s="46"/>
      <c r="AN68" s="46"/>
      <c r="AO68" s="66"/>
      <c r="AP68" s="66"/>
      <c r="AQ68" s="66"/>
      <c r="AS68" s="66"/>
      <c r="AT68" s="66"/>
      <c r="AU68" s="69"/>
      <c r="AV68" s="69"/>
      <c r="AW68" s="70"/>
      <c r="AX68" s="69"/>
      <c r="AY68" s="69"/>
      <c r="AZ68" s="71"/>
    </row>
    <row r="69" spans="2:53" s="10" customFormat="1" ht="25.05" customHeight="1" x14ac:dyDescent="0.6">
      <c r="U69" s="23"/>
      <c r="V69" s="72"/>
      <c r="W69" s="73"/>
      <c r="X69" s="74"/>
      <c r="Y69" s="75"/>
      <c r="Z69" s="75"/>
      <c r="AA69" s="76"/>
      <c r="AB69" s="77"/>
      <c r="AC69" s="78"/>
      <c r="AD69" s="76"/>
      <c r="AE69" s="79"/>
      <c r="AF69" s="76"/>
      <c r="AH69" s="80"/>
      <c r="AI69" s="80"/>
      <c r="AJ69" s="80"/>
      <c r="AK69" s="81"/>
      <c r="AL69" s="81"/>
      <c r="AM69" s="81"/>
      <c r="AN69" s="80"/>
      <c r="AO69" s="72"/>
      <c r="AP69" s="73"/>
      <c r="AQ69" s="73"/>
      <c r="AR69" s="82"/>
      <c r="AS69" s="82"/>
      <c r="AT69" s="75"/>
      <c r="AU69" s="76"/>
      <c r="AV69" s="78"/>
      <c r="AW69" s="78"/>
      <c r="AX69" s="79"/>
      <c r="AY69" s="78"/>
      <c r="AZ69" s="76"/>
    </row>
    <row r="70" spans="2:53" s="83" customFormat="1" ht="39.75" customHeight="1" x14ac:dyDescent="0.3">
      <c r="B70" s="201" t="s">
        <v>92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2"/>
      <c r="AB70" s="202"/>
      <c r="AC70" s="202"/>
      <c r="AD70" s="202"/>
      <c r="AE70" s="202"/>
      <c r="AF70" s="202"/>
      <c r="AG70" s="202"/>
      <c r="AH70" s="202"/>
      <c r="AI70" s="84"/>
      <c r="AJ70" s="84"/>
      <c r="AK70" s="84"/>
      <c r="AL70" s="84"/>
      <c r="AM70" s="84"/>
      <c r="AN70" s="84"/>
      <c r="AO70" s="85"/>
      <c r="AP70" s="86"/>
      <c r="AQ70" s="85"/>
      <c r="AS70" s="87"/>
      <c r="AU70" s="88"/>
      <c r="AW70" s="85"/>
      <c r="AX70" s="85"/>
      <c r="AY70" s="85"/>
      <c r="AZ70" s="85"/>
    </row>
    <row r="71" spans="2:53" s="28" customFormat="1" ht="14.25" customHeight="1" x14ac:dyDescent="0.25">
      <c r="V71" s="89"/>
      <c r="W71" s="89"/>
      <c r="X71" s="89"/>
      <c r="Y71" s="90"/>
      <c r="Z71" s="90"/>
      <c r="AA71" s="90"/>
      <c r="AB71" s="90"/>
      <c r="AC71" s="90"/>
      <c r="AD71" s="90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2:53" s="28" customFormat="1" ht="18" customHeight="1" x14ac:dyDescent="0.25">
      <c r="U72" s="92"/>
      <c r="V72" s="7"/>
      <c r="W72" s="93"/>
      <c r="X72" s="94"/>
      <c r="Y72" s="90"/>
      <c r="Z72" s="90"/>
      <c r="AA72" s="90"/>
      <c r="AB72" s="90"/>
      <c r="AC72" s="90"/>
      <c r="AD72" s="90"/>
      <c r="AE72" s="95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89"/>
      <c r="AT72" s="96"/>
      <c r="AU72" s="96"/>
      <c r="AV72" s="96"/>
      <c r="AW72" s="96"/>
      <c r="AX72" s="96"/>
      <c r="AY72" s="96"/>
      <c r="AZ72" s="89"/>
      <c r="BA72" s="89"/>
    </row>
    <row r="73" spans="2:53" s="28" customFormat="1" ht="14.25" customHeight="1" x14ac:dyDescent="0.25">
      <c r="U73" s="97"/>
      <c r="Y73" s="98"/>
      <c r="Z73" s="98"/>
      <c r="AA73" s="99"/>
      <c r="AB73" s="98"/>
      <c r="AC73" s="98"/>
      <c r="AD73" s="98"/>
      <c r="AF73" s="99"/>
      <c r="AG73" s="99"/>
      <c r="AH73" s="98"/>
      <c r="AI73" s="98"/>
      <c r="AJ73" s="98"/>
      <c r="AN73" s="98"/>
      <c r="AO73" s="98"/>
      <c r="AS73" s="3"/>
      <c r="AT73" s="3"/>
      <c r="AU73" s="3"/>
      <c r="AV73" s="3"/>
      <c r="AW73" s="3"/>
      <c r="AX73" s="3"/>
      <c r="AY73" s="3"/>
    </row>
    <row r="74" spans="2:53" ht="12.75" customHeight="1" x14ac:dyDescent="0.25">
      <c r="U74" s="3"/>
      <c r="V74" s="100"/>
      <c r="W74" s="3"/>
      <c r="X74" s="100"/>
      <c r="Y74" s="3"/>
      <c r="Z74" s="3"/>
      <c r="AA74" s="3"/>
      <c r="AB74" s="3"/>
      <c r="AC74" s="3"/>
      <c r="AD74" s="3"/>
    </row>
  </sheetData>
  <mergeCells count="149">
    <mergeCell ref="AD6:AO6"/>
    <mergeCell ref="AJ16:AK17"/>
    <mergeCell ref="AL16:AM17"/>
    <mergeCell ref="T44:V44"/>
    <mergeCell ref="W44:AD44"/>
    <mergeCell ref="T45:V45"/>
    <mergeCell ref="W45:AD45"/>
    <mergeCell ref="T27:V27"/>
    <mergeCell ref="W27:AD27"/>
    <mergeCell ref="T28:V28"/>
    <mergeCell ref="W28:AD28"/>
    <mergeCell ref="B37:BE37"/>
    <mergeCell ref="B38:BE38"/>
    <mergeCell ref="B35:AD35"/>
    <mergeCell ref="B36:AD36"/>
    <mergeCell ref="T39:V39"/>
    <mergeCell ref="W39:AD39"/>
    <mergeCell ref="AG15:AG18"/>
    <mergeCell ref="AH15:AN15"/>
    <mergeCell ref="AP15:AP18"/>
    <mergeCell ref="AQ15:AQ18"/>
    <mergeCell ref="AR15:AR18"/>
    <mergeCell ref="AS15:AS18"/>
    <mergeCell ref="AV15:AV18"/>
    <mergeCell ref="W9:AB9"/>
    <mergeCell ref="T34:V34"/>
    <mergeCell ref="W34:AD34"/>
    <mergeCell ref="AX12:BE12"/>
    <mergeCell ref="AX13:BE13"/>
    <mergeCell ref="BB15:BE15"/>
    <mergeCell ref="AE9:AS9"/>
    <mergeCell ref="AX15:BA15"/>
    <mergeCell ref="T32:V32"/>
    <mergeCell ref="W32:AD32"/>
    <mergeCell ref="T33:V33"/>
    <mergeCell ref="W33:AD33"/>
    <mergeCell ref="B29:AD29"/>
    <mergeCell ref="B30:BE30"/>
    <mergeCell ref="T31:V31"/>
    <mergeCell ref="W31:AD31"/>
    <mergeCell ref="B12:B18"/>
    <mergeCell ref="T12:V18"/>
    <mergeCell ref="W12:AD18"/>
    <mergeCell ref="AE12:AF14"/>
    <mergeCell ref="AG12:AN14"/>
    <mergeCell ref="AW15:AW18"/>
    <mergeCell ref="AH16:AI17"/>
    <mergeCell ref="AO12:AO18"/>
    <mergeCell ref="AP12:AW14"/>
    <mergeCell ref="AX14:BE14"/>
    <mergeCell ref="B1:BA1"/>
    <mergeCell ref="B2:BA2"/>
    <mergeCell ref="B3:BA3"/>
    <mergeCell ref="T4:U4"/>
    <mergeCell ref="T8:V8"/>
    <mergeCell ref="B5:V5"/>
    <mergeCell ref="AZ6:BC6"/>
    <mergeCell ref="A7:V7"/>
    <mergeCell ref="AZ7:BD7"/>
    <mergeCell ref="W8:AC8"/>
    <mergeCell ref="AD8:AS8"/>
    <mergeCell ref="W6:AB6"/>
    <mergeCell ref="W7:AC7"/>
    <mergeCell ref="X4:AO4"/>
    <mergeCell ref="X5:AM5"/>
    <mergeCell ref="AU5:AY5"/>
    <mergeCell ref="AZ5:BE5"/>
    <mergeCell ref="AZ8:BE8"/>
    <mergeCell ref="AT15:AT18"/>
    <mergeCell ref="AU15:AU18"/>
    <mergeCell ref="BI19:BI21"/>
    <mergeCell ref="T26:V26"/>
    <mergeCell ref="W26:AD26"/>
    <mergeCell ref="AN16:AN18"/>
    <mergeCell ref="AX16:BA16"/>
    <mergeCell ref="BB16:BE16"/>
    <mergeCell ref="BK16:BK18"/>
    <mergeCell ref="AX17:AX18"/>
    <mergeCell ref="AY17:BA17"/>
    <mergeCell ref="BB17:BB18"/>
    <mergeCell ref="BC17:BE17"/>
    <mergeCell ref="T19:V19"/>
    <mergeCell ref="W19:AD19"/>
    <mergeCell ref="T22:V22"/>
    <mergeCell ref="W22:AD22"/>
    <mergeCell ref="T23:V23"/>
    <mergeCell ref="W23:AD23"/>
    <mergeCell ref="B24:AD24"/>
    <mergeCell ref="B25:BE25"/>
    <mergeCell ref="B20:BE20"/>
    <mergeCell ref="T21:V21"/>
    <mergeCell ref="W21:AD21"/>
    <mergeCell ref="AE15:AE18"/>
    <mergeCell ref="AF15:AF18"/>
    <mergeCell ref="B46:AD46"/>
    <mergeCell ref="B47:BE47"/>
    <mergeCell ref="T48:V48"/>
    <mergeCell ref="W48:AD48"/>
    <mergeCell ref="T40:V40"/>
    <mergeCell ref="W40:AD40"/>
    <mergeCell ref="T41:V41"/>
    <mergeCell ref="W41:AD41"/>
    <mergeCell ref="T42:V42"/>
    <mergeCell ref="W42:AD42"/>
    <mergeCell ref="T43:V43"/>
    <mergeCell ref="W43:AD43"/>
    <mergeCell ref="B52:B59"/>
    <mergeCell ref="U52:V52"/>
    <mergeCell ref="AB52:AD59"/>
    <mergeCell ref="U54:V54"/>
    <mergeCell ref="T56:U56"/>
    <mergeCell ref="T58:V58"/>
    <mergeCell ref="AX54:BA54"/>
    <mergeCell ref="BB54:BE54"/>
    <mergeCell ref="U55:V55"/>
    <mergeCell ref="AE55:AO55"/>
    <mergeCell ref="AX55:BA55"/>
    <mergeCell ref="BB55:BE55"/>
    <mergeCell ref="AE54:AO54"/>
    <mergeCell ref="AE56:AO56"/>
    <mergeCell ref="AX56:BA56"/>
    <mergeCell ref="BB56:BE56"/>
    <mergeCell ref="T57:U57"/>
    <mergeCell ref="AE57:AO57"/>
    <mergeCell ref="AX57:BA57"/>
    <mergeCell ref="BB57:BE57"/>
    <mergeCell ref="AD7:AT7"/>
    <mergeCell ref="B70:AH70"/>
    <mergeCell ref="AF63:BC63"/>
    <mergeCell ref="AA66:AF66"/>
    <mergeCell ref="AK66:AT67"/>
    <mergeCell ref="AU66:AY66"/>
    <mergeCell ref="AE58:AO58"/>
    <mergeCell ref="AX58:BA58"/>
    <mergeCell ref="BB58:BE58"/>
    <mergeCell ref="T59:V59"/>
    <mergeCell ref="AE59:AO59"/>
    <mergeCell ref="AX59:BA59"/>
    <mergeCell ref="BB59:BE59"/>
    <mergeCell ref="B49:AD49"/>
    <mergeCell ref="AE52:AO52"/>
    <mergeCell ref="AX52:BA52"/>
    <mergeCell ref="BB52:BE52"/>
    <mergeCell ref="U53:V53"/>
    <mergeCell ref="AE53:AO53"/>
    <mergeCell ref="AX53:BA53"/>
    <mergeCell ref="BB53:BE53"/>
    <mergeCell ref="B50:AD50"/>
    <mergeCell ref="B51:AD51"/>
  </mergeCells>
  <phoneticPr fontId="0" type="noConversion"/>
  <pageMargins left="0.7" right="0.24" top="0.55000000000000004" bottom="0.26" header="0.3" footer="0.3"/>
  <pageSetup paperSize="9" scale="2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2019-03-19T06:11:35Z</cp:lastPrinted>
  <dcterms:created xsi:type="dcterms:W3CDTF">2017-04-12T18:57:06Z</dcterms:created>
  <dcterms:modified xsi:type="dcterms:W3CDTF">2019-03-19T06:14:31Z</dcterms:modified>
</cp:coreProperties>
</file>