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830" activeTab="0"/>
  </bookViews>
  <sheets>
    <sheet name="РНП Маг ОНП 2 курс" sheetId="1" r:id="rId1"/>
  </sheets>
  <definedNames/>
  <calcPr fullCalcOnLoad="1"/>
</workbook>
</file>

<file path=xl/sharedStrings.xml><?xml version="1.0" encoding="utf-8"?>
<sst xmlns="http://schemas.openxmlformats.org/spreadsheetml/2006/main" count="182" uniqueCount="147">
  <si>
    <t>НАЦІОНАЛЬНИЙ ТЕХНІЧНИЙ УНІВЕРСИТЕТ УКРАЇНИ "КИЇВСЬКИЙ ПОЛІТЕХНІЧНИЙ ІНСТИТУТ імені .ІГОРЯ СІКОРСЬКОГО"</t>
  </si>
  <si>
    <t>РОБОЧИЙ   НАВЧАЛЬНИЙ   ПЛАН</t>
  </si>
  <si>
    <t>на 2019/ 2020 навчальний рік</t>
  </si>
  <si>
    <t xml:space="preserve">          ЗАТВЕРДЖУЮ</t>
  </si>
  <si>
    <t>Факультет (інститут)</t>
  </si>
  <si>
    <t>Інженерно-
хімічний</t>
  </si>
  <si>
    <t xml:space="preserve">    Перший  проректор  КПІ  ім. Ігоря Сікорського</t>
  </si>
  <si>
    <t>Спеціальність (код і назва)</t>
  </si>
  <si>
    <t>-</t>
  </si>
  <si>
    <t>161 Хімічні технології та інженерія</t>
  </si>
  <si>
    <t>Форма навчання</t>
  </si>
  <si>
    <t>денна</t>
  </si>
  <si>
    <t xml:space="preserve">                                            Ю.І. Якименко</t>
  </si>
  <si>
    <t xml:space="preserve"> за  освітньо-  професійною  програмою
(спеціалізацією)                                      </t>
  </si>
  <si>
    <t xml:space="preserve">Хімічні технології переробки деревини та рослинної сировини      </t>
  </si>
  <si>
    <t>Термін навчання</t>
  </si>
  <si>
    <t>1 рік 9 міс.</t>
  </si>
  <si>
    <t xml:space="preserve">                                                                                   </t>
  </si>
  <si>
    <t>(назва)</t>
  </si>
  <si>
    <r>
      <t xml:space="preserve">"_____"_________________ </t>
    </r>
    <r>
      <rPr>
        <b/>
        <sz val="36"/>
        <rFont val="Arial"/>
        <family val="2"/>
      </rPr>
      <t>2019 р.</t>
    </r>
  </si>
  <si>
    <t>Освітній ступінь</t>
  </si>
  <si>
    <t>магістр</t>
  </si>
  <si>
    <t>Кваліфікація</t>
  </si>
  <si>
    <t xml:space="preserve">інженер-технолог (хімічні технології), інженер-дослідник </t>
  </si>
  <si>
    <t>Випускова кафедра</t>
  </si>
  <si>
    <t>Екології та технології рослинних полімерів</t>
  </si>
  <si>
    <t>№ п/п</t>
  </si>
  <si>
    <t>Найменування дисциплін</t>
  </si>
  <si>
    <t>Назва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</si>
  <si>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</si>
  <si>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</si>
  <si>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</si>
  <si>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</si>
  <si>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</si>
  <si>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II курс</t>
  </si>
  <si>
    <t>ЛЦ-71мн (1+0)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</si>
  <si>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</si>
  <si>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</si>
  <si>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</si>
  <si>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</si>
  <si>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</si>
  <si>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</si>
  <si>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</si>
  <si>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</si>
  <si>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</si>
  <si>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</si>
  <si>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</si>
  <si>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</si>
  <si>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3 семестр</t>
  </si>
  <si>
    <t>4 семестр</t>
  </si>
  <si>
    <t xml:space="preserve">Лекції  </t>
  </si>
  <si>
    <t>Практ.
(комп.практ)</t>
  </si>
  <si>
    <t xml:space="preserve">Лаборатор
</t>
  </si>
  <si>
    <t>Індивідуальні
 заняття</t>
  </si>
  <si>
    <t xml:space="preserve"> 18 тижнів</t>
  </si>
  <si>
    <t>18 тижнів</t>
  </si>
  <si>
    <t>у тому числі</t>
  </si>
  <si>
    <t>за  НП</t>
  </si>
  <si>
    <t>з урахуван. Інд занять</t>
  </si>
  <si>
    <t>Лекції</t>
  </si>
  <si>
    <t xml:space="preserve">Практичні </t>
  </si>
  <si>
    <t xml:space="preserve">Лабора-торні </t>
  </si>
  <si>
    <t>І.ЦИКЛ ЗАГАЛЬНОЇ ПІДГОТОВКИ</t>
  </si>
  <si>
    <t>І.1. Навчальні дисципліни  базової  підготовки</t>
  </si>
  <si>
    <t>Математичні методи оптимізації</t>
  </si>
  <si>
    <t>Кібернетики хіміко-технологічних процесів</t>
  </si>
  <si>
    <t xml:space="preserve">Автоматичне регулювання та управління технологічними процесами у виробництві </t>
  </si>
  <si>
    <t>Разом за п.1.1.</t>
  </si>
  <si>
    <t xml:space="preserve"> І.2.Дослідницький (науковий) компонент (за вибором студентів)</t>
  </si>
  <si>
    <t>Наукова робота за темою магістерської дисертації-3. Науково-дослідна робота за темою магістерської дисертації.</t>
  </si>
  <si>
    <t>Науково-дослідна практика</t>
  </si>
  <si>
    <t>Робота над магістерською дисертацією</t>
  </si>
  <si>
    <t>Разом за п.1.2.</t>
  </si>
  <si>
    <t>І.3.Навчальні дисципліни базової  підготовки (за вибором студентів)</t>
  </si>
  <si>
    <t xml:space="preserve">Педагогіка вищої школи </t>
  </si>
  <si>
    <t>Психології та педагогіки</t>
  </si>
  <si>
    <t>Практикум з іншомовного наукового спілкування - 2. Практикум з іншомовного наукового спілкування</t>
  </si>
  <si>
    <t>Англійської мови технічного спрямування № 2</t>
  </si>
  <si>
    <t>Разом за п.1.3.</t>
  </si>
  <si>
    <t>ВСЬОГО ЗА ЦИКЛ ЗАГАЛЬНОЇ  ПІДГОТОВКИ :</t>
  </si>
  <si>
    <t xml:space="preserve">ІІ.ЦИКЛ ПРОФЕСІЙНОЇ ПІДГОТОВКИ </t>
  </si>
  <si>
    <t>ІІ.1. Навчальні дисципліни професійної та практичної підготовки</t>
  </si>
  <si>
    <t>Комп"ютерні технології в науковій та інженерній діяльності в переробці рослинної сировини</t>
  </si>
  <si>
    <t>Інноваційні технології рослинного 
ресурсозбереження</t>
  </si>
  <si>
    <t>Управління проектами та грантами</t>
  </si>
  <si>
    <t>Разом зап.2.1.</t>
  </si>
  <si>
    <t xml:space="preserve">ІІ.2.Навчальні дисципліни  професійно  та практичної підготовки (за вибором студентів)    </t>
  </si>
  <si>
    <t>Особливості виробництва спеціальних видів паперу</t>
  </si>
  <si>
    <t>Разом за п.2.2.</t>
  </si>
  <si>
    <t>ВСЬОГО ЗА ЦИКЛ ПРОФЕСІЙНОЇ ПІДГОТОВКИ:</t>
  </si>
  <si>
    <t>РАЗОМ ЗА ТЕРМІН  НАВЧАННЯ: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</si>
  <si>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</si>
  <si>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</si>
  <si>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</si>
  <si>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</si>
  <si>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</si>
  <si>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</si>
  <si>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РГР - розрахунково-графічна робота;</t>
  </si>
  <si>
    <t>Курсових робіт</t>
  </si>
  <si>
    <t>РР - розрахункова робота;</t>
  </si>
  <si>
    <t>ГР - графічна робота;</t>
  </si>
  <si>
    <t>ДКР - домашня контрольна робота (виконується під час СРС)</t>
  </si>
  <si>
    <t>Рефератів</t>
  </si>
  <si>
    <t>ПРАКТИКИ</t>
  </si>
  <si>
    <t xml:space="preserve">  АТЕСТАЦІЯ  ВИПУСКНИКІВ</t>
  </si>
  <si>
    <t>№</t>
  </si>
  <si>
    <t>Вид практики</t>
  </si>
  <si>
    <t>Термін проведення</t>
  </si>
  <si>
    <t>Тривалість у тижнях</t>
  </si>
  <si>
    <t>Семестр</t>
  </si>
  <si>
    <t>Форма  атестації випускників</t>
  </si>
  <si>
    <t>Науково-дослідна</t>
  </si>
  <si>
    <t>03.02.20-08.03.20</t>
  </si>
  <si>
    <t>Захист магістерської дисертації</t>
  </si>
  <si>
    <t>18.05.20-31.05.20</t>
  </si>
  <si>
    <t xml:space="preserve">        РОЗПОДІЛ   ГОДИН ПО ПІДГОТОВЦІ ТА ЗАХИСТУ МАГІСТЕРСЬКОЇ ДИСЕРТАЦІЇ                                                             </t>
  </si>
  <si>
    <t>Вид  роботи</t>
  </si>
  <si>
    <t>Норма в годинах
на 1 студента</t>
  </si>
  <si>
    <t>Кафедра</t>
  </si>
  <si>
    <t>Кількість
студентів</t>
  </si>
  <si>
    <t>Всього
годин</t>
  </si>
  <si>
    <t>Б</t>
  </si>
  <si>
    <t>К</t>
  </si>
  <si>
    <t>Керівництво</t>
  </si>
  <si>
    <t>33</t>
  </si>
  <si>
    <t>Консультування</t>
  </si>
  <si>
    <t>1</t>
  </si>
  <si>
    <t>Рецензування</t>
  </si>
  <si>
    <t>4</t>
  </si>
  <si>
    <t>Машин і апаратів хімічних та нафтопереробних виробництв</t>
  </si>
  <si>
    <t>ЕК
d x 0,5</t>
  </si>
  <si>
    <t>0,5 х 4=2,0</t>
  </si>
  <si>
    <t>2</t>
  </si>
  <si>
    <t>Всього  годин</t>
  </si>
  <si>
    <t>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</si>
  <si>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</si>
  <si>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</si>
  <si>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d - кількість членів ЕК з даної кафедри</t>
  </si>
  <si>
    <t>Ухвалено на засіданні Вченої ради ІХФ, протокол № 3 від  25 березня 2019    р.</t>
  </si>
  <si>
    <t>Заст. декана ІХФ _________________</t>
  </si>
  <si>
    <t>Завідувач кафедри</t>
  </si>
  <si>
    <t>/Гомеля М.Д.</t>
  </si>
  <si>
    <t>/</t>
  </si>
  <si>
    <t>/Сідоров Д.Е.</t>
  </si>
  <si>
    <t>(підпис)</t>
  </si>
  <si>
    <t>(П.І.Б.)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</si>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</sst>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57">
    <font>
      <sz val="10"/>
      <name val="Arial Cyr"/>
      <family val="0"/>
    </font>
    <font>
      <sz val="11"/>
      <name val="Times New Roman"/>
      <family val="0"/>
    </font>
    <font>
      <b/>
      <sz val="2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sz val="36"/>
      <name val="Arial Cyr"/>
      <family val="0"/>
    </font>
    <font>
      <b/>
      <sz val="48"/>
      <name val="Arial Cyr"/>
      <family val="0"/>
    </font>
    <font>
      <b/>
      <sz val="40"/>
      <name val="Arial Cyr"/>
      <family val="0"/>
    </font>
    <font>
      <b/>
      <sz val="40"/>
      <name val="Arial"/>
      <family val="2"/>
    </font>
    <font>
      <b/>
      <sz val="26"/>
      <name val="Arial Cyr"/>
      <family val="0"/>
    </font>
    <font>
      <sz val="26"/>
      <name val="Arial Cyr"/>
      <family val="0"/>
    </font>
    <font>
      <b/>
      <sz val="16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0"/>
    </font>
    <font>
      <b/>
      <sz val="11"/>
      <color indexed="9"/>
      <name val="Calibri"/>
      <family val="0"/>
    </font>
    <font>
      <b/>
      <sz val="13"/>
      <color indexed="62"/>
      <name val="Calibri"/>
      <family val="0"/>
    </font>
    <font>
      <b/>
      <sz val="18"/>
      <color indexed="62"/>
      <name val="Cambria"/>
      <family val="0"/>
    </font>
    <font>
      <sz val="11"/>
      <color indexed="8"/>
      <name val="Calibri"/>
      <family val="0"/>
    </font>
    <font>
      <b/>
      <sz val="11"/>
      <color indexed="62"/>
      <name val="Calibri"/>
      <family val="0"/>
    </font>
    <font>
      <b/>
      <sz val="15"/>
      <color indexed="62"/>
      <name val="Calibri"/>
      <family val="0"/>
    </font>
    <font>
      <b/>
      <sz val="11"/>
      <color indexed="53"/>
      <name val="Calibri"/>
      <family val="0"/>
    </font>
    <font>
      <b/>
      <sz val="11"/>
      <color indexed="8"/>
      <name val="Calibri"/>
      <family val="0"/>
    </font>
    <font>
      <u val="single"/>
      <sz val="10"/>
      <color indexed="36"/>
      <name val="Arial Cyr"/>
      <family val="0"/>
    </font>
    <font>
      <sz val="11"/>
      <color indexed="10"/>
      <name val="Calibri"/>
      <family val="0"/>
    </font>
    <font>
      <sz val="11"/>
      <color indexed="16"/>
      <name val="Calibri"/>
      <family val="0"/>
    </font>
    <font>
      <sz val="11"/>
      <color indexed="17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1"/>
      <color indexed="19"/>
      <name val="Calibri"/>
      <family val="0"/>
    </font>
    <font>
      <sz val="11"/>
      <color indexed="53"/>
      <name val="Calibri"/>
      <family val="0"/>
    </font>
    <font>
      <b/>
      <sz val="11"/>
      <color indexed="63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8000860214233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ck"/>
      <right style="medium"/>
      <top style="thick"/>
      <bottom style="medium"/>
    </border>
    <border>
      <left style="thin"/>
      <right style="medium"/>
      <top style="medium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ck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2" fillId="0" borderId="1" applyNumberFormat="0" applyFill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1" borderId="0" applyNumberFormat="0" applyBorder="0" applyAlignment="0" applyProtection="0"/>
    <xf numFmtId="0" fontId="40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5" fillId="0" borderId="2" applyNumberFormat="0" applyFill="0" applyAlignment="0" applyProtection="0"/>
    <xf numFmtId="0" fontId="46" fillId="25" borderId="3" applyNumberFormat="0" applyAlignment="0" applyProtection="0"/>
    <xf numFmtId="176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0" fillId="27" borderId="4" applyNumberFormat="0" applyFont="0" applyAlignment="0" applyProtection="0"/>
    <xf numFmtId="0" fontId="47" fillId="28" borderId="5" applyNumberFormat="0" applyAlignment="0" applyProtection="0"/>
    <xf numFmtId="0" fontId="48" fillId="0" borderId="0" applyNumberFormat="0" applyFill="0" applyBorder="0" applyAlignment="0" applyProtection="0"/>
    <xf numFmtId="0" fontId="49" fillId="25" borderId="5" applyNumberFormat="0" applyAlignment="0" applyProtection="0"/>
    <xf numFmtId="0" fontId="50" fillId="29" borderId="0" applyNumberFormat="0" applyBorder="0" applyAlignment="0" applyProtection="0"/>
    <xf numFmtId="0" fontId="48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7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0" borderId="8" applyNumberFormat="0" applyFill="0" applyAlignment="0" applyProtection="0"/>
    <xf numFmtId="177" fontId="0" fillId="0" borderId="0" applyFont="0" applyFill="0" applyBorder="0" applyAlignment="0" applyProtection="0"/>
    <xf numFmtId="0" fontId="56" fillId="31" borderId="9" applyNumberForma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6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vertical="top"/>
    </xf>
    <xf numFmtId="0" fontId="10" fillId="0" borderId="16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3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right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 horizontal="right" vertical="center" wrapText="1" shrinkToFit="1"/>
    </xf>
    <xf numFmtId="0" fontId="12" fillId="0" borderId="21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right" vertical="center" wrapText="1" shrinkToFit="1"/>
    </xf>
    <xf numFmtId="0" fontId="12" fillId="0" borderId="32" xfId="0" applyFont="1" applyBorder="1" applyAlignment="1">
      <alignment vertical="center"/>
    </xf>
    <xf numFmtId="0" fontId="10" fillId="0" borderId="20" xfId="0" applyFont="1" applyBorder="1" applyAlignment="1" applyProtection="1">
      <alignment horizontal="center" wrapText="1"/>
      <protection/>
    </xf>
    <xf numFmtId="0" fontId="10" fillId="0" borderId="21" xfId="0" applyFont="1" applyBorder="1" applyAlignment="1" applyProtection="1">
      <alignment horizontal="center" wrapText="1"/>
      <protection/>
    </xf>
    <xf numFmtId="0" fontId="10" fillId="0" borderId="20" xfId="0" applyFont="1" applyBorder="1" applyAlignment="1">
      <alignment horizontal="right" vertical="center" shrinkToFit="1"/>
    </xf>
    <xf numFmtId="49" fontId="10" fillId="0" borderId="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justify" wrapText="1"/>
    </xf>
    <xf numFmtId="0" fontId="10" fillId="0" borderId="23" xfId="0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justify" wrapText="1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49" fontId="10" fillId="0" borderId="37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4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NumberFormat="1" applyFont="1" applyBorder="1" applyAlignment="1">
      <alignment vertical="top" wrapText="1"/>
    </xf>
    <xf numFmtId="0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top" wrapText="1"/>
    </xf>
    <xf numFmtId="0" fontId="12" fillId="0" borderId="41" xfId="0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center" wrapText="1"/>
    </xf>
    <xf numFmtId="0" fontId="10" fillId="0" borderId="43" xfId="0" applyNumberFormat="1" applyFont="1" applyFill="1" applyBorder="1" applyAlignment="1">
      <alignment horizontal="left" vertical="center" wrapText="1" shrinkToFit="1"/>
    </xf>
    <xf numFmtId="0" fontId="10" fillId="0" borderId="44" xfId="0" applyNumberFormat="1" applyFont="1" applyFill="1" applyBorder="1" applyAlignment="1">
      <alignment horizontal="left" vertical="center" wrapText="1" shrinkToFit="1"/>
    </xf>
    <xf numFmtId="0" fontId="12" fillId="0" borderId="45" xfId="0" applyFont="1" applyFill="1" applyBorder="1" applyAlignment="1">
      <alignment horizontal="left" vertical="center" wrapText="1"/>
    </xf>
    <xf numFmtId="0" fontId="10" fillId="0" borderId="46" xfId="0" applyNumberFormat="1" applyFont="1" applyFill="1" applyBorder="1" applyAlignment="1">
      <alignment horizontal="left" vertical="center" wrapText="1" shrinkToFit="1"/>
    </xf>
    <xf numFmtId="0" fontId="12" fillId="0" borderId="25" xfId="0" applyFont="1" applyFill="1" applyBorder="1" applyAlignment="1">
      <alignment horizontal="left" vertical="center" shrinkToFit="1"/>
    </xf>
    <xf numFmtId="0" fontId="12" fillId="0" borderId="47" xfId="0" applyFont="1" applyFill="1" applyBorder="1" applyAlignment="1">
      <alignment horizontal="left" vertical="center"/>
    </xf>
    <xf numFmtId="0" fontId="10" fillId="0" borderId="48" xfId="0" applyNumberFormat="1" applyFont="1" applyFill="1" applyBorder="1" applyAlignment="1">
      <alignment horizontal="left" vertical="center" wrapText="1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49" xfId="0" applyFont="1" applyFill="1" applyBorder="1" applyAlignment="1">
      <alignment horizontal="left" vertical="center"/>
    </xf>
    <xf numFmtId="0" fontId="10" fillId="0" borderId="50" xfId="0" applyNumberFormat="1" applyFont="1" applyFill="1" applyBorder="1" applyAlignment="1">
      <alignment horizontal="left" vertical="center" wrapText="1" shrinkToFit="1"/>
    </xf>
    <xf numFmtId="0" fontId="12" fillId="0" borderId="29" xfId="0" applyFont="1" applyFill="1" applyBorder="1" applyAlignment="1">
      <alignment horizontal="left" vertical="center" shrinkToFit="1"/>
    </xf>
    <xf numFmtId="0" fontId="12" fillId="0" borderId="39" xfId="0" applyFont="1" applyFill="1" applyBorder="1" applyAlignment="1">
      <alignment horizontal="left" vertical="center" wrapText="1"/>
    </xf>
    <xf numFmtId="0" fontId="10" fillId="0" borderId="34" xfId="0" applyNumberFormat="1" applyFont="1" applyFill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0" fillId="0" borderId="48" xfId="0" applyNumberFormat="1" applyFont="1" applyBorder="1" applyAlignment="1">
      <alignment horizontal="left" vertical="center" wrapText="1" shrinkToFit="1"/>
    </xf>
    <xf numFmtId="0" fontId="12" fillId="0" borderId="27" xfId="0" applyFont="1" applyBorder="1" applyAlignment="1">
      <alignment horizontal="left" vertical="center" shrinkToFit="1"/>
    </xf>
    <xf numFmtId="0" fontId="10" fillId="0" borderId="27" xfId="0" applyFont="1" applyBorder="1" applyAlignment="1">
      <alignment horizontal="left" vertical="center"/>
    </xf>
    <xf numFmtId="0" fontId="10" fillId="0" borderId="48" xfId="0" applyNumberFormat="1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left" vertical="top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justify" wrapText="1"/>
    </xf>
    <xf numFmtId="0" fontId="10" fillId="0" borderId="0" xfId="0" applyFont="1" applyBorder="1" applyAlignment="1">
      <alignment vertical="justify" wrapText="1"/>
    </xf>
    <xf numFmtId="49" fontId="10" fillId="0" borderId="51" xfId="0" applyNumberFormat="1" applyFont="1" applyBorder="1" applyAlignment="1">
      <alignment horizontal="center" vertical="center" wrapText="1"/>
    </xf>
    <xf numFmtId="49" fontId="10" fillId="0" borderId="52" xfId="0" applyNumberFormat="1" applyFont="1" applyBorder="1" applyAlignment="1">
      <alignment horizontal="center" vertical="center" wrapText="1"/>
    </xf>
    <xf numFmtId="49" fontId="10" fillId="0" borderId="5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10" fillId="0" borderId="54" xfId="0" applyFont="1" applyBorder="1" applyAlignment="1">
      <alignment horizontal="center" vertical="top"/>
    </xf>
    <xf numFmtId="0" fontId="10" fillId="0" borderId="30" xfId="0" applyNumberFormat="1" applyFont="1" applyBorder="1" applyAlignment="1">
      <alignment horizontal="center" vertical="center"/>
    </xf>
    <xf numFmtId="0" fontId="10" fillId="0" borderId="5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31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wrapText="1"/>
    </xf>
    <xf numFmtId="0" fontId="10" fillId="0" borderId="17" xfId="0" applyNumberFormat="1" applyFont="1" applyBorder="1" applyAlignment="1">
      <alignment horizont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56" xfId="0" applyNumberFormat="1" applyFont="1" applyBorder="1" applyAlignment="1">
      <alignment horizontal="center" vertical="center" wrapText="1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57" xfId="0" applyNumberFormat="1" applyFont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 wrapText="1"/>
    </xf>
    <xf numFmtId="0" fontId="10" fillId="0" borderId="58" xfId="0" applyNumberFormat="1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3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38" xfId="0" applyNumberFormat="1" applyFont="1" applyBorder="1" applyAlignment="1">
      <alignment horizontal="center" vertic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0" fillId="0" borderId="44" xfId="0" applyNumberFormat="1" applyFont="1" applyFill="1" applyBorder="1" applyAlignment="1">
      <alignment vertical="center"/>
    </xf>
    <xf numFmtId="0" fontId="15" fillId="0" borderId="27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center" vertical="top" wrapText="1"/>
    </xf>
    <xf numFmtId="0" fontId="12" fillId="0" borderId="44" xfId="0" applyFont="1" applyBorder="1" applyAlignment="1">
      <alignment horizontal="center"/>
    </xf>
    <xf numFmtId="0" fontId="12" fillId="0" borderId="44" xfId="0" applyFont="1" applyBorder="1" applyAlignment="1">
      <alignment horizontal="left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61" xfId="0" applyNumberFormat="1" applyFont="1" applyBorder="1" applyAlignment="1">
      <alignment horizontal="center" vertical="center"/>
    </xf>
    <xf numFmtId="0" fontId="10" fillId="0" borderId="54" xfId="0" applyNumberFormat="1" applyFont="1" applyBorder="1" applyAlignment="1">
      <alignment horizontal="center" vertical="center"/>
    </xf>
    <xf numFmtId="0" fontId="10" fillId="0" borderId="62" xfId="0" applyNumberFormat="1" applyFont="1" applyBorder="1" applyAlignment="1">
      <alignment horizontal="center" vertical="center"/>
    </xf>
    <xf numFmtId="0" fontId="10" fillId="0" borderId="63" xfId="0" applyNumberFormat="1" applyFont="1" applyBorder="1" applyAlignment="1">
      <alignment horizontal="center" vertical="center"/>
    </xf>
    <xf numFmtId="0" fontId="10" fillId="0" borderId="64" xfId="0" applyNumberFormat="1" applyFont="1" applyBorder="1" applyAlignment="1">
      <alignment horizontal="center" vertical="center" textRotation="90"/>
    </xf>
    <xf numFmtId="0" fontId="10" fillId="0" borderId="65" xfId="0" applyNumberFormat="1" applyFont="1" applyBorder="1" applyAlignment="1">
      <alignment horizontal="center" vertical="center" textRotation="90" wrapText="1"/>
    </xf>
    <xf numFmtId="0" fontId="10" fillId="0" borderId="15" xfId="0" applyNumberFormat="1" applyFont="1" applyBorder="1" applyAlignment="1">
      <alignment horizontal="center" vertical="center" textRotation="90"/>
    </xf>
    <xf numFmtId="0" fontId="10" fillId="0" borderId="66" xfId="0" applyNumberFormat="1" applyFont="1" applyBorder="1" applyAlignment="1">
      <alignment horizontal="center" vertical="center" textRotation="90" wrapText="1"/>
    </xf>
    <xf numFmtId="0" fontId="10" fillId="0" borderId="67" xfId="0" applyNumberFormat="1" applyFont="1" applyBorder="1" applyAlignment="1">
      <alignment horizontal="center" vertical="center" textRotation="90"/>
    </xf>
    <xf numFmtId="0" fontId="10" fillId="0" borderId="68" xfId="0" applyNumberFormat="1" applyFont="1" applyBorder="1" applyAlignment="1">
      <alignment horizontal="center" vertical="center" textRotation="90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69" xfId="0" applyNumberFormat="1" applyFont="1" applyBorder="1" applyAlignment="1">
      <alignment horizontal="center" vertical="center"/>
    </xf>
    <xf numFmtId="0" fontId="10" fillId="0" borderId="70" xfId="0" applyNumberFormat="1" applyFont="1" applyFill="1" applyBorder="1" applyAlignment="1">
      <alignment horizontal="left" vertical="center" wrapText="1" shrinkToFit="1"/>
    </xf>
    <xf numFmtId="0" fontId="10" fillId="0" borderId="71" xfId="0" applyNumberFormat="1" applyFont="1" applyFill="1" applyBorder="1" applyAlignment="1">
      <alignment horizontal="center" vertical="center" wrapText="1" shrinkToFit="1"/>
    </xf>
    <xf numFmtId="0" fontId="10" fillId="0" borderId="72" xfId="0" applyNumberFormat="1" applyFont="1" applyFill="1" applyBorder="1" applyAlignment="1">
      <alignment horizontal="center" vertical="center" wrapText="1" shrinkToFit="1"/>
    </xf>
    <xf numFmtId="0" fontId="10" fillId="0" borderId="73" xfId="0" applyFont="1" applyBorder="1" applyAlignment="1">
      <alignment horizontal="right" vertical="center"/>
    </xf>
    <xf numFmtId="0" fontId="10" fillId="0" borderId="74" xfId="0" applyNumberFormat="1" applyFont="1" applyBorder="1" applyAlignment="1">
      <alignment horizontal="center" vertical="center" wrapText="1" shrinkToFit="1"/>
    </xf>
    <xf numFmtId="0" fontId="12" fillId="0" borderId="75" xfId="0" applyFont="1" applyFill="1" applyBorder="1" applyAlignment="1">
      <alignment horizontal="left" vertical="center" shrinkToFit="1"/>
    </xf>
    <xf numFmtId="0" fontId="10" fillId="0" borderId="76" xfId="0" applyNumberFormat="1" applyFont="1" applyFill="1" applyBorder="1" applyAlignment="1">
      <alignment horizontal="center" vertical="center" wrapText="1" shrinkToFit="1"/>
    </xf>
    <xf numFmtId="0" fontId="10" fillId="0" borderId="56" xfId="0" applyNumberFormat="1" applyFont="1" applyFill="1" applyBorder="1" applyAlignment="1">
      <alignment horizontal="center" vertical="center" wrapText="1" shrinkToFit="1"/>
    </xf>
    <xf numFmtId="0" fontId="12" fillId="0" borderId="63" xfId="0" applyFont="1" applyFill="1" applyBorder="1" applyAlignment="1">
      <alignment horizontal="left" vertical="center" shrinkToFit="1"/>
    </xf>
    <xf numFmtId="0" fontId="10" fillId="0" borderId="77" xfId="0" applyNumberFormat="1" applyFont="1" applyFill="1" applyBorder="1" applyAlignment="1">
      <alignment horizontal="center" vertical="center" wrapText="1" shrinkToFit="1"/>
    </xf>
    <xf numFmtId="0" fontId="12" fillId="0" borderId="78" xfId="0" applyFont="1" applyFill="1" applyBorder="1" applyAlignment="1">
      <alignment horizontal="left" vertical="center" shrinkToFit="1"/>
    </xf>
    <xf numFmtId="0" fontId="10" fillId="0" borderId="79" xfId="0" applyNumberFormat="1" applyFont="1" applyFill="1" applyBorder="1" applyAlignment="1">
      <alignment horizontal="center" vertical="center" wrapText="1" shrinkToFit="1"/>
    </xf>
    <xf numFmtId="0" fontId="10" fillId="0" borderId="80" xfId="0" applyNumberFormat="1" applyFont="1" applyFill="1" applyBorder="1" applyAlignment="1">
      <alignment horizontal="center" vertical="center" wrapText="1" shrinkToFit="1"/>
    </xf>
    <xf numFmtId="0" fontId="12" fillId="0" borderId="54" xfId="0" applyFont="1" applyFill="1" applyBorder="1" applyAlignment="1">
      <alignment horizontal="left" vertical="center" shrinkToFit="1"/>
    </xf>
    <xf numFmtId="0" fontId="10" fillId="0" borderId="74" xfId="0" applyNumberFormat="1" applyFont="1" applyFill="1" applyBorder="1" applyAlignment="1">
      <alignment horizontal="center" vertical="center" wrapText="1" shrinkToFit="1"/>
    </xf>
    <xf numFmtId="0" fontId="10" fillId="0" borderId="66" xfId="0" applyNumberFormat="1" applyFont="1" applyFill="1" applyBorder="1" applyAlignment="1">
      <alignment horizontal="center" vertical="center" wrapText="1" shrinkToFit="1"/>
    </xf>
    <xf numFmtId="0" fontId="10" fillId="0" borderId="64" xfId="0" applyNumberFormat="1" applyFont="1" applyBorder="1" applyAlignment="1">
      <alignment horizontal="center" vertical="center" wrapText="1" shrinkToFit="1"/>
    </xf>
    <xf numFmtId="0" fontId="10" fillId="0" borderId="61" xfId="0" applyFont="1" applyBorder="1" applyAlignment="1" applyProtection="1">
      <alignment horizontal="right"/>
      <protection/>
    </xf>
    <xf numFmtId="0" fontId="10" fillId="0" borderId="28" xfId="0" applyNumberFormat="1" applyFont="1" applyBorder="1" applyAlignment="1" applyProtection="1">
      <alignment horizontal="center" vertical="center"/>
      <protection/>
    </xf>
    <xf numFmtId="0" fontId="12" fillId="0" borderId="63" xfId="0" applyFont="1" applyBorder="1" applyAlignment="1">
      <alignment horizontal="left" vertical="center" shrinkToFit="1"/>
    </xf>
    <xf numFmtId="0" fontId="10" fillId="0" borderId="24" xfId="0" applyNumberFormat="1" applyFont="1" applyBorder="1" applyAlignment="1">
      <alignment horizontal="center" vertical="center" wrapText="1" shrinkToFit="1"/>
    </xf>
    <xf numFmtId="0" fontId="10" fillId="0" borderId="56" xfId="0" applyNumberFormat="1" applyFont="1" applyBorder="1" applyAlignment="1">
      <alignment horizontal="center" vertical="center" wrapText="1" shrinkToFit="1"/>
    </xf>
    <xf numFmtId="0" fontId="10" fillId="0" borderId="28" xfId="0" applyNumberFormat="1" applyFont="1" applyFill="1" applyBorder="1" applyAlignment="1">
      <alignment horizontal="center" vertical="center" wrapText="1" shrinkToFit="1"/>
    </xf>
    <xf numFmtId="0" fontId="12" fillId="0" borderId="81" xfId="0" applyFont="1" applyBorder="1" applyAlignment="1">
      <alignment vertical="center"/>
    </xf>
    <xf numFmtId="0" fontId="10" fillId="0" borderId="82" xfId="0" applyNumberFormat="1" applyFont="1" applyBorder="1" applyAlignment="1">
      <alignment horizontal="center" vertical="center" wrapText="1" shrinkToFit="1"/>
    </xf>
    <xf numFmtId="0" fontId="10" fillId="0" borderId="36" xfId="0" applyNumberFormat="1" applyFont="1" applyBorder="1" applyAlignment="1">
      <alignment horizontal="center" vertical="center" wrapText="1" shrinkToFit="1"/>
    </xf>
    <xf numFmtId="0" fontId="10" fillId="0" borderId="81" xfId="0" applyFont="1" applyBorder="1" applyAlignment="1" applyProtection="1">
      <alignment horizontal="center" wrapText="1"/>
      <protection/>
    </xf>
    <xf numFmtId="0" fontId="10" fillId="0" borderId="82" xfId="0" applyNumberFormat="1" applyFont="1" applyBorder="1" applyAlignment="1" applyProtection="1">
      <alignment horizontal="center" vertical="center"/>
      <protection/>
    </xf>
    <xf numFmtId="0" fontId="10" fillId="0" borderId="83" xfId="0" applyNumberFormat="1" applyFont="1" applyBorder="1" applyAlignment="1">
      <alignment horizontal="center" vertical="center" shrinkToFit="1"/>
    </xf>
    <xf numFmtId="0" fontId="10" fillId="0" borderId="14" xfId="0" applyNumberFormat="1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87" xfId="0" applyNumberFormat="1" applyFont="1" applyBorder="1" applyAlignment="1">
      <alignment horizontal="center" vertical="center" wrapText="1"/>
    </xf>
    <xf numFmtId="0" fontId="12" fillId="0" borderId="88" xfId="0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27" xfId="0" applyNumberFormat="1" applyFont="1" applyBorder="1" applyAlignment="1">
      <alignment horizontal="center" vertical="center"/>
    </xf>
    <xf numFmtId="0" fontId="10" fillId="0" borderId="89" xfId="0" applyNumberFormat="1" applyFont="1" applyBorder="1" applyAlignment="1">
      <alignment horizontal="center" vertical="center" textRotation="90"/>
    </xf>
    <xf numFmtId="0" fontId="10" fillId="0" borderId="90" xfId="0" applyNumberFormat="1" applyFont="1" applyBorder="1" applyAlignment="1">
      <alignment horizontal="center" vertical="top"/>
    </xf>
    <xf numFmtId="0" fontId="10" fillId="0" borderId="44" xfId="0" applyNumberFormat="1" applyFont="1" applyBorder="1" applyAlignment="1">
      <alignment horizontal="center" vertical="top"/>
    </xf>
    <xf numFmtId="0" fontId="10" fillId="0" borderId="74" xfId="0" applyNumberFormat="1" applyFont="1" applyBorder="1" applyAlignment="1">
      <alignment horizontal="center" vertical="center" textRotation="90"/>
    </xf>
    <xf numFmtId="0" fontId="10" fillId="0" borderId="91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72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92" xfId="0" applyNumberFormat="1" applyFont="1" applyBorder="1" applyAlignment="1">
      <alignment horizontal="center" vertical="center" textRotation="90"/>
    </xf>
    <xf numFmtId="0" fontId="10" fillId="0" borderId="93" xfId="0" applyNumberFormat="1" applyFont="1" applyFill="1" applyBorder="1" applyAlignment="1">
      <alignment horizontal="center" vertical="center" textRotation="90" wrapText="1"/>
    </xf>
    <xf numFmtId="0" fontId="10" fillId="0" borderId="93" xfId="0" applyNumberFormat="1" applyFont="1" applyFill="1" applyBorder="1" applyAlignment="1">
      <alignment horizontal="center" vertical="center" textRotation="90" wrapText="1"/>
    </xf>
    <xf numFmtId="0" fontId="10" fillId="0" borderId="74" xfId="0" applyNumberFormat="1" applyFont="1" applyBorder="1" applyAlignment="1">
      <alignment horizontal="center" vertical="center"/>
    </xf>
    <xf numFmtId="0" fontId="10" fillId="0" borderId="94" xfId="0" applyNumberFormat="1" applyFont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 wrapText="1" shrinkToFit="1"/>
    </xf>
    <xf numFmtId="0" fontId="10" fillId="0" borderId="12" xfId="0" applyNumberFormat="1" applyFont="1" applyFill="1" applyBorder="1" applyAlignment="1">
      <alignment horizontal="center" vertical="center" wrapText="1" shrinkToFit="1"/>
    </xf>
    <xf numFmtId="0" fontId="10" fillId="0" borderId="36" xfId="0" applyNumberFormat="1" applyFont="1" applyFill="1" applyBorder="1" applyAlignment="1">
      <alignment horizontal="center" vertical="center" wrapText="1" shrinkToFit="1"/>
    </xf>
    <xf numFmtId="0" fontId="10" fillId="0" borderId="95" xfId="0" applyNumberFormat="1" applyFont="1" applyFill="1" applyBorder="1" applyAlignment="1">
      <alignment horizontal="center" vertical="center" wrapText="1" shrinkToFit="1"/>
    </xf>
    <xf numFmtId="0" fontId="10" fillId="0" borderId="93" xfId="0" applyNumberFormat="1" applyFont="1" applyFill="1" applyBorder="1" applyAlignment="1">
      <alignment horizontal="center" vertical="center" wrapText="1" shrinkToFit="1"/>
    </xf>
    <xf numFmtId="0" fontId="10" fillId="0" borderId="71" xfId="0" applyNumberFormat="1" applyFont="1" applyBorder="1" applyAlignment="1">
      <alignment horizontal="center" vertical="center" wrapText="1" shrinkToFit="1"/>
    </xf>
    <xf numFmtId="0" fontId="10" fillId="0" borderId="12" xfId="0" applyNumberFormat="1" applyFont="1" applyBorder="1" applyAlignment="1">
      <alignment horizontal="center" vertical="center" wrapText="1" shrinkToFit="1"/>
    </xf>
    <xf numFmtId="49" fontId="10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27" xfId="0" applyFont="1" applyFill="1" applyBorder="1" applyAlignment="1">
      <alignment horizontal="left"/>
    </xf>
    <xf numFmtId="0" fontId="12" fillId="0" borderId="44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89" xfId="0" applyNumberFormat="1" applyFont="1" applyFill="1" applyBorder="1" applyAlignment="1">
      <alignment horizontal="center" vertical="center" wrapText="1"/>
    </xf>
    <xf numFmtId="0" fontId="10" fillId="0" borderId="91" xfId="0" applyFont="1" applyFill="1" applyBorder="1" applyAlignment="1">
      <alignment horizontal="center" vertical="center" textRotation="90" wrapText="1"/>
    </xf>
    <xf numFmtId="0" fontId="10" fillId="0" borderId="71" xfId="0" applyNumberFormat="1" applyFont="1" applyFill="1" applyBorder="1" applyAlignment="1">
      <alignment horizontal="center" vertical="center" wrapText="1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0" fillId="0" borderId="98" xfId="0" applyNumberFormat="1" applyFont="1" applyFill="1" applyBorder="1" applyAlignment="1">
      <alignment horizontal="center" vertical="center"/>
    </xf>
    <xf numFmtId="0" fontId="10" fillId="0" borderId="99" xfId="0" applyNumberFormat="1" applyFont="1" applyFill="1" applyBorder="1" applyAlignment="1">
      <alignment horizontal="center" vertical="center" wrapText="1" shrinkToFit="1"/>
    </xf>
    <xf numFmtId="0" fontId="10" fillId="0" borderId="100" xfId="0" applyNumberFormat="1" applyFont="1" applyFill="1" applyBorder="1" applyAlignment="1">
      <alignment horizontal="center" vertical="center" wrapText="1" shrinkToFit="1"/>
    </xf>
    <xf numFmtId="0" fontId="10" fillId="0" borderId="96" xfId="0" applyNumberFormat="1" applyFont="1" applyFill="1" applyBorder="1" applyAlignment="1">
      <alignment horizontal="center" vertical="center" wrapText="1" shrinkToFit="1"/>
    </xf>
    <xf numFmtId="0" fontId="10" fillId="0" borderId="72" xfId="0" applyNumberFormat="1" applyFont="1" applyBorder="1" applyAlignment="1">
      <alignment horizontal="center" vertical="center" wrapText="1" shrinkToFit="1"/>
    </xf>
    <xf numFmtId="0" fontId="10" fillId="0" borderId="99" xfId="0" applyNumberFormat="1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101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0" fontId="10" fillId="0" borderId="102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89" xfId="0" applyNumberFormat="1" applyFont="1" applyBorder="1" applyAlignment="1">
      <alignment horizontal="center" vertical="center" textRotation="90" wrapText="1"/>
    </xf>
    <xf numFmtId="49" fontId="10" fillId="0" borderId="11" xfId="0" applyNumberFormat="1" applyFont="1" applyBorder="1" applyAlignment="1">
      <alignment horizontal="center" vertical="center" textRotation="90" wrapText="1"/>
    </xf>
    <xf numFmtId="49" fontId="10" fillId="0" borderId="74" xfId="0" applyNumberFormat="1" applyFont="1" applyBorder="1" applyAlignment="1">
      <alignment horizontal="center" vertical="center" textRotation="90" wrapText="1"/>
    </xf>
    <xf numFmtId="49" fontId="10" fillId="0" borderId="93" xfId="0" applyNumberFormat="1" applyFont="1" applyBorder="1" applyAlignment="1">
      <alignment horizontal="center" vertical="center" textRotation="90" wrapText="1"/>
    </xf>
    <xf numFmtId="0" fontId="10" fillId="0" borderId="103" xfId="0" applyNumberFormat="1" applyFont="1" applyBorder="1" applyAlignment="1">
      <alignment horizontal="center" vertical="center" textRotation="90" wrapText="1"/>
    </xf>
    <xf numFmtId="49" fontId="10" fillId="0" borderId="92" xfId="0" applyNumberFormat="1" applyFont="1" applyBorder="1" applyAlignment="1">
      <alignment horizontal="center" vertical="center" textRotation="90" wrapText="1"/>
    </xf>
    <xf numFmtId="49" fontId="10" fillId="0" borderId="104" xfId="0" applyNumberFormat="1" applyFont="1" applyBorder="1" applyAlignment="1">
      <alignment horizontal="center" vertical="center" textRotation="90" wrapText="1"/>
    </xf>
    <xf numFmtId="0" fontId="10" fillId="0" borderId="103" xfId="0" applyNumberFormat="1" applyFont="1" applyBorder="1" applyAlignment="1">
      <alignment horizontal="center" vertical="center"/>
    </xf>
    <xf numFmtId="0" fontId="10" fillId="0" borderId="105" xfId="0" applyNumberFormat="1" applyFont="1" applyBorder="1" applyAlignment="1">
      <alignment horizontal="center" vertical="center"/>
    </xf>
    <xf numFmtId="0" fontId="10" fillId="0" borderId="106" xfId="0" applyNumberFormat="1" applyFont="1" applyFill="1" applyBorder="1" applyAlignment="1">
      <alignment horizontal="center" vertical="center" wrapText="1" shrinkToFit="1"/>
    </xf>
    <xf numFmtId="0" fontId="10" fillId="0" borderId="71" xfId="0" applyNumberFormat="1" applyFont="1" applyFill="1" applyBorder="1" applyAlignment="1">
      <alignment horizontal="center" vertical="center" shrinkToFit="1"/>
    </xf>
    <xf numFmtId="0" fontId="10" fillId="0" borderId="12" xfId="0" applyNumberFormat="1" applyFont="1" applyFill="1" applyBorder="1" applyAlignment="1">
      <alignment horizontal="center" vertical="center" shrinkToFit="1"/>
    </xf>
    <xf numFmtId="0" fontId="10" fillId="0" borderId="107" xfId="0" applyNumberFormat="1" applyFont="1" applyFill="1" applyBorder="1" applyAlignment="1">
      <alignment horizontal="center" vertical="center" wrapText="1" shrinkToFit="1"/>
    </xf>
    <xf numFmtId="0" fontId="10" fillId="0" borderId="76" xfId="0" applyNumberFormat="1" applyFont="1" applyFill="1" applyBorder="1" applyAlignment="1">
      <alignment horizontal="center" vertical="center" shrinkToFit="1"/>
    </xf>
    <xf numFmtId="0" fontId="10" fillId="0" borderId="36" xfId="0" applyNumberFormat="1" applyFont="1" applyFill="1" applyBorder="1" applyAlignment="1">
      <alignment horizontal="center" vertical="center" shrinkToFit="1"/>
    </xf>
    <xf numFmtId="0" fontId="10" fillId="0" borderId="12" xfId="0" applyNumberFormat="1" applyFont="1" applyBorder="1" applyAlignment="1">
      <alignment horizontal="center" vertical="center" shrinkToFit="1"/>
    </xf>
    <xf numFmtId="0" fontId="10" fillId="0" borderId="108" xfId="0" applyNumberFormat="1" applyFont="1" applyFill="1" applyBorder="1" applyAlignment="1">
      <alignment horizontal="center" vertical="center" wrapText="1" shrinkToFit="1"/>
    </xf>
    <xf numFmtId="0" fontId="10" fillId="0" borderId="79" xfId="0" applyNumberFormat="1" applyFont="1" applyFill="1" applyBorder="1" applyAlignment="1">
      <alignment horizontal="center" vertical="center" shrinkToFit="1"/>
    </xf>
    <xf numFmtId="0" fontId="10" fillId="0" borderId="95" xfId="0" applyNumberFormat="1" applyFont="1" applyFill="1" applyBorder="1" applyAlignment="1">
      <alignment horizontal="center" vertical="center" shrinkToFit="1"/>
    </xf>
    <xf numFmtId="0" fontId="10" fillId="0" borderId="93" xfId="0" applyNumberFormat="1" applyFont="1" applyBorder="1" applyAlignment="1">
      <alignment horizontal="center" vertical="center" shrinkToFit="1"/>
    </xf>
    <xf numFmtId="0" fontId="10" fillId="0" borderId="102" xfId="0" applyNumberFormat="1" applyFont="1" applyFill="1" applyBorder="1" applyAlignment="1">
      <alignment horizontal="center" vertical="center" wrapText="1" shrinkToFit="1"/>
    </xf>
    <xf numFmtId="0" fontId="10" fillId="0" borderId="74" xfId="0" applyNumberFormat="1" applyFont="1" applyFill="1" applyBorder="1" applyAlignment="1">
      <alignment horizontal="center" vertical="center" shrinkToFit="1"/>
    </xf>
    <xf numFmtId="0" fontId="10" fillId="0" borderId="93" xfId="0" applyNumberFormat="1" applyFont="1" applyFill="1" applyBorder="1" applyAlignment="1">
      <alignment horizontal="center" vertical="center" shrinkToFit="1"/>
    </xf>
    <xf numFmtId="0" fontId="10" fillId="0" borderId="107" xfId="0" applyNumberFormat="1" applyFont="1" applyBorder="1" applyAlignment="1">
      <alignment horizontal="center" vertical="center" wrapText="1" shrinkToFit="1"/>
    </xf>
    <xf numFmtId="0" fontId="10" fillId="0" borderId="71" xfId="0" applyNumberFormat="1" applyFont="1" applyBorder="1" applyAlignment="1">
      <alignment horizontal="center" vertical="center" shrinkToFit="1"/>
    </xf>
    <xf numFmtId="0" fontId="10" fillId="0" borderId="28" xfId="0" applyNumberFormat="1" applyFont="1" applyFill="1" applyBorder="1" applyAlignment="1">
      <alignment horizontal="center" vertical="center" shrinkToFit="1"/>
    </xf>
    <xf numFmtId="0" fontId="12" fillId="0" borderId="75" xfId="0" applyFont="1" applyBorder="1" applyAlignment="1">
      <alignment horizontal="center" vertical="center"/>
    </xf>
    <xf numFmtId="0" fontId="10" fillId="0" borderId="76" xfId="0" applyNumberFormat="1" applyFont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0" fillId="0" borderId="10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0" fillId="0" borderId="79" xfId="0" applyNumberFormat="1" applyFont="1" applyBorder="1" applyAlignment="1">
      <alignment horizontal="center" vertical="center"/>
    </xf>
    <xf numFmtId="0" fontId="10" fillId="0" borderId="9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27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27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 textRotation="90"/>
    </xf>
    <xf numFmtId="49" fontId="10" fillId="0" borderId="93" xfId="0" applyNumberFormat="1" applyFont="1" applyBorder="1" applyAlignment="1">
      <alignment horizontal="center" vertical="center" textRotation="90"/>
    </xf>
    <xf numFmtId="49" fontId="10" fillId="0" borderId="104" xfId="0" applyNumberFormat="1" applyFont="1" applyBorder="1" applyAlignment="1">
      <alignment horizontal="center" vertical="center" textRotation="90"/>
    </xf>
    <xf numFmtId="0" fontId="10" fillId="0" borderId="98" xfId="0" applyNumberFormat="1" applyFont="1" applyBorder="1" applyAlignment="1">
      <alignment horizontal="center" vertical="center"/>
    </xf>
    <xf numFmtId="0" fontId="10" fillId="0" borderId="77" xfId="0" applyNumberFormat="1" applyFont="1" applyFill="1" applyBorder="1" applyAlignment="1">
      <alignment horizontal="center" vertical="center" shrinkToFit="1"/>
    </xf>
    <xf numFmtId="0" fontId="10" fillId="0" borderId="66" xfId="0" applyNumberFormat="1" applyFont="1" applyBorder="1" applyAlignment="1">
      <alignment horizontal="center" vertical="center" shrinkToFit="1"/>
    </xf>
    <xf numFmtId="0" fontId="10" fillId="0" borderId="74" xfId="0" applyNumberFormat="1" applyFont="1" applyBorder="1" applyAlignment="1">
      <alignment horizontal="center" vertical="center" shrinkToFit="1"/>
    </xf>
    <xf numFmtId="0" fontId="10" fillId="0" borderId="77" xfId="0" applyNumberFormat="1" applyFont="1" applyBorder="1" applyAlignment="1">
      <alignment horizontal="center" vertical="center" shrinkToFit="1"/>
    </xf>
    <xf numFmtId="0" fontId="10" fillId="0" borderId="56" xfId="0" applyNumberFormat="1" applyFont="1" applyFill="1" applyBorder="1" applyAlignment="1">
      <alignment horizontal="center" vertical="center" shrinkToFit="1"/>
    </xf>
    <xf numFmtId="0" fontId="10" fillId="0" borderId="24" xfId="0" applyNumberFormat="1" applyFont="1" applyFill="1" applyBorder="1" applyAlignment="1">
      <alignment horizontal="center" vertical="center" shrinkToFit="1"/>
    </xf>
    <xf numFmtId="0" fontId="10" fillId="0" borderId="66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10" fillId="0" borderId="80" xfId="0" applyNumberFormat="1" applyFont="1" applyFill="1" applyBorder="1" applyAlignment="1">
      <alignment horizontal="center" vertical="center" shrinkToFit="1"/>
    </xf>
    <xf numFmtId="0" fontId="10" fillId="0" borderId="72" xfId="0" applyNumberFormat="1" applyFont="1" applyBorder="1" applyAlignment="1">
      <alignment horizontal="center" vertical="center" shrinkToFit="1"/>
    </xf>
    <xf numFmtId="0" fontId="10" fillId="0" borderId="24" xfId="0" applyNumberFormat="1" applyFont="1" applyBorder="1" applyAlignment="1">
      <alignment horizontal="center" vertical="center" shrinkToFit="1"/>
    </xf>
    <xf numFmtId="0" fontId="10" fillId="0" borderId="36" xfId="0" applyNumberFormat="1" applyFont="1" applyBorder="1" applyAlignment="1">
      <alignment horizontal="center" vertical="center" shrinkToFit="1"/>
    </xf>
    <xf numFmtId="0" fontId="10" fillId="0" borderId="56" xfId="0" applyNumberFormat="1" applyFont="1" applyBorder="1" applyAlignment="1">
      <alignment horizontal="center" vertical="center"/>
    </xf>
    <xf numFmtId="0" fontId="10" fillId="0" borderId="110" xfId="0" applyNumberFormat="1" applyFont="1" applyBorder="1" applyAlignment="1">
      <alignment horizontal="center" vertical="center"/>
    </xf>
    <xf numFmtId="0" fontId="10" fillId="0" borderId="80" xfId="0" applyNumberFormat="1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 wrapText="1"/>
    </xf>
    <xf numFmtId="49" fontId="10" fillId="0" borderId="87" xfId="0" applyNumberFormat="1" applyFont="1" applyBorder="1" applyAlignment="1">
      <alignment horizontal="center" vertical="center"/>
    </xf>
    <xf numFmtId="49" fontId="10" fillId="0" borderId="88" xfId="0" applyNumberFormat="1" applyFont="1" applyBorder="1" applyAlignment="1">
      <alignment horizontal="center" vertical="center"/>
    </xf>
    <xf numFmtId="0" fontId="12" fillId="0" borderId="61" xfId="0" applyFont="1" applyFill="1" applyBorder="1" applyAlignment="1">
      <alignment horizontal="left" vertical="center"/>
    </xf>
    <xf numFmtId="49" fontId="10" fillId="0" borderId="3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49" fontId="10" fillId="0" borderId="91" xfId="0" applyNumberFormat="1" applyFont="1" applyBorder="1" applyAlignment="1">
      <alignment horizontal="center" vertical="center" textRotation="90" wrapText="1"/>
    </xf>
    <xf numFmtId="0" fontId="10" fillId="0" borderId="8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49" fontId="10" fillId="0" borderId="96" xfId="0" applyNumberFormat="1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99" xfId="0" applyFont="1" applyBorder="1" applyAlignment="1">
      <alignment horizontal="center" vertical="center"/>
    </xf>
    <xf numFmtId="49" fontId="10" fillId="0" borderId="97" xfId="0" applyNumberFormat="1" applyFont="1" applyBorder="1" applyAlignment="1">
      <alignment horizontal="center" vertical="center" textRotation="90" wrapText="1"/>
    </xf>
    <xf numFmtId="0" fontId="10" fillId="0" borderId="67" xfId="0" applyFont="1" applyBorder="1" applyAlignment="1">
      <alignment horizontal="center" vertical="center" textRotation="90" wrapText="1"/>
    </xf>
    <xf numFmtId="0" fontId="10" fillId="0" borderId="95" xfId="0" applyFont="1" applyBorder="1" applyAlignment="1">
      <alignment horizontal="center" vertical="center" textRotation="90" wrapText="1"/>
    </xf>
    <xf numFmtId="0" fontId="10" fillId="0" borderId="67" xfId="0" applyFont="1" applyBorder="1" applyAlignment="1">
      <alignment horizontal="center" vertical="center"/>
    </xf>
    <xf numFmtId="0" fontId="10" fillId="0" borderId="72" xfId="0" applyNumberFormat="1" applyFont="1" applyFill="1" applyBorder="1" applyAlignment="1">
      <alignment horizontal="center" vertical="center" shrinkToFit="1"/>
    </xf>
    <xf numFmtId="0" fontId="10" fillId="0" borderId="26" xfId="0" applyNumberFormat="1" applyFont="1" applyFill="1" applyBorder="1" applyAlignment="1">
      <alignment horizontal="center" vertical="center" shrinkToFit="1"/>
    </xf>
    <xf numFmtId="0" fontId="10" fillId="0" borderId="96" xfId="0" applyNumberFormat="1" applyFont="1" applyBorder="1" applyAlignment="1">
      <alignment horizontal="center" vertical="center" shrinkToFit="1"/>
    </xf>
    <xf numFmtId="0" fontId="10" fillId="0" borderId="67" xfId="0" applyNumberFormat="1" applyFont="1" applyBorder="1" applyAlignment="1">
      <alignment horizontal="center" vertical="center" shrinkToFit="1"/>
    </xf>
    <xf numFmtId="0" fontId="10" fillId="0" borderId="26" xfId="0" applyNumberFormat="1" applyFont="1" applyBorder="1" applyAlignment="1">
      <alignment horizontal="center" vertical="center" shrinkToFit="1"/>
    </xf>
    <xf numFmtId="0" fontId="10" fillId="0" borderId="112" xfId="0" applyNumberFormat="1" applyFont="1" applyBorder="1" applyAlignment="1">
      <alignment horizontal="center" vertical="center" shrinkToFit="1"/>
    </xf>
    <xf numFmtId="0" fontId="10" fillId="0" borderId="113" xfId="0" applyNumberFormat="1" applyFont="1" applyBorder="1" applyAlignment="1">
      <alignment horizontal="center" vertical="center" shrinkToFit="1"/>
    </xf>
    <xf numFmtId="0" fontId="10" fillId="0" borderId="99" xfId="0" applyNumberFormat="1" applyFont="1" applyBorder="1" applyAlignment="1">
      <alignment horizontal="center" vertical="center" shrinkToFit="1"/>
    </xf>
    <xf numFmtId="0" fontId="10" fillId="0" borderId="99" xfId="0" applyNumberFormat="1" applyFont="1" applyBorder="1" applyAlignment="1">
      <alignment horizontal="center" vertical="center"/>
    </xf>
    <xf numFmtId="0" fontId="10" fillId="0" borderId="24" xfId="0" applyNumberFormat="1" applyFont="1" applyBorder="1" applyAlignment="1">
      <alignment horizontal="center" vertical="center"/>
    </xf>
    <xf numFmtId="0" fontId="10" fillId="0" borderId="90" xfId="0" applyNumberFormat="1" applyFont="1" applyBorder="1" applyAlignment="1">
      <alignment horizontal="center" vertical="center"/>
    </xf>
    <xf numFmtId="0" fontId="10" fillId="0" borderId="114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49" fontId="10" fillId="0" borderId="115" xfId="0" applyNumberFormat="1" applyFont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/>
    </xf>
    <xf numFmtId="0" fontId="10" fillId="0" borderId="27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/>
    </xf>
    <xf numFmtId="0" fontId="10" fillId="0" borderId="23" xfId="0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 textRotation="90" wrapText="1"/>
    </xf>
    <xf numFmtId="0" fontId="10" fillId="0" borderId="95" xfId="0" applyFont="1" applyFill="1" applyBorder="1" applyAlignment="1">
      <alignment horizontal="center" vertical="center" textRotation="90" wrapText="1"/>
    </xf>
    <xf numFmtId="0" fontId="10" fillId="0" borderId="79" xfId="0" applyFont="1" applyFill="1" applyBorder="1" applyAlignment="1">
      <alignment horizontal="center" vertical="center" textRotation="90" wrapText="1"/>
    </xf>
    <xf numFmtId="0" fontId="10" fillId="0" borderId="56" xfId="0" applyNumberFormat="1" applyFont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68" xfId="0" applyNumberFormat="1" applyFont="1" applyBorder="1" applyAlignment="1">
      <alignment horizontal="center" vertical="center" shrinkToFit="1"/>
    </xf>
    <xf numFmtId="0" fontId="10" fillId="0" borderId="93" xfId="0" applyFont="1" applyFill="1" applyBorder="1" applyAlignment="1">
      <alignment horizontal="center" vertical="center"/>
    </xf>
    <xf numFmtId="0" fontId="10" fillId="0" borderId="99" xfId="0" applyNumberFormat="1" applyFont="1" applyFill="1" applyBorder="1" applyAlignment="1">
      <alignment horizontal="center" vertical="center" shrinkToFit="1"/>
    </xf>
    <xf numFmtId="0" fontId="10" fillId="0" borderId="96" xfId="0" applyNumberFormat="1" applyFont="1" applyFill="1" applyBorder="1" applyAlignment="1">
      <alignment horizontal="center" vertical="center" shrinkToFit="1"/>
    </xf>
    <xf numFmtId="0" fontId="10" fillId="0" borderId="91" xfId="0" applyNumberFormat="1" applyFont="1" applyBorder="1" applyAlignment="1">
      <alignment horizontal="center" vertical="center" shrinkToFit="1"/>
    </xf>
    <xf numFmtId="0" fontId="10" fillId="0" borderId="6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91" xfId="0" applyNumberFormat="1" applyFont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69" xfId="0" applyNumberFormat="1" applyFont="1" applyBorder="1" applyAlignment="1">
      <alignment horizontal="center" vertical="center" shrinkToFit="1"/>
    </xf>
    <xf numFmtId="0" fontId="10" fillId="0" borderId="82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116" xfId="0" applyFont="1" applyFill="1" applyBorder="1" applyAlignment="1">
      <alignment horizontal="center" vertical="center"/>
    </xf>
    <xf numFmtId="0" fontId="10" fillId="0" borderId="113" xfId="0" applyFont="1" applyFill="1" applyBorder="1" applyAlignment="1">
      <alignment horizontal="center" vertical="center"/>
    </xf>
    <xf numFmtId="0" fontId="10" fillId="0" borderId="116" xfId="0" applyNumberFormat="1" applyFont="1" applyFill="1" applyBorder="1" applyAlignment="1" applyProtection="1">
      <alignment horizontal="center" vertical="center"/>
      <protection/>
    </xf>
    <xf numFmtId="0" fontId="10" fillId="0" borderId="113" xfId="0" applyNumberFormat="1" applyFont="1" applyFill="1" applyBorder="1" applyAlignment="1" applyProtection="1">
      <alignment horizontal="center" vertical="center"/>
      <protection/>
    </xf>
    <xf numFmtId="0" fontId="10" fillId="0" borderId="83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10" fillId="0" borderId="1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81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/>
    </xf>
    <xf numFmtId="0" fontId="12" fillId="0" borderId="81" xfId="0" applyFont="1" applyBorder="1" applyAlignment="1">
      <alignment/>
    </xf>
    <xf numFmtId="0" fontId="12" fillId="0" borderId="63" xfId="0" applyFont="1" applyFill="1" applyBorder="1" applyAlignment="1">
      <alignment/>
    </xf>
    <xf numFmtId="0" fontId="10" fillId="0" borderId="73" xfId="0" applyFont="1" applyFill="1" applyBorder="1" applyAlignment="1">
      <alignment horizontal="center" vertical="top" wrapText="1"/>
    </xf>
    <xf numFmtId="0" fontId="10" fillId="0" borderId="75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 textRotation="90" wrapText="1"/>
    </xf>
    <xf numFmtId="0" fontId="10" fillId="0" borderId="8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0" fillId="0" borderId="8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0" fillId="0" borderId="56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0" fontId="10" fillId="0" borderId="8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0" fillId="0" borderId="69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6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Border="1" applyAlignment="1" applyProtection="1">
      <alignment horizontal="center" vertical="center"/>
      <protection/>
    </xf>
    <xf numFmtId="0" fontId="10" fillId="0" borderId="68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/>
    </xf>
    <xf numFmtId="49" fontId="10" fillId="0" borderId="117" xfId="0" applyNumberFormat="1" applyFont="1" applyBorder="1" applyAlignment="1">
      <alignment horizontal="center" vertical="center" wrapText="1"/>
    </xf>
    <xf numFmtId="49" fontId="10" fillId="0" borderId="118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71" xfId="0" applyNumberFormat="1" applyFont="1" applyBorder="1" applyAlignment="1">
      <alignment horizontal="center" vertical="justify" wrapText="1"/>
    </xf>
    <xf numFmtId="49" fontId="10" fillId="0" borderId="12" xfId="0" applyNumberFormat="1" applyFont="1" applyBorder="1" applyAlignment="1">
      <alignment horizontal="center" vertical="justify" wrapText="1"/>
    </xf>
    <xf numFmtId="49" fontId="10" fillId="0" borderId="119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justify" wrapText="1"/>
    </xf>
    <xf numFmtId="49" fontId="10" fillId="0" borderId="72" xfId="0" applyNumberFormat="1" applyFont="1" applyBorder="1" applyAlignment="1">
      <alignment horizontal="center" vertical="justify" wrapText="1"/>
    </xf>
    <xf numFmtId="0" fontId="10" fillId="0" borderId="33" xfId="0" applyFont="1" applyBorder="1" applyAlignment="1">
      <alignment horizontal="left" vertical="justify" wrapText="1"/>
    </xf>
    <xf numFmtId="0" fontId="10" fillId="0" borderId="19" xfId="0" applyFont="1" applyBorder="1" applyAlignment="1">
      <alignment horizontal="left" vertical="justify" wrapText="1"/>
    </xf>
    <xf numFmtId="0" fontId="10" fillId="0" borderId="38" xfId="0" applyFont="1" applyBorder="1" applyAlignment="1">
      <alignment horizontal="left" vertical="justify" wrapText="1"/>
    </xf>
    <xf numFmtId="0" fontId="10" fillId="0" borderId="35" xfId="0" applyFont="1" applyBorder="1" applyAlignment="1">
      <alignment horizontal="left" vertical="justify" wrapText="1"/>
    </xf>
    <xf numFmtId="0" fontId="10" fillId="0" borderId="17" xfId="0" applyFont="1" applyBorder="1" applyAlignment="1">
      <alignment horizontal="left" vertical="justify" wrapText="1"/>
    </xf>
    <xf numFmtId="0" fontId="10" fillId="0" borderId="40" xfId="0" applyFont="1" applyBorder="1" applyAlignment="1">
      <alignment horizontal="left" vertical="justify" wrapText="1"/>
    </xf>
    <xf numFmtId="0" fontId="10" fillId="0" borderId="91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96" xfId="0" applyBorder="1" applyAlignment="1">
      <alignment/>
    </xf>
    <xf numFmtId="0" fontId="0" fillId="0" borderId="0" xfId="0" applyBorder="1" applyAlignment="1">
      <alignment/>
    </xf>
    <xf numFmtId="0" fontId="10" fillId="0" borderId="72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10" fillId="0" borderId="35" xfId="0" applyFont="1" applyBorder="1" applyAlignment="1">
      <alignment vertical="justify" wrapText="1"/>
    </xf>
    <xf numFmtId="0" fontId="10" fillId="0" borderId="17" xfId="0" applyFont="1" applyBorder="1" applyAlignment="1">
      <alignment vertical="justify" wrapText="1"/>
    </xf>
    <xf numFmtId="0" fontId="10" fillId="0" borderId="40" xfId="0" applyFont="1" applyBorder="1" applyAlignment="1">
      <alignment vertical="justify" wrapText="1"/>
    </xf>
    <xf numFmtId="49" fontId="10" fillId="0" borderId="12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49" fontId="10" fillId="0" borderId="19" xfId="0" applyNumberFormat="1" applyFont="1" applyBorder="1" applyAlignment="1">
      <alignment horizontal="center" vertical="justify" wrapText="1"/>
    </xf>
    <xf numFmtId="0" fontId="10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vertical="justify" wrapText="1"/>
    </xf>
    <xf numFmtId="0" fontId="10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49" fontId="10" fillId="0" borderId="27" xfId="0" applyNumberFormat="1" applyFont="1" applyFill="1" applyBorder="1" applyAlignment="1" applyProtection="1">
      <alignment horizontal="left" vertical="justify"/>
      <protection/>
    </xf>
    <xf numFmtId="0" fontId="10" fillId="0" borderId="0" xfId="0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justify"/>
      <protection/>
    </xf>
    <xf numFmtId="0" fontId="10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center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justify" wrapText="1"/>
      <protection/>
    </xf>
    <xf numFmtId="0" fontId="10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/>
    </xf>
    <xf numFmtId="0" fontId="10" fillId="0" borderId="121" xfId="0" applyFont="1" applyBorder="1" applyAlignment="1">
      <alignment horizontal="center" vertical="center" wrapText="1"/>
    </xf>
    <xf numFmtId="0" fontId="10" fillId="0" borderId="122" xfId="0" applyFont="1" applyBorder="1" applyAlignment="1">
      <alignment horizontal="center" vertical="justify" wrapText="1"/>
    </xf>
    <xf numFmtId="49" fontId="10" fillId="0" borderId="121" xfId="0" applyNumberFormat="1" applyFont="1" applyBorder="1" applyAlignment="1">
      <alignment horizontal="center" vertical="center" wrapText="1"/>
    </xf>
    <xf numFmtId="0" fontId="10" fillId="0" borderId="122" xfId="0" applyNumberFormat="1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 wrapText="1"/>
    </xf>
    <xf numFmtId="0" fontId="10" fillId="0" borderId="124" xfId="0" applyFont="1" applyBorder="1" applyAlignment="1">
      <alignment horizontal="center" vertical="justify" wrapText="1"/>
    </xf>
    <xf numFmtId="49" fontId="10" fillId="0" borderId="125" xfId="0" applyNumberFormat="1" applyFont="1" applyBorder="1" applyAlignment="1">
      <alignment horizontal="center" vertical="center" wrapText="1"/>
    </xf>
    <xf numFmtId="0" fontId="10" fillId="0" borderId="124" xfId="0" applyNumberFormat="1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justify" wrapText="1"/>
    </xf>
    <xf numFmtId="49" fontId="10" fillId="0" borderId="23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justify" wrapText="1"/>
    </xf>
    <xf numFmtId="0" fontId="10" fillId="0" borderId="93" xfId="0" applyNumberFormat="1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justify" wrapText="1"/>
    </xf>
    <xf numFmtId="0" fontId="10" fillId="0" borderId="12" xfId="0" applyFont="1" applyBorder="1" applyAlignment="1">
      <alignment horizontal="center" vertical="justify" wrapText="1"/>
    </xf>
    <xf numFmtId="49" fontId="10" fillId="0" borderId="27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justify" wrapText="1"/>
    </xf>
    <xf numFmtId="49" fontId="10" fillId="0" borderId="123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justify" wrapText="1"/>
    </xf>
    <xf numFmtId="0" fontId="10" fillId="0" borderId="59" xfId="0" applyFont="1" applyBorder="1" applyAlignment="1">
      <alignment horizontal="center" vertical="center"/>
    </xf>
    <xf numFmtId="0" fontId="10" fillId="0" borderId="119" xfId="0" applyFont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 vertical="justify" wrapText="1"/>
    </xf>
    <xf numFmtId="0" fontId="10" fillId="0" borderId="0" xfId="0" applyNumberFormat="1" applyFont="1" applyFill="1" applyBorder="1" applyAlignment="1">
      <alignment horizontal="center" vertical="justify" wrapText="1"/>
    </xf>
    <xf numFmtId="49" fontId="10" fillId="0" borderId="27" xfId="0" applyNumberFormat="1" applyFont="1" applyFill="1" applyBorder="1" applyAlignment="1" applyProtection="1">
      <alignment horizontal="center" vertical="justify"/>
      <protection/>
    </xf>
    <xf numFmtId="0" fontId="10" fillId="0" borderId="27" xfId="0" applyFont="1" applyFill="1" applyBorder="1" applyAlignment="1" applyProtection="1">
      <alignment/>
      <protection/>
    </xf>
    <xf numFmtId="0" fontId="10" fillId="0" borderId="27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justify"/>
      <protection/>
    </xf>
    <xf numFmtId="0" fontId="10" fillId="0" borderId="0" xfId="0" applyFont="1" applyBorder="1" applyAlignment="1" applyProtection="1">
      <alignment horizontal="left" vertical="justify"/>
      <protection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justify"/>
    </xf>
    <xf numFmtId="49" fontId="10" fillId="0" borderId="0" xfId="0" applyNumberFormat="1" applyFont="1" applyFill="1" applyBorder="1" applyAlignment="1">
      <alignment horizontal="left" vertical="justify"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justify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vertical="justify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49" fontId="10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justify"/>
    </xf>
    <xf numFmtId="49" fontId="10" fillId="0" borderId="0" xfId="0" applyNumberFormat="1" applyFont="1" applyFill="1" applyBorder="1" applyAlignment="1">
      <alignment horizontal="center" vertical="justify" wrapText="1"/>
    </xf>
    <xf numFmtId="49" fontId="10" fillId="0" borderId="0" xfId="0" applyNumberFormat="1" applyFont="1" applyBorder="1" applyAlignment="1" applyProtection="1">
      <alignment horizontal="left" vertical="justify" wrapText="1"/>
      <protection/>
    </xf>
    <xf numFmtId="0" fontId="10" fillId="0" borderId="27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27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left" vertical="justify"/>
    </xf>
    <xf numFmtId="0" fontId="10" fillId="0" borderId="0" xfId="0" applyFont="1" applyFill="1" applyBorder="1" applyAlignment="1">
      <alignment/>
    </xf>
  </cellXfs>
  <cellStyles count="49">
    <cellStyle name="Normal" xfId="0"/>
    <cellStyle name="60% - Accent6" xfId="15"/>
    <cellStyle name="40% - Accent6" xfId="16"/>
    <cellStyle name="60% - Accent5" xfId="17"/>
    <cellStyle name="Accent6" xfId="18"/>
    <cellStyle name="40% - Accent5" xfId="19"/>
    <cellStyle name="20% - Accent5" xfId="20"/>
    <cellStyle name="60% - Accent4" xfId="21"/>
    <cellStyle name="Accent5" xfId="22"/>
    <cellStyle name="40% - Accent4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40% - Accent1" xfId="32"/>
    <cellStyle name="20% - Accent1" xfId="33"/>
    <cellStyle name="Accent1" xfId="34"/>
    <cellStyle name="Neutral" xfId="35"/>
    <cellStyle name="60% - Accent1" xfId="36"/>
    <cellStyle name="Bad" xfId="37"/>
    <cellStyle name="20% - Accent4" xfId="38"/>
    <cellStyle name="Total" xfId="39"/>
    <cellStyle name="Output" xfId="40"/>
    <cellStyle name="Currency" xfId="41"/>
    <cellStyle name="20% - Accent3" xfId="42"/>
    <cellStyle name="Note" xfId="43"/>
    <cellStyle name="Input" xfId="44"/>
    <cellStyle name="Heading 4" xfId="45"/>
    <cellStyle name="Calculation" xfId="46"/>
    <cellStyle name="Good" xfId="47"/>
    <cellStyle name="Heading 3" xfId="48"/>
    <cellStyle name="CExplanatory Text" xfId="49"/>
    <cellStyle name="Heading 1" xfId="50"/>
    <cellStyle name="Comma [0]" xfId="51"/>
    <cellStyle name="20% - Accent6" xfId="52"/>
    <cellStyle name="Title" xfId="53"/>
    <cellStyle name="Currency [0]" xfId="54"/>
    <cellStyle name="Warning Text" xfId="55"/>
    <cellStyle name="Followed Hyperlink" xfId="56"/>
    <cellStyle name="Heading 2" xfId="57"/>
    <cellStyle name="Comma" xfId="58"/>
    <cellStyle name="Check Cell" xfId="59"/>
    <cellStyle name="60% - Accent3" xfId="60"/>
    <cellStyle name="Percent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2505075</xdr:colOff>
      <xdr:row>1</xdr:row>
      <xdr:rowOff>295275</xdr:rowOff>
    </xdr:from>
    <xdr:to>
      <xdr:col>19</xdr:col>
      <xdr:colOff>1571625</xdr:colOff>
      <xdr:row>5</xdr:row>
      <xdr:rowOff>295275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847725"/>
          <a:ext cx="341947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5"/>
  <sheetViews>
    <sheetView tabSelected="1" zoomScale="20" zoomScaleNormal="20" workbookViewId="0" topLeftCell="A1">
      <selection activeCell="AE65" sqref="AE65:AH67"/>
    </sheetView>
  </sheetViews>
  <sheetFormatPr defaultColWidth="10.125" defaultRowHeight="12.75"/>
  <cols>
    <col min="1" max="1" width="45.75390625" style="16" customWidth="1"/>
    <col min="2" max="2" width="11.375" style="16" customWidth="1"/>
    <col min="3" max="19" width="6.25390625" style="16" hidden="1" customWidth="1"/>
    <col min="20" max="20" width="46.25390625" style="16" customWidth="1"/>
    <col min="21" max="21" width="42.125" style="17" customWidth="1"/>
    <col min="22" max="22" width="84.75390625" style="18" customWidth="1"/>
    <col min="23" max="23" width="12.75390625" style="19" customWidth="1"/>
    <col min="24" max="24" width="36.125" style="20" customWidth="1"/>
    <col min="25" max="25" width="15.75390625" style="20" customWidth="1"/>
    <col min="26" max="26" width="19.375" style="20" customWidth="1"/>
    <col min="27" max="27" width="14.75390625" style="20" customWidth="1"/>
    <col min="28" max="28" width="14.375" style="20" customWidth="1"/>
    <col min="29" max="29" width="18.375" style="20" customWidth="1"/>
    <col min="30" max="30" width="12.75390625" style="21" customWidth="1"/>
    <col min="31" max="31" width="20.75390625" style="21" customWidth="1"/>
    <col min="32" max="32" width="18.875" style="21" customWidth="1"/>
    <col min="33" max="33" width="17.875" style="21" customWidth="1"/>
    <col min="34" max="34" width="17.25390625" style="21" customWidth="1"/>
    <col min="35" max="35" width="17.75390625" style="21" customWidth="1"/>
    <col min="36" max="36" width="14.00390625" style="21" customWidth="1"/>
    <col min="37" max="37" width="18.875" style="21" customWidth="1"/>
    <col min="38" max="38" width="15.25390625" style="21" customWidth="1"/>
    <col min="39" max="39" width="16.375" style="21" customWidth="1"/>
    <col min="40" max="40" width="20.25390625" style="22" customWidth="1"/>
    <col min="41" max="41" width="17.875" style="21" customWidth="1"/>
    <col min="42" max="52" width="10.75390625" style="16" customWidth="1"/>
    <col min="53" max="53" width="22.625" style="16" customWidth="1"/>
    <col min="54" max="54" width="14.125" style="23" customWidth="1"/>
    <col min="55" max="55" width="10.75390625" style="23" customWidth="1"/>
    <col min="56" max="56" width="25.875" style="23" customWidth="1"/>
    <col min="57" max="57" width="10.75390625" style="23" customWidth="1"/>
    <col min="58" max="16384" width="10.125" style="16" customWidth="1"/>
  </cols>
  <sheetData>
    <row r="1" spans="1:57" ht="43.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17"/>
      <c r="V1" s="118"/>
      <c r="W1" s="119"/>
      <c r="X1" s="120"/>
      <c r="Y1" s="120"/>
      <c r="Z1" s="120"/>
      <c r="AA1" s="120"/>
      <c r="AB1" s="120"/>
      <c r="AC1" s="120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298"/>
      <c r="AO1" s="185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303"/>
      <c r="BC1" s="303"/>
      <c r="BD1" s="303"/>
      <c r="BE1" s="303"/>
    </row>
    <row r="2" spans="1:88" s="1" customFormat="1" ht="62.25" customHeight="1">
      <c r="A2" s="24"/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303"/>
      <c r="BC2" s="303"/>
      <c r="BD2" s="303"/>
      <c r="BE2" s="303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</row>
    <row r="3" spans="1:57" ht="41.25" customHeight="1">
      <c r="A3" s="2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121"/>
      <c r="V3" s="122"/>
      <c r="W3" s="123"/>
      <c r="X3" s="124"/>
      <c r="Y3" s="124"/>
      <c r="Z3" s="124"/>
      <c r="AA3" s="124"/>
      <c r="AB3" s="124"/>
      <c r="AC3" s="124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99"/>
      <c r="AO3" s="212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303"/>
      <c r="BC3" s="303"/>
      <c r="BD3" s="303"/>
      <c r="BE3" s="303"/>
    </row>
    <row r="4" spans="1:57" ht="67.5" customHeight="1">
      <c r="A4" s="24"/>
      <c r="B4" s="27" t="s">
        <v>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303"/>
      <c r="BC4" s="303"/>
      <c r="BD4" s="303"/>
      <c r="BE4" s="303"/>
    </row>
    <row r="5" spans="1:57" ht="63.75" customHeight="1">
      <c r="A5" s="24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26"/>
      <c r="V5" s="126"/>
      <c r="W5" s="127"/>
      <c r="X5" s="127"/>
      <c r="Y5" s="127"/>
      <c r="Z5" s="127"/>
      <c r="AA5" s="182" t="s">
        <v>2</v>
      </c>
      <c r="AB5" s="182"/>
      <c r="AC5" s="182"/>
      <c r="AD5" s="182"/>
      <c r="AE5" s="182"/>
      <c r="AF5" s="182"/>
      <c r="AG5" s="182"/>
      <c r="AH5" s="182"/>
      <c r="AI5" s="127"/>
      <c r="AJ5" s="127"/>
      <c r="AK5" s="130"/>
      <c r="AL5" s="130"/>
      <c r="AM5" s="130"/>
      <c r="AN5" s="300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303"/>
      <c r="BC5" s="303"/>
      <c r="BD5" s="303"/>
      <c r="BE5" s="303"/>
    </row>
    <row r="6" spans="1:57" ht="83.2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93" t="s">
        <v>3</v>
      </c>
      <c r="U6" s="93"/>
      <c r="V6" s="128"/>
      <c r="W6" s="129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26"/>
      <c r="AI6" s="126"/>
      <c r="AJ6" s="126"/>
      <c r="AK6" s="126"/>
      <c r="AL6" s="126"/>
      <c r="AM6" s="126"/>
      <c r="AN6" s="300"/>
      <c r="AO6" s="126"/>
      <c r="AP6" s="126"/>
      <c r="AQ6" s="319"/>
      <c r="AR6" s="320"/>
      <c r="AS6" s="126"/>
      <c r="AT6" s="126"/>
      <c r="AU6" s="126"/>
      <c r="AV6" s="368" t="s">
        <v>4</v>
      </c>
      <c r="AW6" s="372"/>
      <c r="AX6" s="372"/>
      <c r="AY6" s="372"/>
      <c r="AZ6" s="372"/>
      <c r="BA6" s="372"/>
      <c r="BB6" s="440" t="s">
        <v>5</v>
      </c>
      <c r="BC6" s="441"/>
      <c r="BD6" s="441"/>
      <c r="BE6" s="482"/>
    </row>
    <row r="7" spans="1:57" ht="43.5" customHeight="1">
      <c r="A7" s="24"/>
      <c r="B7" s="29" t="s">
        <v>6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131" t="s">
        <v>7</v>
      </c>
      <c r="X7" s="132"/>
      <c r="Y7" s="132"/>
      <c r="Z7" s="132"/>
      <c r="AA7" s="132"/>
      <c r="AB7" s="132"/>
      <c r="AC7" s="130" t="s">
        <v>8</v>
      </c>
      <c r="AD7" s="213"/>
      <c r="AE7" s="214" t="s">
        <v>9</v>
      </c>
      <c r="AF7" s="214"/>
      <c r="AG7" s="214"/>
      <c r="AH7" s="214"/>
      <c r="AI7" s="214"/>
      <c r="AJ7" s="214"/>
      <c r="AK7" s="214"/>
      <c r="AL7" s="214"/>
      <c r="AM7" s="214"/>
      <c r="AN7" s="301"/>
      <c r="AO7" s="214"/>
      <c r="AP7" s="214"/>
      <c r="AQ7" s="321"/>
      <c r="AR7" s="322"/>
      <c r="AS7" s="369"/>
      <c r="AT7" s="370"/>
      <c r="AU7" s="371"/>
      <c r="AV7" s="372" t="s">
        <v>10</v>
      </c>
      <c r="AW7" s="372"/>
      <c r="AX7" s="372"/>
      <c r="AY7" s="372"/>
      <c r="AZ7" s="372"/>
      <c r="BA7" s="372"/>
      <c r="BB7" s="442" t="s">
        <v>11</v>
      </c>
      <c r="BC7" s="442"/>
      <c r="BD7" s="442"/>
      <c r="BE7" s="482"/>
    </row>
    <row r="8" spans="1:58" ht="149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94" t="s">
        <v>12</v>
      </c>
      <c r="U8" s="94"/>
      <c r="V8" s="94"/>
      <c r="W8" s="133" t="s">
        <v>13</v>
      </c>
      <c r="X8" s="133"/>
      <c r="Y8" s="133"/>
      <c r="Z8" s="133"/>
      <c r="AA8" s="133"/>
      <c r="AB8" s="183"/>
      <c r="AC8" s="183"/>
      <c r="AD8" s="215"/>
      <c r="AE8" s="216" t="s">
        <v>14</v>
      </c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373"/>
      <c r="AU8" s="374"/>
      <c r="AV8" s="375" t="s">
        <v>15</v>
      </c>
      <c r="AW8" s="372"/>
      <c r="AX8" s="190"/>
      <c r="AY8" s="372"/>
      <c r="AZ8" s="372"/>
      <c r="BA8" s="372"/>
      <c r="BB8" s="443" t="s">
        <v>16</v>
      </c>
      <c r="BC8" s="443"/>
      <c r="BD8" s="443"/>
      <c r="BE8" s="482"/>
      <c r="BF8" s="16">
        <v>1.1</v>
      </c>
    </row>
    <row r="9" spans="1:57" ht="48" customHeight="1">
      <c r="A9" s="2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94"/>
      <c r="U9" s="94"/>
      <c r="V9" s="94"/>
      <c r="W9" s="119" t="s">
        <v>17</v>
      </c>
      <c r="X9" s="119"/>
      <c r="Y9" s="119"/>
      <c r="Z9" s="119"/>
      <c r="AA9" s="119"/>
      <c r="AB9" s="119"/>
      <c r="AC9" s="119"/>
      <c r="AD9" s="217" t="s">
        <v>18</v>
      </c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4"/>
      <c r="AU9" s="24"/>
      <c r="AV9" s="24"/>
      <c r="AW9" s="372"/>
      <c r="AX9" s="372"/>
      <c r="AY9" s="372"/>
      <c r="AZ9" s="372"/>
      <c r="BA9" s="372"/>
      <c r="BB9" s="444"/>
      <c r="BC9" s="444"/>
      <c r="BD9" s="444"/>
      <c r="BE9" s="482"/>
    </row>
    <row r="10" spans="1:73" ht="126.75" customHeight="1">
      <c r="A10" s="24"/>
      <c r="B10" s="31" t="s">
        <v>19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113" t="s">
        <v>20</v>
      </c>
      <c r="X10" s="132"/>
      <c r="Y10" s="132"/>
      <c r="Z10" s="132"/>
      <c r="AA10" s="132"/>
      <c r="AB10" s="132"/>
      <c r="AC10" s="130" t="s">
        <v>8</v>
      </c>
      <c r="AD10" s="213" t="s">
        <v>21</v>
      </c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371"/>
      <c r="AU10" s="371"/>
      <c r="AV10" s="372" t="s">
        <v>22</v>
      </c>
      <c r="AW10" s="372"/>
      <c r="AX10" s="372"/>
      <c r="AY10" s="372"/>
      <c r="AZ10" s="372"/>
      <c r="BA10" s="372"/>
      <c r="BB10" s="445" t="s">
        <v>23</v>
      </c>
      <c r="BC10" s="446"/>
      <c r="BD10" s="446"/>
      <c r="BE10" s="482"/>
      <c r="BF10" s="483"/>
      <c r="BG10" s="483"/>
      <c r="BH10" s="483"/>
      <c r="BI10" s="483"/>
      <c r="BJ10" s="483"/>
      <c r="BK10" s="483"/>
      <c r="BL10" s="483"/>
      <c r="BM10" s="483"/>
      <c r="BN10" s="483"/>
      <c r="BO10" s="483"/>
      <c r="BP10" s="483"/>
      <c r="BQ10" s="483"/>
      <c r="BR10" s="483"/>
      <c r="BS10" s="483"/>
      <c r="BT10" s="483"/>
      <c r="BU10" s="483"/>
    </row>
    <row r="11" spans="1:73" ht="48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117"/>
      <c r="V11" s="117"/>
      <c r="W11" s="113" t="s">
        <v>24</v>
      </c>
      <c r="X11" s="132"/>
      <c r="Y11" s="132"/>
      <c r="Z11" s="132"/>
      <c r="AA11" s="184"/>
      <c r="AB11" s="184"/>
      <c r="AC11" s="130" t="s">
        <v>8</v>
      </c>
      <c r="AD11" s="218"/>
      <c r="AE11" s="219"/>
      <c r="AF11" s="219"/>
      <c r="AG11" s="219" t="s">
        <v>25</v>
      </c>
      <c r="AH11" s="219"/>
      <c r="AI11" s="219"/>
      <c r="AJ11" s="219"/>
      <c r="AK11" s="219"/>
      <c r="AL11" s="219"/>
      <c r="AM11" s="219"/>
      <c r="AN11" s="302"/>
      <c r="AO11" s="219"/>
      <c r="AP11" s="323"/>
      <c r="AQ11" s="324"/>
      <c r="AR11" s="325"/>
      <c r="AS11" s="376"/>
      <c r="AT11" s="30"/>
      <c r="AU11" s="30"/>
      <c r="AV11" s="30"/>
      <c r="AW11" s="30"/>
      <c r="AX11" s="30"/>
      <c r="AY11" s="30"/>
      <c r="AZ11" s="30"/>
      <c r="BA11" s="30"/>
      <c r="BB11" s="303"/>
      <c r="BC11" s="303"/>
      <c r="BD11" s="303"/>
      <c r="BE11" s="303"/>
      <c r="BF11" s="483"/>
      <c r="BG11" s="483"/>
      <c r="BH11" s="483"/>
      <c r="BI11" s="483"/>
      <c r="BJ11" s="483"/>
      <c r="BK11" s="483"/>
      <c r="BL11" s="483"/>
      <c r="BM11" s="483"/>
      <c r="BN11" s="483"/>
      <c r="BO11" s="483"/>
      <c r="BP11" s="483"/>
      <c r="BQ11" s="483"/>
      <c r="BR11" s="483"/>
      <c r="BS11" s="483"/>
      <c r="BT11" s="483"/>
      <c r="BU11" s="483"/>
    </row>
    <row r="12" spans="1:57" ht="30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117"/>
      <c r="V12" s="117"/>
      <c r="W12" s="134"/>
      <c r="X12" s="120"/>
      <c r="Y12" s="120"/>
      <c r="Z12" s="120"/>
      <c r="AA12" s="185"/>
      <c r="AB12" s="185"/>
      <c r="AC12" s="185"/>
      <c r="AD12" s="185"/>
      <c r="AE12" s="185"/>
      <c r="AF12" s="185"/>
      <c r="AG12" s="185"/>
      <c r="AH12" s="185"/>
      <c r="AI12" s="185"/>
      <c r="AJ12" s="24"/>
      <c r="AK12" s="24"/>
      <c r="AL12" s="24"/>
      <c r="AM12" s="24"/>
      <c r="AN12" s="303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303"/>
      <c r="BC12" s="303"/>
      <c r="BD12" s="303"/>
      <c r="BE12" s="303"/>
    </row>
    <row r="13" spans="1:88" s="2" customFormat="1" ht="87" customHeight="1">
      <c r="A13" s="32"/>
      <c r="B13" s="33" t="s">
        <v>26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95" t="s">
        <v>27</v>
      </c>
      <c r="U13" s="95"/>
      <c r="V13" s="135"/>
      <c r="W13" s="136" t="s">
        <v>28</v>
      </c>
      <c r="X13" s="137"/>
      <c r="Y13" s="137"/>
      <c r="Z13" s="137"/>
      <c r="AA13" s="137"/>
      <c r="AB13" s="137"/>
      <c r="AC13" s="137"/>
      <c r="AD13" s="137"/>
      <c r="AE13" s="220" t="s">
        <v>29</v>
      </c>
      <c r="AF13" s="221"/>
      <c r="AG13" s="262" t="s">
        <v>30</v>
      </c>
      <c r="AH13" s="262"/>
      <c r="AI13" s="262"/>
      <c r="AJ13" s="262"/>
      <c r="AK13" s="262"/>
      <c r="AL13" s="262"/>
      <c r="AM13" s="262"/>
      <c r="AN13" s="262"/>
      <c r="AO13" s="326" t="s">
        <v>31</v>
      </c>
      <c r="AP13" s="327" t="s">
        <v>32</v>
      </c>
      <c r="AQ13" s="328"/>
      <c r="AR13" s="328"/>
      <c r="AS13" s="328"/>
      <c r="AT13" s="328"/>
      <c r="AU13" s="328"/>
      <c r="AV13" s="328"/>
      <c r="AW13" s="328"/>
      <c r="AX13" s="405" t="s">
        <v>33</v>
      </c>
      <c r="AY13" s="406"/>
      <c r="AZ13" s="406"/>
      <c r="BA13" s="406"/>
      <c r="BB13" s="406"/>
      <c r="BC13" s="406"/>
      <c r="BD13" s="406"/>
      <c r="BE13" s="484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</row>
    <row r="14" spans="1:88" s="2" customFormat="1" ht="65.25" customHeight="1">
      <c r="A14" s="32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96"/>
      <c r="U14" s="96"/>
      <c r="V14" s="138"/>
      <c r="W14" s="139"/>
      <c r="X14" s="140"/>
      <c r="Y14" s="140"/>
      <c r="Z14" s="140"/>
      <c r="AA14" s="140"/>
      <c r="AB14" s="140"/>
      <c r="AC14" s="140"/>
      <c r="AD14" s="140"/>
      <c r="AE14" s="189"/>
      <c r="AF14" s="222"/>
      <c r="AG14" s="169"/>
      <c r="AH14" s="169"/>
      <c r="AI14" s="169"/>
      <c r="AJ14" s="169"/>
      <c r="AK14" s="169"/>
      <c r="AL14" s="169"/>
      <c r="AM14" s="169"/>
      <c r="AN14" s="169"/>
      <c r="AO14" s="329"/>
      <c r="AP14" s="330"/>
      <c r="AQ14" s="330"/>
      <c r="AR14" s="330"/>
      <c r="AS14" s="330"/>
      <c r="AT14" s="330"/>
      <c r="AU14" s="330"/>
      <c r="AV14" s="330"/>
      <c r="AW14" s="330"/>
      <c r="AX14" s="407" t="s">
        <v>34</v>
      </c>
      <c r="AY14" s="408"/>
      <c r="AZ14" s="408"/>
      <c r="BA14" s="408"/>
      <c r="BB14" s="408"/>
      <c r="BC14" s="408"/>
      <c r="BD14" s="408"/>
      <c r="BE14" s="485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</row>
    <row r="15" spans="1:88" s="2" customFormat="1" ht="45" customHeight="1">
      <c r="A15" s="3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96"/>
      <c r="U15" s="96"/>
      <c r="V15" s="138"/>
      <c r="W15" s="139"/>
      <c r="X15" s="140"/>
      <c r="Y15" s="140"/>
      <c r="Z15" s="140"/>
      <c r="AA15" s="140"/>
      <c r="AB15" s="140"/>
      <c r="AC15" s="140"/>
      <c r="AD15" s="140"/>
      <c r="AE15" s="223"/>
      <c r="AF15" s="224"/>
      <c r="AG15" s="277"/>
      <c r="AH15" s="277"/>
      <c r="AI15" s="277"/>
      <c r="AJ15" s="277"/>
      <c r="AK15" s="277"/>
      <c r="AL15" s="277"/>
      <c r="AM15" s="277"/>
      <c r="AN15" s="277"/>
      <c r="AO15" s="329"/>
      <c r="AP15" s="331"/>
      <c r="AQ15" s="331"/>
      <c r="AR15" s="331"/>
      <c r="AS15" s="331"/>
      <c r="AT15" s="331"/>
      <c r="AU15" s="331"/>
      <c r="AV15" s="331"/>
      <c r="AW15" s="331"/>
      <c r="AX15" s="409" t="s">
        <v>35</v>
      </c>
      <c r="AY15" s="410"/>
      <c r="AZ15" s="410"/>
      <c r="BA15" s="410"/>
      <c r="BB15" s="410"/>
      <c r="BC15" s="410"/>
      <c r="BD15" s="410"/>
      <c r="BE15" s="48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</row>
    <row r="16" spans="1:88" s="2" customFormat="1" ht="50.25" customHeight="1">
      <c r="A16" s="32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96"/>
      <c r="U16" s="96"/>
      <c r="V16" s="138"/>
      <c r="W16" s="139"/>
      <c r="X16" s="140"/>
      <c r="Y16" s="140"/>
      <c r="Z16" s="140"/>
      <c r="AA16" s="140"/>
      <c r="AB16" s="140"/>
      <c r="AC16" s="140"/>
      <c r="AD16" s="140"/>
      <c r="AE16" s="225" t="s">
        <v>36</v>
      </c>
      <c r="AF16" s="226" t="s">
        <v>37</v>
      </c>
      <c r="AG16" s="278" t="s">
        <v>38</v>
      </c>
      <c r="AH16" s="279" t="s">
        <v>39</v>
      </c>
      <c r="AI16" s="280"/>
      <c r="AJ16" s="280"/>
      <c r="AK16" s="280"/>
      <c r="AL16" s="280"/>
      <c r="AM16" s="280"/>
      <c r="AN16" s="280"/>
      <c r="AO16" s="329"/>
      <c r="AP16" s="332" t="s">
        <v>40</v>
      </c>
      <c r="AQ16" s="333" t="s">
        <v>41</v>
      </c>
      <c r="AR16" s="333" t="s">
        <v>42</v>
      </c>
      <c r="AS16" s="377" t="s">
        <v>43</v>
      </c>
      <c r="AT16" s="377" t="s">
        <v>44</v>
      </c>
      <c r="AU16" s="333" t="s">
        <v>45</v>
      </c>
      <c r="AV16" s="333" t="s">
        <v>46</v>
      </c>
      <c r="AW16" s="411" t="s">
        <v>47</v>
      </c>
      <c r="AX16" s="412" t="s">
        <v>48</v>
      </c>
      <c r="AY16" s="413"/>
      <c r="AZ16" s="413"/>
      <c r="BA16" s="413"/>
      <c r="BB16" s="447" t="s">
        <v>49</v>
      </c>
      <c r="BC16" s="448"/>
      <c r="BD16" s="448"/>
      <c r="BE16" s="487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</row>
    <row r="17" spans="1:88" s="3" customFormat="1" ht="57.75" customHeight="1">
      <c r="A17" s="37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96"/>
      <c r="U17" s="96"/>
      <c r="V17" s="138"/>
      <c r="W17" s="139"/>
      <c r="X17" s="140"/>
      <c r="Y17" s="140"/>
      <c r="Z17" s="140"/>
      <c r="AA17" s="140"/>
      <c r="AB17" s="140"/>
      <c r="AC17" s="140"/>
      <c r="AD17" s="140"/>
      <c r="AE17" s="227"/>
      <c r="AF17" s="228"/>
      <c r="AG17" s="281"/>
      <c r="AH17" s="282" t="s">
        <v>50</v>
      </c>
      <c r="AI17" s="283"/>
      <c r="AJ17" s="282" t="s">
        <v>51</v>
      </c>
      <c r="AK17" s="304"/>
      <c r="AL17" s="283" t="s">
        <v>52</v>
      </c>
      <c r="AM17" s="304"/>
      <c r="AN17" s="305" t="s">
        <v>53</v>
      </c>
      <c r="AO17" s="329"/>
      <c r="AP17" s="334"/>
      <c r="AQ17" s="335"/>
      <c r="AR17" s="335"/>
      <c r="AS17" s="378"/>
      <c r="AT17" s="378"/>
      <c r="AU17" s="335"/>
      <c r="AV17" s="335"/>
      <c r="AW17" s="414"/>
      <c r="AX17" s="415" t="s">
        <v>54</v>
      </c>
      <c r="AY17" s="416"/>
      <c r="AZ17" s="416"/>
      <c r="BA17" s="416"/>
      <c r="BB17" s="449" t="s">
        <v>55</v>
      </c>
      <c r="BC17" s="449"/>
      <c r="BD17" s="449"/>
      <c r="BE17" s="488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</row>
    <row r="18" spans="1:88" s="3" customFormat="1" ht="75" customHeight="1">
      <c r="A18" s="37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96"/>
      <c r="U18" s="96"/>
      <c r="V18" s="138"/>
      <c r="W18" s="139"/>
      <c r="X18" s="140"/>
      <c r="Y18" s="140"/>
      <c r="Z18" s="140"/>
      <c r="AA18" s="140"/>
      <c r="AB18" s="140"/>
      <c r="AC18" s="140"/>
      <c r="AD18" s="140"/>
      <c r="AE18" s="227"/>
      <c r="AF18" s="228"/>
      <c r="AG18" s="281"/>
      <c r="AH18" s="284"/>
      <c r="AI18" s="285"/>
      <c r="AJ18" s="284"/>
      <c r="AK18" s="306"/>
      <c r="AL18" s="285"/>
      <c r="AM18" s="306"/>
      <c r="AN18" s="307"/>
      <c r="AO18" s="329"/>
      <c r="AP18" s="334"/>
      <c r="AQ18" s="335"/>
      <c r="AR18" s="335"/>
      <c r="AS18" s="378"/>
      <c r="AT18" s="378"/>
      <c r="AU18" s="335"/>
      <c r="AV18" s="335"/>
      <c r="AW18" s="414"/>
      <c r="AX18" s="417" t="s">
        <v>38</v>
      </c>
      <c r="AY18" s="418" t="s">
        <v>56</v>
      </c>
      <c r="AZ18" s="264"/>
      <c r="BA18" s="264"/>
      <c r="BB18" s="450" t="s">
        <v>38</v>
      </c>
      <c r="BC18" s="451" t="s">
        <v>56</v>
      </c>
      <c r="BD18" s="451"/>
      <c r="BE18" s="489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</row>
    <row r="19" spans="1:88" s="3" customFormat="1" ht="229.5" customHeight="1">
      <c r="A19" s="37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97"/>
      <c r="U19" s="97"/>
      <c r="V19" s="141"/>
      <c r="W19" s="142"/>
      <c r="X19" s="143"/>
      <c r="Y19" s="143"/>
      <c r="Z19" s="143"/>
      <c r="AA19" s="143"/>
      <c r="AB19" s="143"/>
      <c r="AC19" s="143"/>
      <c r="AD19" s="143"/>
      <c r="AE19" s="229"/>
      <c r="AF19" s="230"/>
      <c r="AG19" s="286"/>
      <c r="AH19" s="287" t="s">
        <v>57</v>
      </c>
      <c r="AI19" s="288" t="s">
        <v>58</v>
      </c>
      <c r="AJ19" s="287" t="s">
        <v>57</v>
      </c>
      <c r="AK19" s="288" t="s">
        <v>58</v>
      </c>
      <c r="AL19" s="287" t="s">
        <v>57</v>
      </c>
      <c r="AM19" s="288" t="s">
        <v>58</v>
      </c>
      <c r="AN19" s="308"/>
      <c r="AO19" s="336"/>
      <c r="AP19" s="337"/>
      <c r="AQ19" s="338"/>
      <c r="AR19" s="338"/>
      <c r="AS19" s="379"/>
      <c r="AT19" s="379"/>
      <c r="AU19" s="338"/>
      <c r="AV19" s="338"/>
      <c r="AW19" s="419"/>
      <c r="AX19" s="420"/>
      <c r="AY19" s="421" t="s">
        <v>59</v>
      </c>
      <c r="AZ19" s="421" t="s">
        <v>60</v>
      </c>
      <c r="BA19" s="452" t="s">
        <v>61</v>
      </c>
      <c r="BB19" s="453"/>
      <c r="BC19" s="454" t="s">
        <v>59</v>
      </c>
      <c r="BD19" s="453" t="s">
        <v>60</v>
      </c>
      <c r="BE19" s="490" t="s">
        <v>61</v>
      </c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</row>
    <row r="20" spans="1:88" s="4" customFormat="1" ht="42.75" customHeight="1">
      <c r="A20" s="37"/>
      <c r="B20" s="40">
        <v>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98">
        <v>2</v>
      </c>
      <c r="U20" s="98"/>
      <c r="V20" s="144"/>
      <c r="W20" s="145">
        <v>3</v>
      </c>
      <c r="X20" s="146"/>
      <c r="Y20" s="146"/>
      <c r="Z20" s="146"/>
      <c r="AA20" s="146"/>
      <c r="AB20" s="146"/>
      <c r="AC20" s="146"/>
      <c r="AD20" s="146"/>
      <c r="AE20" s="231">
        <v>4</v>
      </c>
      <c r="AF20" s="232">
        <v>5</v>
      </c>
      <c r="AG20" s="289">
        <v>6</v>
      </c>
      <c r="AH20" s="290">
        <v>7</v>
      </c>
      <c r="AI20" s="290"/>
      <c r="AJ20" s="290">
        <v>8</v>
      </c>
      <c r="AK20" s="290"/>
      <c r="AL20" s="290"/>
      <c r="AM20" s="290"/>
      <c r="AN20" s="309">
        <v>9</v>
      </c>
      <c r="AO20" s="339">
        <v>10</v>
      </c>
      <c r="AP20" s="340">
        <v>11</v>
      </c>
      <c r="AQ20" s="290">
        <v>12</v>
      </c>
      <c r="AR20" s="290">
        <v>13</v>
      </c>
      <c r="AS20" s="290">
        <v>14</v>
      </c>
      <c r="AT20" s="290">
        <v>15</v>
      </c>
      <c r="AU20" s="290">
        <v>16</v>
      </c>
      <c r="AV20" s="380">
        <v>17</v>
      </c>
      <c r="AW20" s="380">
        <v>18</v>
      </c>
      <c r="AX20" s="422">
        <v>19</v>
      </c>
      <c r="AY20" s="422">
        <v>20</v>
      </c>
      <c r="AZ20" s="422">
        <v>21</v>
      </c>
      <c r="BA20" s="422">
        <v>22</v>
      </c>
      <c r="BB20" s="422">
        <v>23</v>
      </c>
      <c r="BC20" s="422">
        <v>24</v>
      </c>
      <c r="BD20" s="422">
        <v>25</v>
      </c>
      <c r="BE20" s="422">
        <v>26</v>
      </c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</row>
    <row r="21" spans="1:88" s="5" customFormat="1" ht="49.5" customHeight="1">
      <c r="A21" s="42"/>
      <c r="B21" s="43" t="s">
        <v>62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91"/>
      <c r="BF21" s="492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</row>
    <row r="22" spans="1:88" s="6" customFormat="1" ht="49.5" customHeight="1">
      <c r="A22" s="45"/>
      <c r="B22" s="46" t="s">
        <v>63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93"/>
      <c r="BF22" s="494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</row>
    <row r="23" spans="1:57" s="7" customFormat="1" ht="112.5" customHeight="1">
      <c r="A23" s="24"/>
      <c r="B23" s="48">
        <v>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99" t="s">
        <v>64</v>
      </c>
      <c r="U23" s="99"/>
      <c r="V23" s="147"/>
      <c r="W23" s="148" t="s">
        <v>65</v>
      </c>
      <c r="X23" s="149"/>
      <c r="Y23" s="149"/>
      <c r="Z23" s="149"/>
      <c r="AA23" s="149"/>
      <c r="AB23" s="149"/>
      <c r="AC23" s="149"/>
      <c r="AD23" s="233"/>
      <c r="AE23" s="234">
        <v>4</v>
      </c>
      <c r="AF23" s="235">
        <v>120</v>
      </c>
      <c r="AG23" s="291">
        <v>54</v>
      </c>
      <c r="AH23" s="292">
        <v>36</v>
      </c>
      <c r="AI23" s="292">
        <v>2</v>
      </c>
      <c r="AJ23" s="292">
        <v>18</v>
      </c>
      <c r="AK23" s="235">
        <v>2</v>
      </c>
      <c r="AL23" s="235"/>
      <c r="AM23" s="235"/>
      <c r="AN23" s="235">
        <f>AG23-4</f>
        <v>50</v>
      </c>
      <c r="AO23" s="341">
        <f>AF23-AG23</f>
        <v>66</v>
      </c>
      <c r="AP23" s="342">
        <v>3</v>
      </c>
      <c r="AQ23" s="343"/>
      <c r="AR23" s="343">
        <v>3</v>
      </c>
      <c r="AS23" s="381"/>
      <c r="AT23" s="342"/>
      <c r="AU23" s="343"/>
      <c r="AV23" s="343"/>
      <c r="AW23" s="423"/>
      <c r="AX23" s="424">
        <v>3</v>
      </c>
      <c r="AY23" s="343">
        <v>2</v>
      </c>
      <c r="AZ23" s="343">
        <v>1</v>
      </c>
      <c r="BA23" s="455"/>
      <c r="BB23" s="52"/>
      <c r="BC23" s="456"/>
      <c r="BD23" s="456"/>
      <c r="BE23" s="495"/>
    </row>
    <row r="24" spans="1:57" s="7" customFormat="1" ht="108.75" customHeight="1">
      <c r="A24" s="24"/>
      <c r="B24" s="48">
        <v>2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99" t="s">
        <v>66</v>
      </c>
      <c r="U24" s="99"/>
      <c r="V24" s="147"/>
      <c r="W24" s="148" t="s">
        <v>65</v>
      </c>
      <c r="X24" s="149"/>
      <c r="Y24" s="149"/>
      <c r="Z24" s="149"/>
      <c r="AA24" s="149"/>
      <c r="AB24" s="149"/>
      <c r="AC24" s="149"/>
      <c r="AD24" s="233"/>
      <c r="AE24" s="234">
        <v>4</v>
      </c>
      <c r="AF24" s="235">
        <v>120</v>
      </c>
      <c r="AG24" s="291">
        <v>54</v>
      </c>
      <c r="AH24" s="292">
        <v>36</v>
      </c>
      <c r="AI24" s="292">
        <v>2</v>
      </c>
      <c r="AJ24" s="292">
        <v>18</v>
      </c>
      <c r="AK24" s="235">
        <v>2</v>
      </c>
      <c r="AL24" s="235"/>
      <c r="AM24" s="235"/>
      <c r="AN24" s="235">
        <v>50</v>
      </c>
      <c r="AO24" s="341">
        <f>AF24-AG24</f>
        <v>66</v>
      </c>
      <c r="AP24" s="342">
        <v>3</v>
      </c>
      <c r="AQ24" s="343"/>
      <c r="AR24" s="343">
        <v>3</v>
      </c>
      <c r="AS24" s="381"/>
      <c r="AT24" s="342"/>
      <c r="AU24" s="343"/>
      <c r="AV24" s="343"/>
      <c r="AW24" s="423"/>
      <c r="AX24" s="424">
        <v>3</v>
      </c>
      <c r="AY24" s="343">
        <v>2</v>
      </c>
      <c r="AZ24" s="343">
        <v>1</v>
      </c>
      <c r="BA24" s="384"/>
      <c r="BB24" s="54"/>
      <c r="BC24" s="457"/>
      <c r="BD24" s="457"/>
      <c r="BE24" s="496"/>
    </row>
    <row r="25" spans="1:88" s="8" customFormat="1" ht="49.5" customHeight="1">
      <c r="A25" s="24"/>
      <c r="B25" s="50" t="s">
        <v>67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236"/>
      <c r="AE25" s="237">
        <f>SUM(AE23:AE24)</f>
        <v>8</v>
      </c>
      <c r="AF25" s="237">
        <f aca="true" t="shared" si="0" ref="AF25:AO25">SUM(AF23:AF24)</f>
        <v>240</v>
      </c>
      <c r="AG25" s="237">
        <f t="shared" si="0"/>
        <v>108</v>
      </c>
      <c r="AH25" s="237">
        <f t="shared" si="0"/>
        <v>72</v>
      </c>
      <c r="AI25" s="237">
        <f t="shared" si="0"/>
        <v>4</v>
      </c>
      <c r="AJ25" s="237">
        <f t="shared" si="0"/>
        <v>36</v>
      </c>
      <c r="AK25" s="237">
        <f t="shared" si="0"/>
        <v>4</v>
      </c>
      <c r="AL25" s="237"/>
      <c r="AM25" s="237"/>
      <c r="AN25" s="237">
        <f t="shared" si="0"/>
        <v>100</v>
      </c>
      <c r="AO25" s="237">
        <f t="shared" si="0"/>
        <v>132</v>
      </c>
      <c r="AP25" s="237">
        <v>2</v>
      </c>
      <c r="AQ25" s="237"/>
      <c r="AR25" s="237">
        <v>2</v>
      </c>
      <c r="AS25" s="382"/>
      <c r="AT25" s="383"/>
      <c r="AU25" s="351"/>
      <c r="AV25" s="351"/>
      <c r="AW25" s="425"/>
      <c r="AX25" s="426">
        <f>SUM(AX23:AX24)</f>
        <v>6</v>
      </c>
      <c r="AY25" s="426">
        <f>SUM(AY23:AY24)</f>
        <v>4</v>
      </c>
      <c r="AZ25" s="426">
        <f>SUM(AZ23:AZ24)</f>
        <v>2</v>
      </c>
      <c r="BA25" s="458"/>
      <c r="BB25" s="60"/>
      <c r="BC25" s="459"/>
      <c r="BD25" s="459"/>
      <c r="BE25" s="497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</row>
    <row r="26" spans="1:88" s="6" customFormat="1" ht="63" customHeight="1">
      <c r="A26" s="45"/>
      <c r="B26" s="46" t="s">
        <v>68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93"/>
      <c r="BF26" s="494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</row>
    <row r="27" spans="1:88" s="8" customFormat="1" ht="141" customHeight="1">
      <c r="A27" s="24"/>
      <c r="B27" s="52">
        <v>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100" t="s">
        <v>69</v>
      </c>
      <c r="U27" s="100"/>
      <c r="V27" s="150"/>
      <c r="W27" s="151" t="s">
        <v>25</v>
      </c>
      <c r="X27" s="152"/>
      <c r="Y27" s="152"/>
      <c r="Z27" s="152"/>
      <c r="AA27" s="152"/>
      <c r="AB27" s="152"/>
      <c r="AC27" s="152"/>
      <c r="AD27" s="238"/>
      <c r="AE27" s="239">
        <v>3.5</v>
      </c>
      <c r="AF27" s="240">
        <f>AE27*30</f>
        <v>105</v>
      </c>
      <c r="AG27" s="239"/>
      <c r="AH27" s="293"/>
      <c r="AI27" s="293"/>
      <c r="AJ27" s="293"/>
      <c r="AK27" s="293"/>
      <c r="AL27" s="293"/>
      <c r="AM27" s="310"/>
      <c r="AN27" s="310"/>
      <c r="AO27" s="344">
        <v>105</v>
      </c>
      <c r="AP27" s="345"/>
      <c r="AQ27" s="346">
        <v>3</v>
      </c>
      <c r="AR27" s="347"/>
      <c r="AS27" s="384"/>
      <c r="AT27" s="356"/>
      <c r="AU27" s="347"/>
      <c r="AV27" s="347"/>
      <c r="AW27" s="390"/>
      <c r="AX27" s="391"/>
      <c r="AY27" s="392"/>
      <c r="AZ27" s="392"/>
      <c r="BA27" s="455"/>
      <c r="BB27" s="52"/>
      <c r="BC27" s="456"/>
      <c r="BD27" s="456"/>
      <c r="BE27" s="495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</row>
    <row r="28" spans="1:88" s="8" customFormat="1" ht="99.75" customHeight="1">
      <c r="A28" s="24"/>
      <c r="B28" s="54">
        <v>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101" t="s">
        <v>70</v>
      </c>
      <c r="U28" s="101"/>
      <c r="V28" s="153"/>
      <c r="W28" s="154" t="s">
        <v>25</v>
      </c>
      <c r="X28" s="155"/>
      <c r="Y28" s="155"/>
      <c r="Z28" s="155"/>
      <c r="AA28" s="155"/>
      <c r="AB28" s="155"/>
      <c r="AC28" s="155"/>
      <c r="AD28" s="241"/>
      <c r="AE28" s="234">
        <v>9</v>
      </c>
      <c r="AF28" s="242">
        <f>AE28*30</f>
        <v>270</v>
      </c>
      <c r="AG28" s="234"/>
      <c r="AH28" s="292"/>
      <c r="AI28" s="292"/>
      <c r="AJ28" s="292"/>
      <c r="AK28" s="292"/>
      <c r="AL28" s="292"/>
      <c r="AM28" s="235"/>
      <c r="AN28" s="235"/>
      <c r="AO28" s="341">
        <f>AF28-AG28</f>
        <v>270</v>
      </c>
      <c r="AP28" s="342"/>
      <c r="AQ28" s="343">
        <v>4</v>
      </c>
      <c r="AR28" s="347"/>
      <c r="AS28" s="384"/>
      <c r="AT28" s="356"/>
      <c r="AU28" s="347"/>
      <c r="AV28" s="347"/>
      <c r="AW28" s="390"/>
      <c r="AX28" s="427"/>
      <c r="AY28" s="347"/>
      <c r="AZ28" s="347"/>
      <c r="BA28" s="384"/>
      <c r="BB28" s="54"/>
      <c r="BC28" s="457"/>
      <c r="BD28" s="457"/>
      <c r="BE28" s="49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</row>
    <row r="29" spans="1:88" s="8" customFormat="1" ht="94.5" customHeight="1">
      <c r="A29" s="24"/>
      <c r="B29" s="56">
        <v>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102" t="s">
        <v>71</v>
      </c>
      <c r="U29" s="102"/>
      <c r="V29" s="156"/>
      <c r="W29" s="157" t="s">
        <v>25</v>
      </c>
      <c r="X29" s="158"/>
      <c r="Y29" s="158"/>
      <c r="Z29" s="158"/>
      <c r="AA29" s="158"/>
      <c r="AB29" s="158"/>
      <c r="AC29" s="158"/>
      <c r="AD29" s="243"/>
      <c r="AE29" s="244">
        <v>21</v>
      </c>
      <c r="AF29" s="245">
        <f>AE29*30</f>
        <v>630</v>
      </c>
      <c r="AG29" s="244"/>
      <c r="AH29" s="294"/>
      <c r="AI29" s="294"/>
      <c r="AJ29" s="294"/>
      <c r="AK29" s="294"/>
      <c r="AL29" s="294"/>
      <c r="AM29" s="311"/>
      <c r="AN29" s="311"/>
      <c r="AO29" s="348">
        <f>AF29-AG29</f>
        <v>630</v>
      </c>
      <c r="AP29" s="349"/>
      <c r="AQ29" s="350"/>
      <c r="AR29" s="347"/>
      <c r="AS29" s="384"/>
      <c r="AT29" s="356"/>
      <c r="AU29" s="347"/>
      <c r="AV29" s="347"/>
      <c r="AW29" s="390"/>
      <c r="AX29" s="427"/>
      <c r="AY29" s="347"/>
      <c r="AZ29" s="347"/>
      <c r="BA29" s="384"/>
      <c r="BB29" s="54"/>
      <c r="BC29" s="457"/>
      <c r="BD29" s="457"/>
      <c r="BE29" s="49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</row>
    <row r="30" spans="1:88" s="8" customFormat="1" ht="49.5" customHeight="1">
      <c r="A30" s="24"/>
      <c r="B30" s="50" t="s">
        <v>72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236"/>
      <c r="AE30" s="237">
        <f>SUM(AE27:AE29)</f>
        <v>33.5</v>
      </c>
      <c r="AF30" s="237">
        <f>SUM(AF27:AF29)</f>
        <v>1005</v>
      </c>
      <c r="AG30" s="237"/>
      <c r="AH30" s="237"/>
      <c r="AI30" s="237"/>
      <c r="AJ30" s="237"/>
      <c r="AK30" s="237"/>
      <c r="AL30" s="237"/>
      <c r="AM30" s="237"/>
      <c r="AN30" s="237"/>
      <c r="AO30" s="237">
        <f>SUM(AO27:AO29)</f>
        <v>1005</v>
      </c>
      <c r="AP30" s="237"/>
      <c r="AQ30" s="237">
        <v>2</v>
      </c>
      <c r="AR30" s="351"/>
      <c r="AS30" s="382"/>
      <c r="AT30" s="383"/>
      <c r="AU30" s="351"/>
      <c r="AV30" s="351"/>
      <c r="AW30" s="425"/>
      <c r="AX30" s="426"/>
      <c r="AY30" s="428"/>
      <c r="AZ30" s="428"/>
      <c r="BA30" s="458"/>
      <c r="BB30" s="60"/>
      <c r="BC30" s="459"/>
      <c r="BD30" s="459"/>
      <c r="BE30" s="497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</row>
    <row r="31" spans="1:88" s="8" customFormat="1" ht="49.5" customHeight="1">
      <c r="A31" s="24"/>
      <c r="B31" s="58" t="s">
        <v>73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498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</row>
    <row r="32" spans="1:88" s="8" customFormat="1" ht="63.75" customHeight="1">
      <c r="A32" s="24"/>
      <c r="B32" s="52">
        <v>6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100" t="s">
        <v>74</v>
      </c>
      <c r="U32" s="100"/>
      <c r="V32" s="150"/>
      <c r="W32" s="151" t="s">
        <v>75</v>
      </c>
      <c r="X32" s="152"/>
      <c r="Y32" s="152"/>
      <c r="Z32" s="152"/>
      <c r="AA32" s="152"/>
      <c r="AB32" s="152"/>
      <c r="AC32" s="152"/>
      <c r="AD32" s="238"/>
      <c r="AE32" s="239">
        <v>2</v>
      </c>
      <c r="AF32" s="240">
        <f>AE32*30</f>
        <v>60</v>
      </c>
      <c r="AG32" s="239">
        <f>AH32+AJ32+AL32</f>
        <v>30</v>
      </c>
      <c r="AH32" s="293">
        <v>18</v>
      </c>
      <c r="AI32" s="293"/>
      <c r="AJ32" s="293">
        <v>12</v>
      </c>
      <c r="AK32" s="293"/>
      <c r="AL32" s="293"/>
      <c r="AM32" s="310"/>
      <c r="AN32" s="310"/>
      <c r="AO32" s="344">
        <f>AF32-AG32</f>
        <v>30</v>
      </c>
      <c r="AP32" s="345"/>
      <c r="AQ32" s="346">
        <v>3</v>
      </c>
      <c r="AR32" s="346"/>
      <c r="AS32" s="385"/>
      <c r="AT32" s="386"/>
      <c r="AU32" s="346"/>
      <c r="AV32" s="346"/>
      <c r="AW32" s="385">
        <v>3</v>
      </c>
      <c r="AX32" s="345">
        <f>SUM(AY32:BA32)</f>
        <v>2</v>
      </c>
      <c r="AY32" s="346">
        <v>1</v>
      </c>
      <c r="AZ32" s="346">
        <v>1</v>
      </c>
      <c r="BA32" s="460"/>
      <c r="BB32" s="52"/>
      <c r="BC32" s="456"/>
      <c r="BD32" s="456"/>
      <c r="BE32" s="495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</row>
    <row r="33" spans="1:88" s="8" customFormat="1" ht="144.75" customHeight="1">
      <c r="A33" s="24"/>
      <c r="B33" s="60">
        <v>7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103" t="s">
        <v>76</v>
      </c>
      <c r="U33" s="103"/>
      <c r="V33" s="159"/>
      <c r="W33" s="160" t="s">
        <v>77</v>
      </c>
      <c r="X33" s="161"/>
      <c r="Y33" s="161"/>
      <c r="Z33" s="161"/>
      <c r="AA33" s="161"/>
      <c r="AB33" s="161"/>
      <c r="AC33" s="161"/>
      <c r="AD33" s="246"/>
      <c r="AE33" s="247">
        <v>1.5</v>
      </c>
      <c r="AF33" s="248">
        <f>AE33*30</f>
        <v>45</v>
      </c>
      <c r="AG33" s="247">
        <f>AH33+AJ33+AL33</f>
        <v>36</v>
      </c>
      <c r="AH33" s="295"/>
      <c r="AI33" s="295"/>
      <c r="AJ33" s="295">
        <v>36</v>
      </c>
      <c r="AK33" s="295"/>
      <c r="AL33" s="295"/>
      <c r="AM33" s="312"/>
      <c r="AN33" s="312"/>
      <c r="AO33" s="352">
        <f>AF33-AG33</f>
        <v>9</v>
      </c>
      <c r="AP33" s="353"/>
      <c r="AQ33" s="354">
        <v>3</v>
      </c>
      <c r="AR33" s="354"/>
      <c r="AS33" s="387"/>
      <c r="AT33" s="388"/>
      <c r="AU33" s="354"/>
      <c r="AV33" s="354"/>
      <c r="AW33" s="387"/>
      <c r="AX33" s="353">
        <f>SUM(AY33:BA33)</f>
        <v>2</v>
      </c>
      <c r="AY33" s="354"/>
      <c r="AZ33" s="354">
        <v>2</v>
      </c>
      <c r="BA33" s="461"/>
      <c r="BB33" s="54"/>
      <c r="BC33" s="457"/>
      <c r="BD33" s="457"/>
      <c r="BE33" s="49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</row>
    <row r="34" spans="1:88" s="8" customFormat="1" ht="49.5" customHeight="1">
      <c r="A34" s="24"/>
      <c r="B34" s="61" t="s">
        <v>78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249">
        <f>SUM(AE32:AE33)</f>
        <v>3.5</v>
      </c>
      <c r="AF34" s="249">
        <f>SUM(AF32:AF33)</f>
        <v>105</v>
      </c>
      <c r="AG34" s="249">
        <f>SUM(AG32:AG33)</f>
        <v>66</v>
      </c>
      <c r="AH34" s="249">
        <f>SUM(AH32:AH33)</f>
        <v>18</v>
      </c>
      <c r="AI34" s="249"/>
      <c r="AJ34" s="249">
        <f>SUM(AJ32:AJ33)</f>
        <v>48</v>
      </c>
      <c r="AK34" s="249"/>
      <c r="AL34" s="249"/>
      <c r="AM34" s="249"/>
      <c r="AN34" s="249"/>
      <c r="AO34" s="249">
        <f>SUM(AO32:AO33)</f>
        <v>39</v>
      </c>
      <c r="AP34" s="249"/>
      <c r="AQ34" s="249">
        <v>2</v>
      </c>
      <c r="AR34" s="249"/>
      <c r="AS34" s="249"/>
      <c r="AT34" s="249"/>
      <c r="AU34" s="249"/>
      <c r="AV34" s="249"/>
      <c r="AW34" s="249">
        <v>1</v>
      </c>
      <c r="AX34" s="249">
        <f>SUM(AX32:AX33)</f>
        <v>4</v>
      </c>
      <c r="AY34" s="249">
        <f>SUM(AY32:AY33)</f>
        <v>1</v>
      </c>
      <c r="AZ34" s="249">
        <f>SUM(AZ32:AZ33)</f>
        <v>3</v>
      </c>
      <c r="BA34" s="462"/>
      <c r="BB34" s="463"/>
      <c r="BC34" s="464"/>
      <c r="BD34" s="464"/>
      <c r="BE34" s="499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</row>
    <row r="35" spans="1:88" s="9" customFormat="1" ht="51.75" customHeight="1">
      <c r="A35" s="45"/>
      <c r="B35" s="63" t="s">
        <v>79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250"/>
      <c r="AE35" s="251">
        <f>AE34+AE30+AE25</f>
        <v>45</v>
      </c>
      <c r="AF35" s="251">
        <f aca="true" t="shared" si="1" ref="AF35:AZ35">AF34+AF30+AF25</f>
        <v>1350</v>
      </c>
      <c r="AG35" s="251">
        <f t="shared" si="1"/>
        <v>174</v>
      </c>
      <c r="AH35" s="251">
        <f t="shared" si="1"/>
        <v>90</v>
      </c>
      <c r="AI35" s="251">
        <f t="shared" si="1"/>
        <v>4</v>
      </c>
      <c r="AJ35" s="251">
        <f t="shared" si="1"/>
        <v>84</v>
      </c>
      <c r="AK35" s="251">
        <f t="shared" si="1"/>
        <v>4</v>
      </c>
      <c r="AL35" s="251"/>
      <c r="AM35" s="251"/>
      <c r="AN35" s="251">
        <f t="shared" si="1"/>
        <v>100</v>
      </c>
      <c r="AO35" s="251">
        <f t="shared" si="1"/>
        <v>1176</v>
      </c>
      <c r="AP35" s="251">
        <f t="shared" si="1"/>
        <v>2</v>
      </c>
      <c r="AQ35" s="251">
        <f t="shared" si="1"/>
        <v>4</v>
      </c>
      <c r="AR35" s="251">
        <f t="shared" si="1"/>
        <v>2</v>
      </c>
      <c r="AS35" s="251"/>
      <c r="AT35" s="251"/>
      <c r="AU35" s="251"/>
      <c r="AV35" s="251"/>
      <c r="AW35" s="251">
        <v>1</v>
      </c>
      <c r="AX35" s="251">
        <f>AX34+AX30+AX25</f>
        <v>10</v>
      </c>
      <c r="AY35" s="251">
        <f t="shared" si="1"/>
        <v>5</v>
      </c>
      <c r="AZ35" s="251">
        <f t="shared" si="1"/>
        <v>5</v>
      </c>
      <c r="BA35" s="465"/>
      <c r="BB35" s="466"/>
      <c r="BC35" s="467"/>
      <c r="BD35" s="467"/>
      <c r="BE35" s="500"/>
      <c r="BF35" s="501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</row>
    <row r="36" spans="1:88" s="10" customFormat="1" ht="45.75" customHeight="1">
      <c r="A36" s="45"/>
      <c r="B36" s="65" t="s">
        <v>80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502"/>
      <c r="BF36" s="503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</row>
    <row r="37" spans="1:88" s="10" customFormat="1" ht="60.75" customHeight="1">
      <c r="A37" s="45"/>
      <c r="B37" s="46" t="s">
        <v>81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93"/>
      <c r="BF37" s="494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</row>
    <row r="38" spans="1:88" s="8" customFormat="1" ht="99" customHeight="1">
      <c r="A38" s="24"/>
      <c r="B38" s="67">
        <v>8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104" t="s">
        <v>82</v>
      </c>
      <c r="U38" s="162"/>
      <c r="V38" s="163"/>
      <c r="W38" s="164" t="s">
        <v>25</v>
      </c>
      <c r="X38" s="165"/>
      <c r="Y38" s="165"/>
      <c r="Z38" s="165"/>
      <c r="AA38" s="165"/>
      <c r="AB38" s="165"/>
      <c r="AC38" s="165"/>
      <c r="AD38" s="252"/>
      <c r="AE38" s="253">
        <v>3</v>
      </c>
      <c r="AF38" s="254">
        <f>AE38*30</f>
        <v>90</v>
      </c>
      <c r="AG38" s="296">
        <v>54</v>
      </c>
      <c r="AH38" s="297">
        <v>36</v>
      </c>
      <c r="AI38" s="297">
        <v>2</v>
      </c>
      <c r="AJ38" s="297"/>
      <c r="AK38" s="313"/>
      <c r="AL38" s="313">
        <v>18</v>
      </c>
      <c r="AM38" s="313">
        <v>2</v>
      </c>
      <c r="AN38" s="235">
        <v>50</v>
      </c>
      <c r="AO38" s="355">
        <f>AF38-AG38</f>
        <v>36</v>
      </c>
      <c r="AP38" s="356"/>
      <c r="AQ38" s="347">
        <v>3</v>
      </c>
      <c r="AR38" s="347">
        <v>3</v>
      </c>
      <c r="AS38" s="384"/>
      <c r="AT38" s="356"/>
      <c r="AU38" s="347"/>
      <c r="AV38" s="347"/>
      <c r="AW38" s="390"/>
      <c r="AX38" s="391">
        <v>2</v>
      </c>
      <c r="AY38" s="392">
        <v>1</v>
      </c>
      <c r="AZ38" s="392"/>
      <c r="BA38" s="455">
        <v>1</v>
      </c>
      <c r="BB38" s="52"/>
      <c r="BC38" s="456"/>
      <c r="BD38" s="456"/>
      <c r="BE38" s="495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</row>
    <row r="39" spans="1:88" s="8" customFormat="1" ht="101.25" customHeight="1">
      <c r="A39" s="24"/>
      <c r="B39" s="67">
        <v>9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105" t="s">
        <v>83</v>
      </c>
      <c r="U39" s="101"/>
      <c r="V39" s="153"/>
      <c r="W39" s="164" t="s">
        <v>25</v>
      </c>
      <c r="X39" s="165"/>
      <c r="Y39" s="165"/>
      <c r="Z39" s="165"/>
      <c r="AA39" s="165"/>
      <c r="AB39" s="165"/>
      <c r="AC39" s="165"/>
      <c r="AD39" s="252"/>
      <c r="AE39" s="253">
        <v>6</v>
      </c>
      <c r="AF39" s="254">
        <f>AE39*30</f>
        <v>180</v>
      </c>
      <c r="AG39" s="296">
        <v>90</v>
      </c>
      <c r="AH39" s="297">
        <v>36</v>
      </c>
      <c r="AI39" s="297">
        <v>1</v>
      </c>
      <c r="AJ39" s="297"/>
      <c r="AK39" s="313"/>
      <c r="AL39" s="313">
        <v>54</v>
      </c>
      <c r="AM39" s="313">
        <v>3</v>
      </c>
      <c r="AN39" s="235">
        <f>AG39-4</f>
        <v>86</v>
      </c>
      <c r="AO39" s="355">
        <f>AF39-AG39</f>
        <v>90</v>
      </c>
      <c r="AP39" s="356"/>
      <c r="AQ39" s="347">
        <v>3</v>
      </c>
      <c r="AR39" s="347">
        <v>1</v>
      </c>
      <c r="AS39" s="384"/>
      <c r="AT39" s="356">
        <v>1</v>
      </c>
      <c r="AU39" s="347"/>
      <c r="AV39" s="347">
        <v>3</v>
      </c>
      <c r="AW39" s="390"/>
      <c r="AX39" s="391">
        <v>4</v>
      </c>
      <c r="AY39" s="392">
        <v>2</v>
      </c>
      <c r="AZ39" s="392"/>
      <c r="BA39" s="455">
        <v>2</v>
      </c>
      <c r="BB39" s="54"/>
      <c r="BC39" s="457"/>
      <c r="BD39" s="457"/>
      <c r="BE39" s="49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</row>
    <row r="40" spans="1:88" s="8" customFormat="1" ht="94.5" customHeight="1">
      <c r="A40" s="24"/>
      <c r="B40" s="56">
        <v>11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102" t="s">
        <v>84</v>
      </c>
      <c r="U40" s="102"/>
      <c r="V40" s="156"/>
      <c r="W40" s="157" t="s">
        <v>25</v>
      </c>
      <c r="X40" s="158"/>
      <c r="Y40" s="158"/>
      <c r="Z40" s="158"/>
      <c r="AA40" s="158"/>
      <c r="AB40" s="158"/>
      <c r="AC40" s="158"/>
      <c r="AD40" s="243"/>
      <c r="AE40" s="255">
        <v>3</v>
      </c>
      <c r="AF40" s="254">
        <f>AE40*30</f>
        <v>90</v>
      </c>
      <c r="AG40" s="244">
        <f>AH40+AJ40+AL40</f>
        <v>36</v>
      </c>
      <c r="AH40" s="294">
        <v>18</v>
      </c>
      <c r="AI40" s="294">
        <v>2</v>
      </c>
      <c r="AJ40" s="294">
        <v>18</v>
      </c>
      <c r="AK40" s="294">
        <v>2</v>
      </c>
      <c r="AL40" s="294"/>
      <c r="AM40" s="311"/>
      <c r="AN40" s="311">
        <f>AG40-4</f>
        <v>32</v>
      </c>
      <c r="AO40" s="355">
        <f>AF40-AG40</f>
        <v>54</v>
      </c>
      <c r="AP40" s="357">
        <v>3</v>
      </c>
      <c r="AQ40" s="350"/>
      <c r="AR40" s="350"/>
      <c r="AS40" s="389"/>
      <c r="AT40" s="349"/>
      <c r="AU40" s="350"/>
      <c r="AV40" s="350"/>
      <c r="AW40" s="389"/>
      <c r="AX40" s="357">
        <f>SUM(AY40:BA40)</f>
        <v>2</v>
      </c>
      <c r="AY40" s="350">
        <v>1</v>
      </c>
      <c r="AZ40" s="350">
        <v>1</v>
      </c>
      <c r="BA40" s="389"/>
      <c r="BB40" s="54"/>
      <c r="BC40" s="457"/>
      <c r="BD40" s="457"/>
      <c r="BE40" s="49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</row>
    <row r="41" spans="1:88" s="11" customFormat="1" ht="49.5" customHeight="1">
      <c r="A41" s="69"/>
      <c r="B41" s="70" t="s">
        <v>85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256"/>
      <c r="AE41" s="257">
        <f>SUM(AE38:AE40)</f>
        <v>12</v>
      </c>
      <c r="AF41" s="257">
        <f>SUM(AF38:AF40)</f>
        <v>360</v>
      </c>
      <c r="AG41" s="257">
        <f>SUM(AG38:AG40)</f>
        <v>180</v>
      </c>
      <c r="AH41" s="257">
        <f>SUM(AH38:AH40)</f>
        <v>90</v>
      </c>
      <c r="AI41" s="257">
        <f>SUM(AI38:AI40)</f>
        <v>5</v>
      </c>
      <c r="AJ41" s="257">
        <f>AJ40</f>
        <v>18</v>
      </c>
      <c r="AK41" s="257">
        <f>AK40</f>
        <v>2</v>
      </c>
      <c r="AL41" s="257">
        <f>SUM(AL38:AL40)</f>
        <v>72</v>
      </c>
      <c r="AM41" s="257">
        <f>SUM(AM38:AM40)</f>
        <v>5</v>
      </c>
      <c r="AN41" s="257">
        <f>SUM(AN38:AN40)</f>
        <v>168</v>
      </c>
      <c r="AO41" s="257">
        <f>SUM(AO38:AO40)</f>
        <v>180</v>
      </c>
      <c r="AP41" s="257">
        <v>1</v>
      </c>
      <c r="AQ41" s="257">
        <v>2</v>
      </c>
      <c r="AR41" s="257">
        <v>2</v>
      </c>
      <c r="AS41" s="257"/>
      <c r="AT41" s="257">
        <v>1</v>
      </c>
      <c r="AU41" s="257"/>
      <c r="AV41" s="257">
        <v>1</v>
      </c>
      <c r="AW41" s="257"/>
      <c r="AX41" s="257">
        <f>SUM(AX38:AX40)</f>
        <v>8</v>
      </c>
      <c r="AY41" s="257">
        <f>SUM(AY38:AY40)</f>
        <v>4</v>
      </c>
      <c r="AZ41" s="429"/>
      <c r="BA41" s="468"/>
      <c r="BB41" s="469"/>
      <c r="BC41" s="470"/>
      <c r="BD41" s="470"/>
      <c r="BE41" s="504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</row>
    <row r="42" spans="1:88" s="8" customFormat="1" ht="49.5" customHeight="1">
      <c r="A42" s="24"/>
      <c r="B42" s="58" t="s">
        <v>86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410"/>
      <c r="BC42" s="410"/>
      <c r="BD42" s="410"/>
      <c r="BE42" s="48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</row>
    <row r="43" spans="1:88" s="8" customFormat="1" ht="96.75" customHeight="1">
      <c r="A43" s="24"/>
      <c r="B43" s="72">
        <v>10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106" t="s">
        <v>87</v>
      </c>
      <c r="U43" s="166"/>
      <c r="V43" s="163"/>
      <c r="W43" s="167" t="s">
        <v>25</v>
      </c>
      <c r="X43" s="165"/>
      <c r="Y43" s="165"/>
      <c r="Z43" s="165"/>
      <c r="AA43" s="165"/>
      <c r="AB43" s="165"/>
      <c r="AC43" s="165"/>
      <c r="AD43" s="165"/>
      <c r="AE43" s="253">
        <v>3</v>
      </c>
      <c r="AF43" s="258">
        <f>AE43*30</f>
        <v>90</v>
      </c>
      <c r="AG43" s="258">
        <v>36</v>
      </c>
      <c r="AH43" s="258">
        <v>18</v>
      </c>
      <c r="AI43" s="258">
        <v>2</v>
      </c>
      <c r="AJ43" s="258"/>
      <c r="AK43" s="314"/>
      <c r="AL43" s="314">
        <v>18</v>
      </c>
      <c r="AM43" s="314">
        <v>2</v>
      </c>
      <c r="AN43" s="310">
        <f>AG43-4</f>
        <v>32</v>
      </c>
      <c r="AO43" s="355">
        <f>AF43-AG43</f>
        <v>54</v>
      </c>
      <c r="AP43" s="356"/>
      <c r="AQ43" s="347">
        <v>3</v>
      </c>
      <c r="AR43" s="347"/>
      <c r="AS43" s="390"/>
      <c r="AT43" s="391"/>
      <c r="AU43" s="392"/>
      <c r="AV43" s="392"/>
      <c r="AW43" s="430"/>
      <c r="AX43" s="391">
        <v>2</v>
      </c>
      <c r="AY43" s="392">
        <v>1</v>
      </c>
      <c r="AZ43" s="392"/>
      <c r="BA43" s="455">
        <v>1</v>
      </c>
      <c r="BB43" s="471"/>
      <c r="BC43" s="456"/>
      <c r="BD43" s="456"/>
      <c r="BE43" s="495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</row>
    <row r="44" spans="1:88" s="8" customFormat="1" ht="77.25" customHeight="1">
      <c r="A44" s="24"/>
      <c r="B44" s="74" t="s">
        <v>88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257">
        <f>AE43</f>
        <v>3</v>
      </c>
      <c r="AF44" s="257">
        <f aca="true" t="shared" si="2" ref="AF44:AL44">AF43</f>
        <v>90</v>
      </c>
      <c r="AG44" s="257">
        <f t="shared" si="2"/>
        <v>36</v>
      </c>
      <c r="AH44" s="257">
        <f t="shared" si="2"/>
        <v>18</v>
      </c>
      <c r="AI44" s="257">
        <f t="shared" si="2"/>
        <v>2</v>
      </c>
      <c r="AJ44" s="257"/>
      <c r="AK44" s="257"/>
      <c r="AL44" s="257">
        <f t="shared" si="2"/>
        <v>18</v>
      </c>
      <c r="AM44" s="257">
        <v>2</v>
      </c>
      <c r="AN44" s="310">
        <f>AG44-4</f>
        <v>32</v>
      </c>
      <c r="AO44" s="355">
        <f>AF44-AG44</f>
        <v>54</v>
      </c>
      <c r="AP44" s="257"/>
      <c r="AQ44" s="257">
        <v>1</v>
      </c>
      <c r="AR44" s="257"/>
      <c r="AS44" s="257"/>
      <c r="AT44" s="257">
        <v>1</v>
      </c>
      <c r="AU44" s="257"/>
      <c r="AV44" s="257"/>
      <c r="AW44" s="257"/>
      <c r="AX44" s="257">
        <f>AX43</f>
        <v>2</v>
      </c>
      <c r="AY44" s="257">
        <f>AY43</f>
        <v>1</v>
      </c>
      <c r="AZ44" s="257"/>
      <c r="BA44" s="257">
        <f>BA43</f>
        <v>1</v>
      </c>
      <c r="BB44" s="472"/>
      <c r="BC44" s="473"/>
      <c r="BD44" s="473"/>
      <c r="BE44" s="505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</row>
    <row r="45" spans="1:88" s="9" customFormat="1" ht="48.75" customHeight="1">
      <c r="A45" s="45"/>
      <c r="B45" s="76" t="s">
        <v>89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259"/>
      <c r="AE45" s="260">
        <f>AE44+AE41</f>
        <v>15</v>
      </c>
      <c r="AF45" s="260">
        <f>AF44+AF41</f>
        <v>450</v>
      </c>
      <c r="AG45" s="260">
        <f aca="true" t="shared" si="3" ref="AG45:BA45">AG44+AG41</f>
        <v>216</v>
      </c>
      <c r="AH45" s="260">
        <f t="shared" si="3"/>
        <v>108</v>
      </c>
      <c r="AI45" s="260">
        <f t="shared" si="3"/>
        <v>7</v>
      </c>
      <c r="AJ45" s="260">
        <f t="shared" si="3"/>
        <v>18</v>
      </c>
      <c r="AK45" s="260">
        <f t="shared" si="3"/>
        <v>2</v>
      </c>
      <c r="AL45" s="260">
        <f t="shared" si="3"/>
        <v>90</v>
      </c>
      <c r="AM45" s="260">
        <f t="shared" si="3"/>
        <v>7</v>
      </c>
      <c r="AN45" s="260">
        <f t="shared" si="3"/>
        <v>200</v>
      </c>
      <c r="AO45" s="260">
        <f t="shared" si="3"/>
        <v>234</v>
      </c>
      <c r="AP45" s="260">
        <f t="shared" si="3"/>
        <v>1</v>
      </c>
      <c r="AQ45" s="260">
        <f t="shared" si="3"/>
        <v>3</v>
      </c>
      <c r="AR45" s="260">
        <f t="shared" si="3"/>
        <v>2</v>
      </c>
      <c r="AS45" s="260"/>
      <c r="AT45" s="260">
        <v>1</v>
      </c>
      <c r="AU45" s="260"/>
      <c r="AV45" s="260">
        <f t="shared" si="3"/>
        <v>1</v>
      </c>
      <c r="AW45" s="260">
        <v>1</v>
      </c>
      <c r="AX45" s="260">
        <f>AX44+AX41</f>
        <v>10</v>
      </c>
      <c r="AY45" s="260">
        <f t="shared" si="3"/>
        <v>5</v>
      </c>
      <c r="AZ45" s="260"/>
      <c r="BA45" s="260">
        <f t="shared" si="3"/>
        <v>1</v>
      </c>
      <c r="BB45" s="474"/>
      <c r="BC45" s="475"/>
      <c r="BD45" s="475"/>
      <c r="BE45" s="506"/>
      <c r="BF45" s="507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</row>
    <row r="46" spans="1:88" s="8" customFormat="1" ht="49.5" customHeight="1">
      <c r="A46" s="24"/>
      <c r="B46" s="78" t="s">
        <v>90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256"/>
      <c r="AE46" s="261">
        <f aca="true" t="shared" si="4" ref="AE46:AR46">AE45+AE35</f>
        <v>60</v>
      </c>
      <c r="AF46" s="261">
        <f t="shared" si="4"/>
        <v>1800</v>
      </c>
      <c r="AG46" s="261">
        <f t="shared" si="4"/>
        <v>390</v>
      </c>
      <c r="AH46" s="261">
        <f t="shared" si="4"/>
        <v>198</v>
      </c>
      <c r="AI46" s="261">
        <f t="shared" si="4"/>
        <v>11</v>
      </c>
      <c r="AJ46" s="261">
        <f t="shared" si="4"/>
        <v>102</v>
      </c>
      <c r="AK46" s="261">
        <f t="shared" si="4"/>
        <v>6</v>
      </c>
      <c r="AL46" s="261">
        <f t="shared" si="4"/>
        <v>90</v>
      </c>
      <c r="AM46" s="261">
        <f t="shared" si="4"/>
        <v>7</v>
      </c>
      <c r="AN46" s="261">
        <f t="shared" si="4"/>
        <v>300</v>
      </c>
      <c r="AO46" s="261">
        <f t="shared" si="4"/>
        <v>1410</v>
      </c>
      <c r="AP46" s="261">
        <f t="shared" si="4"/>
        <v>3</v>
      </c>
      <c r="AQ46" s="261">
        <f t="shared" si="4"/>
        <v>7</v>
      </c>
      <c r="AR46" s="261">
        <f t="shared" si="4"/>
        <v>4</v>
      </c>
      <c r="AS46" s="261"/>
      <c r="AT46" s="261">
        <v>1</v>
      </c>
      <c r="AU46" s="261"/>
      <c r="AV46" s="261">
        <f>AV45+AV35</f>
        <v>1</v>
      </c>
      <c r="AW46" s="261">
        <v>1</v>
      </c>
      <c r="AX46" s="261">
        <f>AX45+AX35</f>
        <v>20</v>
      </c>
      <c r="AY46" s="261">
        <f>AY45+AY35</f>
        <v>10</v>
      </c>
      <c r="AZ46" s="261">
        <f>AZ45+AZ35</f>
        <v>5</v>
      </c>
      <c r="BA46" s="261">
        <f>BA45+BA35</f>
        <v>1</v>
      </c>
      <c r="BB46" s="476"/>
      <c r="BC46" s="477"/>
      <c r="BD46" s="477"/>
      <c r="BE46" s="508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</row>
    <row r="47" spans="1:88" s="8" customFormat="1" ht="39.75" customHeight="1">
      <c r="A47" s="24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168"/>
      <c r="V47" s="168"/>
      <c r="W47" s="169"/>
      <c r="X47" s="169"/>
      <c r="Y47" s="186"/>
      <c r="Z47" s="186"/>
      <c r="AA47" s="187"/>
      <c r="AB47" s="188" t="s">
        <v>91</v>
      </c>
      <c r="AC47" s="262"/>
      <c r="AD47" s="137"/>
      <c r="AE47" s="263" t="s">
        <v>92</v>
      </c>
      <c r="AF47" s="264"/>
      <c r="AG47" s="264"/>
      <c r="AH47" s="264"/>
      <c r="AI47" s="264"/>
      <c r="AJ47" s="264"/>
      <c r="AK47" s="264"/>
      <c r="AL47" s="264"/>
      <c r="AM47" s="264"/>
      <c r="AN47" s="315"/>
      <c r="AO47" s="358"/>
      <c r="AP47" s="359">
        <v>3</v>
      </c>
      <c r="AQ47" s="360"/>
      <c r="AR47" s="360"/>
      <c r="AS47" s="393"/>
      <c r="AT47" s="359"/>
      <c r="AU47" s="360"/>
      <c r="AV47" s="360"/>
      <c r="AW47" s="431"/>
      <c r="AX47" s="432">
        <v>3</v>
      </c>
      <c r="AY47" s="360"/>
      <c r="AZ47" s="360"/>
      <c r="BA47" s="393"/>
      <c r="BB47" s="52"/>
      <c r="BC47" s="456"/>
      <c r="BD47" s="456"/>
      <c r="BE47" s="495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</row>
    <row r="48" spans="1:88" s="8" customFormat="1" ht="39.75" customHeight="1">
      <c r="A48" s="24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170"/>
      <c r="V48" s="170"/>
      <c r="W48" s="169"/>
      <c r="X48" s="169"/>
      <c r="Y48" s="186"/>
      <c r="Z48" s="186"/>
      <c r="AA48" s="186"/>
      <c r="AB48" s="189"/>
      <c r="AC48" s="169"/>
      <c r="AD48" s="140"/>
      <c r="AE48" s="265" t="s">
        <v>93</v>
      </c>
      <c r="AF48" s="266"/>
      <c r="AG48" s="266"/>
      <c r="AH48" s="266"/>
      <c r="AI48" s="266"/>
      <c r="AJ48" s="266"/>
      <c r="AK48" s="266"/>
      <c r="AL48" s="266"/>
      <c r="AM48" s="266"/>
      <c r="AN48" s="316"/>
      <c r="AO48" s="361"/>
      <c r="AP48" s="362"/>
      <c r="AQ48" s="363">
        <v>7</v>
      </c>
      <c r="AR48" s="363"/>
      <c r="AS48" s="394"/>
      <c r="AT48" s="362"/>
      <c r="AU48" s="363"/>
      <c r="AV48" s="363"/>
      <c r="AW48" s="433"/>
      <c r="AX48" s="434">
        <v>6</v>
      </c>
      <c r="AY48" s="363"/>
      <c r="AZ48" s="363"/>
      <c r="BA48" s="394"/>
      <c r="BB48" s="478">
        <v>1</v>
      </c>
      <c r="BC48" s="479"/>
      <c r="BD48" s="479"/>
      <c r="BE48" s="509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</row>
    <row r="49" spans="1:88" s="8" customFormat="1" ht="39.75" customHeight="1">
      <c r="A49" s="24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170"/>
      <c r="V49" s="170"/>
      <c r="W49" s="169"/>
      <c r="X49" s="169"/>
      <c r="Y49" s="186"/>
      <c r="Z49" s="186"/>
      <c r="AA49" s="186"/>
      <c r="AB49" s="189"/>
      <c r="AC49" s="169"/>
      <c r="AD49" s="140"/>
      <c r="AE49" s="265" t="s">
        <v>94</v>
      </c>
      <c r="AF49" s="266"/>
      <c r="AG49" s="266"/>
      <c r="AH49" s="266"/>
      <c r="AI49" s="266"/>
      <c r="AJ49" s="266"/>
      <c r="AK49" s="266"/>
      <c r="AL49" s="266"/>
      <c r="AM49" s="266"/>
      <c r="AN49" s="316"/>
      <c r="AO49" s="361"/>
      <c r="AP49" s="362"/>
      <c r="AQ49" s="363"/>
      <c r="AR49" s="363">
        <v>4</v>
      </c>
      <c r="AS49" s="394"/>
      <c r="AT49" s="362"/>
      <c r="AU49" s="363"/>
      <c r="AV49" s="363"/>
      <c r="AW49" s="433"/>
      <c r="AX49" s="434">
        <v>4</v>
      </c>
      <c r="AY49" s="363"/>
      <c r="AZ49" s="363"/>
      <c r="BA49" s="394"/>
      <c r="BB49" s="478"/>
      <c r="BC49" s="479"/>
      <c r="BD49" s="479"/>
      <c r="BE49" s="509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</row>
    <row r="50" spans="1:88" s="8" customFormat="1" ht="39.75" customHeight="1">
      <c r="A50" s="24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107" t="s">
        <v>95</v>
      </c>
      <c r="U50" s="171"/>
      <c r="V50" s="171"/>
      <c r="W50" s="169"/>
      <c r="X50" s="169"/>
      <c r="Y50" s="186"/>
      <c r="Z50" s="186"/>
      <c r="AA50" s="186"/>
      <c r="AB50" s="189"/>
      <c r="AC50" s="169"/>
      <c r="AD50" s="140"/>
      <c r="AE50" s="265" t="s">
        <v>96</v>
      </c>
      <c r="AF50" s="266"/>
      <c r="AG50" s="266"/>
      <c r="AH50" s="266"/>
      <c r="AI50" s="266"/>
      <c r="AJ50" s="266"/>
      <c r="AK50" s="266"/>
      <c r="AL50" s="266"/>
      <c r="AM50" s="266"/>
      <c r="AN50" s="316"/>
      <c r="AO50" s="361"/>
      <c r="AP50" s="362"/>
      <c r="AQ50" s="363"/>
      <c r="AR50" s="363"/>
      <c r="AS50" s="394"/>
      <c r="AT50" s="362"/>
      <c r="AU50" s="363"/>
      <c r="AV50" s="363"/>
      <c r="AW50" s="433"/>
      <c r="AX50" s="434"/>
      <c r="AY50" s="363"/>
      <c r="AZ50" s="363"/>
      <c r="BA50" s="394"/>
      <c r="BB50" s="478"/>
      <c r="BC50" s="479"/>
      <c r="BD50" s="479"/>
      <c r="BE50" s="509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</row>
    <row r="51" spans="1:88" s="8" customFormat="1" ht="55.5" customHeight="1">
      <c r="A51" s="24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108" t="s">
        <v>97</v>
      </c>
      <c r="U51" s="127"/>
      <c r="V51" s="171"/>
      <c r="W51" s="169"/>
      <c r="X51" s="169"/>
      <c r="Y51" s="190"/>
      <c r="Z51" s="190"/>
      <c r="AA51" s="190"/>
      <c r="AB51" s="189"/>
      <c r="AC51" s="169"/>
      <c r="AD51" s="140"/>
      <c r="AE51" s="265" t="s">
        <v>98</v>
      </c>
      <c r="AF51" s="266"/>
      <c r="AG51" s="266"/>
      <c r="AH51" s="266"/>
      <c r="AI51" s="266"/>
      <c r="AJ51" s="266"/>
      <c r="AK51" s="266"/>
      <c r="AL51" s="266"/>
      <c r="AM51" s="266"/>
      <c r="AN51" s="316"/>
      <c r="AO51" s="361"/>
      <c r="AP51" s="362"/>
      <c r="AQ51" s="363"/>
      <c r="AR51" s="363"/>
      <c r="AS51" s="394"/>
      <c r="AT51" s="362">
        <v>1</v>
      </c>
      <c r="AU51" s="363"/>
      <c r="AV51" s="363"/>
      <c r="AW51" s="433"/>
      <c r="AX51" s="434">
        <v>1</v>
      </c>
      <c r="AY51" s="363"/>
      <c r="AZ51" s="363"/>
      <c r="BA51" s="394"/>
      <c r="BB51" s="478"/>
      <c r="BC51" s="479"/>
      <c r="BD51" s="479"/>
      <c r="BE51" s="509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</row>
    <row r="52" spans="1:88" s="8" customFormat="1" ht="55.5" customHeight="1">
      <c r="A52" s="24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109" t="s">
        <v>99</v>
      </c>
      <c r="U52" s="132"/>
      <c r="V52" s="171"/>
      <c r="W52" s="169"/>
      <c r="X52" s="169"/>
      <c r="Y52" s="186"/>
      <c r="Z52" s="186"/>
      <c r="AA52" s="186"/>
      <c r="AB52" s="189"/>
      <c r="AC52" s="169"/>
      <c r="AD52" s="140"/>
      <c r="AE52" s="265" t="s">
        <v>45</v>
      </c>
      <c r="AF52" s="266"/>
      <c r="AG52" s="266"/>
      <c r="AH52" s="266"/>
      <c r="AI52" s="266"/>
      <c r="AJ52" s="266"/>
      <c r="AK52" s="266"/>
      <c r="AL52" s="266"/>
      <c r="AM52" s="266"/>
      <c r="AN52" s="316"/>
      <c r="AO52" s="361"/>
      <c r="AP52" s="362"/>
      <c r="AQ52" s="363"/>
      <c r="AR52" s="363"/>
      <c r="AS52" s="394"/>
      <c r="AT52" s="362"/>
      <c r="AU52" s="363"/>
      <c r="AV52" s="363"/>
      <c r="AW52" s="433"/>
      <c r="AX52" s="434"/>
      <c r="AY52" s="363"/>
      <c r="AZ52" s="363"/>
      <c r="BA52" s="394"/>
      <c r="BB52" s="478"/>
      <c r="BC52" s="479"/>
      <c r="BD52" s="479"/>
      <c r="BE52" s="509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</row>
    <row r="53" spans="1:88" s="8" customFormat="1" ht="50.25" customHeight="1">
      <c r="A53" s="24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109" t="s">
        <v>100</v>
      </c>
      <c r="U53" s="109"/>
      <c r="V53" s="171"/>
      <c r="W53" s="169"/>
      <c r="X53" s="169"/>
      <c r="Y53" s="186"/>
      <c r="Z53" s="186"/>
      <c r="AA53" s="186"/>
      <c r="AB53" s="189"/>
      <c r="AC53" s="169"/>
      <c r="AD53" s="140"/>
      <c r="AE53" s="265" t="s">
        <v>46</v>
      </c>
      <c r="AF53" s="266"/>
      <c r="AG53" s="266"/>
      <c r="AH53" s="266"/>
      <c r="AI53" s="266"/>
      <c r="AJ53" s="266"/>
      <c r="AK53" s="266"/>
      <c r="AL53" s="266"/>
      <c r="AM53" s="266"/>
      <c r="AN53" s="316"/>
      <c r="AO53" s="361"/>
      <c r="AP53" s="362"/>
      <c r="AQ53" s="363"/>
      <c r="AR53" s="363"/>
      <c r="AS53" s="394"/>
      <c r="AT53" s="362"/>
      <c r="AU53" s="363"/>
      <c r="AV53" s="363">
        <v>1</v>
      </c>
      <c r="AW53" s="433"/>
      <c r="AX53" s="434">
        <v>1</v>
      </c>
      <c r="AY53" s="363"/>
      <c r="AZ53" s="363"/>
      <c r="BA53" s="394"/>
      <c r="BB53" s="478"/>
      <c r="BC53" s="479"/>
      <c r="BD53" s="479"/>
      <c r="BE53" s="509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</row>
    <row r="54" spans="1:88" s="8" customFormat="1" ht="48" customHeight="1">
      <c r="A54" s="24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109" t="s">
        <v>101</v>
      </c>
      <c r="U54" s="109"/>
      <c r="V54" s="109"/>
      <c r="W54" s="109"/>
      <c r="X54" s="109"/>
      <c r="Y54" s="186"/>
      <c r="Z54" s="186"/>
      <c r="AA54" s="186"/>
      <c r="AB54" s="191"/>
      <c r="AC54" s="267"/>
      <c r="AD54" s="268"/>
      <c r="AE54" s="269" t="s">
        <v>102</v>
      </c>
      <c r="AF54" s="270"/>
      <c r="AG54" s="270"/>
      <c r="AH54" s="270"/>
      <c r="AI54" s="270"/>
      <c r="AJ54" s="270"/>
      <c r="AK54" s="270"/>
      <c r="AL54" s="270"/>
      <c r="AM54" s="270"/>
      <c r="AN54" s="317"/>
      <c r="AO54" s="364"/>
      <c r="AP54" s="365"/>
      <c r="AQ54" s="366"/>
      <c r="AR54" s="366"/>
      <c r="AS54" s="395"/>
      <c r="AT54" s="365"/>
      <c r="AU54" s="366"/>
      <c r="AV54" s="366"/>
      <c r="AW54" s="435">
        <v>1</v>
      </c>
      <c r="AX54" s="436">
        <v>1</v>
      </c>
      <c r="AY54" s="366"/>
      <c r="AZ54" s="366"/>
      <c r="BA54" s="395"/>
      <c r="BB54" s="56"/>
      <c r="BC54" s="480"/>
      <c r="BD54" s="480"/>
      <c r="BE54" s="510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</row>
    <row r="55" spans="1:88" s="8" customFormat="1" ht="43.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120"/>
      <c r="X55" s="120"/>
      <c r="Y55" s="120"/>
      <c r="Z55" s="120"/>
      <c r="AA55" s="120"/>
      <c r="AB55" s="120"/>
      <c r="AC55" s="120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298"/>
      <c r="AO55" s="185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303"/>
      <c r="BC55" s="303"/>
      <c r="BD55" s="303"/>
      <c r="BE55" s="303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</row>
    <row r="56" spans="1:88" s="8" customFormat="1" ht="145.5" customHeight="1">
      <c r="A56" s="24"/>
      <c r="B56" s="79" t="s">
        <v>103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192"/>
      <c r="AB56" s="193" t="s">
        <v>104</v>
      </c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24"/>
      <c r="BA56" s="24"/>
      <c r="BB56" s="303"/>
      <c r="BC56" s="303"/>
      <c r="BD56" s="303"/>
      <c r="BE56" s="303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</row>
    <row r="57" spans="1:88" s="8" customFormat="1" ht="97.5" customHeight="1">
      <c r="A57" s="24"/>
      <c r="B57" s="81" t="s">
        <v>105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110" t="s">
        <v>106</v>
      </c>
      <c r="U57" s="172"/>
      <c r="V57" s="173" t="s">
        <v>107</v>
      </c>
      <c r="W57" s="173" t="s">
        <v>108</v>
      </c>
      <c r="X57" s="173"/>
      <c r="Y57" s="194" t="s">
        <v>109</v>
      </c>
      <c r="Z57" s="195"/>
      <c r="AA57" s="196"/>
      <c r="AB57" s="197" t="s">
        <v>105</v>
      </c>
      <c r="AC57" s="271" t="s">
        <v>110</v>
      </c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396"/>
      <c r="AT57" s="397" t="s">
        <v>107</v>
      </c>
      <c r="AU57" s="398"/>
      <c r="AV57" s="398"/>
      <c r="AW57" s="398"/>
      <c r="AX57" s="398"/>
      <c r="AY57" s="437"/>
      <c r="AZ57" s="24"/>
      <c r="BA57" s="24"/>
      <c r="BB57" s="303"/>
      <c r="BC57" s="303"/>
      <c r="BD57" s="303"/>
      <c r="BE57" s="303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</row>
    <row r="58" spans="1:88" s="8" customFormat="1" ht="58.5" customHeight="1">
      <c r="A58" s="24"/>
      <c r="B58" s="83">
        <v>1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111" t="s">
        <v>111</v>
      </c>
      <c r="U58" s="174"/>
      <c r="V58" s="175" t="s">
        <v>112</v>
      </c>
      <c r="W58" s="175">
        <v>5</v>
      </c>
      <c r="X58" s="175"/>
      <c r="Y58" s="198">
        <v>4</v>
      </c>
      <c r="Z58" s="199"/>
      <c r="AA58" s="200"/>
      <c r="AB58" s="201">
        <v>1</v>
      </c>
      <c r="AC58" s="273" t="s">
        <v>113</v>
      </c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399"/>
      <c r="AT58" s="400" t="s">
        <v>114</v>
      </c>
      <c r="AU58" s="401"/>
      <c r="AV58" s="401"/>
      <c r="AW58" s="401"/>
      <c r="AX58" s="401"/>
      <c r="AY58" s="438"/>
      <c r="AZ58" s="24"/>
      <c r="BA58" s="24"/>
      <c r="BB58" s="303"/>
      <c r="BC58" s="303"/>
      <c r="BD58" s="303"/>
      <c r="BE58" s="303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</row>
    <row r="59" spans="1:88" s="8" customFormat="1" ht="39.75" customHeight="1">
      <c r="A59" s="24"/>
      <c r="B59" s="85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112"/>
      <c r="U59" s="176"/>
      <c r="V59" s="85"/>
      <c r="W59" s="85"/>
      <c r="X59" s="85"/>
      <c r="Y59" s="202"/>
      <c r="Z59" s="202"/>
      <c r="AA59" s="171"/>
      <c r="AB59" s="203"/>
      <c r="AC59" s="203"/>
      <c r="AD59" s="275"/>
      <c r="AE59" s="275"/>
      <c r="AF59" s="275"/>
      <c r="AG59" s="275"/>
      <c r="AH59" s="275"/>
      <c r="AI59" s="275"/>
      <c r="AJ59" s="275"/>
      <c r="AK59" s="275"/>
      <c r="AL59" s="275"/>
      <c r="AM59" s="275"/>
      <c r="AN59" s="275"/>
      <c r="AO59" s="275"/>
      <c r="AP59" s="275"/>
      <c r="AQ59" s="275"/>
      <c r="AR59" s="275"/>
      <c r="AS59" s="275"/>
      <c r="AT59" s="402"/>
      <c r="AU59" s="403"/>
      <c r="AV59" s="403"/>
      <c r="AW59" s="403"/>
      <c r="AX59" s="403"/>
      <c r="AY59" s="403"/>
      <c r="AZ59" s="24"/>
      <c r="BA59" s="24"/>
      <c r="BB59" s="303"/>
      <c r="BC59" s="303"/>
      <c r="BD59" s="303"/>
      <c r="BE59" s="303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</row>
    <row r="60" spans="1:88" s="8" customFormat="1" ht="114.75" customHeight="1">
      <c r="A60" s="2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177"/>
      <c r="V60" s="178"/>
      <c r="W60" s="178"/>
      <c r="X60" s="178"/>
      <c r="Y60" s="204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318"/>
      <c r="AO60" s="171"/>
      <c r="AP60" s="171"/>
      <c r="AQ60" s="367"/>
      <c r="AR60" s="367"/>
      <c r="AS60" s="367"/>
      <c r="AT60" s="171"/>
      <c r="AU60" s="404"/>
      <c r="AV60" s="404"/>
      <c r="AW60" s="404"/>
      <c r="AX60" s="404"/>
      <c r="AY60" s="404"/>
      <c r="AZ60" s="24"/>
      <c r="BA60" s="24"/>
      <c r="BB60" s="303"/>
      <c r="BC60" s="303"/>
      <c r="BD60" s="303"/>
      <c r="BE60" s="303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</row>
    <row r="61" spans="1:88" s="8" customFormat="1" ht="130.5" customHeight="1">
      <c r="A61" s="2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113" t="s">
        <v>115</v>
      </c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511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</row>
    <row r="62" spans="1:256" s="12" customFormat="1" ht="39.75" customHeight="1">
      <c r="A62" s="24"/>
      <c r="B62" s="87" t="s">
        <v>116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114"/>
      <c r="U62" s="179" t="s">
        <v>117</v>
      </c>
      <c r="V62" s="87" t="s">
        <v>118</v>
      </c>
      <c r="W62" s="88"/>
      <c r="X62" s="114"/>
      <c r="Y62" s="205" t="s">
        <v>119</v>
      </c>
      <c r="Z62" s="206"/>
      <c r="AA62" s="205" t="s">
        <v>120</v>
      </c>
      <c r="AB62" s="206"/>
      <c r="AC62" s="24"/>
      <c r="AD62" s="24"/>
      <c r="AE62" s="276"/>
      <c r="AF62" s="276"/>
      <c r="AG62" s="276"/>
      <c r="AH62" s="276"/>
      <c r="AI62" s="276"/>
      <c r="AJ62" s="90"/>
      <c r="AK62" s="90"/>
      <c r="AL62" s="90"/>
      <c r="AM62" s="90"/>
      <c r="AN62" s="90"/>
      <c r="AO62" s="90"/>
      <c r="AP62" s="90"/>
      <c r="AQ62" s="276"/>
      <c r="AR62" s="276"/>
      <c r="AS62" s="276"/>
      <c r="AT62" s="276"/>
      <c r="AU62" s="276"/>
      <c r="AV62" s="276"/>
      <c r="AW62" s="439"/>
      <c r="AX62" s="439"/>
      <c r="AY62" s="96"/>
      <c r="AZ62" s="96"/>
      <c r="BA62" s="96"/>
      <c r="BB62" s="96"/>
      <c r="BC62" s="303"/>
      <c r="BD62" s="303"/>
      <c r="BE62" s="303"/>
      <c r="BF62" s="8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:256" s="12" customFormat="1" ht="56.25" customHeight="1">
      <c r="A63" s="24"/>
      <c r="B63" s="89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115"/>
      <c r="U63" s="180"/>
      <c r="V63" s="89"/>
      <c r="W63" s="90"/>
      <c r="X63" s="115"/>
      <c r="Y63" s="207"/>
      <c r="Z63" s="208"/>
      <c r="AA63" s="207"/>
      <c r="AB63" s="208"/>
      <c r="AC63" s="24"/>
      <c r="AD63" s="24"/>
      <c r="AE63" s="276"/>
      <c r="AF63" s="276"/>
      <c r="AG63" s="276"/>
      <c r="AH63" s="276"/>
      <c r="AI63" s="276"/>
      <c r="AJ63" s="90"/>
      <c r="AK63" s="90"/>
      <c r="AL63" s="90"/>
      <c r="AM63" s="90"/>
      <c r="AN63" s="90"/>
      <c r="AO63" s="90"/>
      <c r="AP63" s="90"/>
      <c r="AQ63" s="276"/>
      <c r="AR63" s="276"/>
      <c r="AS63" s="276"/>
      <c r="AT63" s="276"/>
      <c r="AU63" s="276"/>
      <c r="AV63" s="276"/>
      <c r="AW63" s="439"/>
      <c r="AX63" s="439"/>
      <c r="AY63" s="96"/>
      <c r="AZ63" s="96"/>
      <c r="BA63" s="96"/>
      <c r="BB63" s="96"/>
      <c r="BC63" s="303"/>
      <c r="BD63" s="303"/>
      <c r="BE63" s="303"/>
      <c r="BF63" s="8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:256" s="12" customFormat="1" ht="58.5" customHeight="1">
      <c r="A64" s="24"/>
      <c r="B64" s="91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116"/>
      <c r="U64" s="181"/>
      <c r="V64" s="91"/>
      <c r="W64" s="92"/>
      <c r="X64" s="116"/>
      <c r="Y64" s="209" t="s">
        <v>121</v>
      </c>
      <c r="Z64" s="210" t="s">
        <v>122</v>
      </c>
      <c r="AA64" s="209" t="s">
        <v>121</v>
      </c>
      <c r="AB64" s="211" t="s">
        <v>122</v>
      </c>
      <c r="AC64" s="169"/>
      <c r="AD64" s="169"/>
      <c r="AE64" s="276"/>
      <c r="AF64" s="276"/>
      <c r="AG64" s="276"/>
      <c r="AH64" s="276"/>
      <c r="AI64" s="276"/>
      <c r="AJ64" s="90"/>
      <c r="AK64" s="90"/>
      <c r="AL64" s="90"/>
      <c r="AM64" s="90"/>
      <c r="AN64" s="90"/>
      <c r="AO64" s="90"/>
      <c r="AP64" s="90"/>
      <c r="AQ64" s="276"/>
      <c r="AR64" s="276"/>
      <c r="AS64" s="276"/>
      <c r="AT64" s="276"/>
      <c r="AU64" s="276"/>
      <c r="AV64" s="276"/>
      <c r="AW64" s="276"/>
      <c r="AX64" s="276"/>
      <c r="AY64" s="276"/>
      <c r="AZ64" s="276"/>
      <c r="BA64" s="481"/>
      <c r="BB64" s="481"/>
      <c r="BC64" s="303"/>
      <c r="BD64" s="303"/>
      <c r="BE64" s="303"/>
      <c r="BF64" s="8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:256" s="12" customFormat="1" ht="39.75" customHeight="1">
      <c r="A65" s="24"/>
      <c r="B65" s="87" t="s">
        <v>123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114"/>
      <c r="U65" s="179" t="s">
        <v>124</v>
      </c>
      <c r="V65" s="520" t="s">
        <v>25</v>
      </c>
      <c r="W65" s="521"/>
      <c r="X65" s="522"/>
      <c r="Y65" s="553">
        <v>1</v>
      </c>
      <c r="Z65" s="554"/>
      <c r="AA65" s="555">
        <f>U65*Y65</f>
        <v>33</v>
      </c>
      <c r="AB65" s="556"/>
      <c r="AC65" s="169"/>
      <c r="AD65" s="169"/>
      <c r="AE65" s="593"/>
      <c r="AF65" s="593"/>
      <c r="AG65" s="593"/>
      <c r="AH65" s="593"/>
      <c r="AI65" s="169"/>
      <c r="AJ65" s="330"/>
      <c r="AK65" s="330"/>
      <c r="AL65" s="330"/>
      <c r="AM65" s="330"/>
      <c r="AN65" s="330"/>
      <c r="AO65" s="610"/>
      <c r="AP65" s="610"/>
      <c r="AQ65" s="24"/>
      <c r="AR65" s="24"/>
      <c r="AS65" s="24"/>
      <c r="AT65" s="24"/>
      <c r="AU65" s="24"/>
      <c r="AV65" s="24"/>
      <c r="AW65" s="610"/>
      <c r="AX65" s="610"/>
      <c r="AY65" s="140"/>
      <c r="AZ65" s="204"/>
      <c r="BA65" s="204"/>
      <c r="BB65" s="617"/>
      <c r="BC65" s="481"/>
      <c r="BD65" s="481"/>
      <c r="BE65" s="617"/>
      <c r="BF65" s="8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:256" s="12" customFormat="1" ht="67.5" customHeight="1">
      <c r="A66" s="24"/>
      <c r="B66" s="89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115"/>
      <c r="U66" s="180"/>
      <c r="V66" s="523"/>
      <c r="W66" s="524"/>
      <c r="X66" s="525"/>
      <c r="Y66" s="557"/>
      <c r="Z66" s="558"/>
      <c r="AA66" s="559"/>
      <c r="AB66" s="560"/>
      <c r="AC66" s="90"/>
      <c r="AD66" s="90"/>
      <c r="AE66" s="593"/>
      <c r="AF66" s="593"/>
      <c r="AG66" s="593"/>
      <c r="AH66" s="593"/>
      <c r="AI66" s="169"/>
      <c r="AJ66" s="330"/>
      <c r="AK66" s="330"/>
      <c r="AL66" s="330"/>
      <c r="AM66" s="330"/>
      <c r="AN66" s="330"/>
      <c r="AO66" s="610"/>
      <c r="AP66" s="610"/>
      <c r="AQ66" s="24"/>
      <c r="AR66" s="24"/>
      <c r="AS66" s="24"/>
      <c r="AT66" s="24"/>
      <c r="AU66" s="24"/>
      <c r="AV66" s="24"/>
      <c r="AW66" s="610"/>
      <c r="AX66" s="610"/>
      <c r="AY66" s="140"/>
      <c r="AZ66" s="204"/>
      <c r="BA66" s="204"/>
      <c r="BB66" s="617"/>
      <c r="BC66" s="481"/>
      <c r="BD66" s="481"/>
      <c r="BE66" s="617"/>
      <c r="BF66" s="8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12" customFormat="1" ht="117" customHeight="1">
      <c r="A67" s="24"/>
      <c r="B67" s="87" t="s">
        <v>125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114"/>
      <c r="U67" s="179" t="s">
        <v>126</v>
      </c>
      <c r="V67" s="520" t="s">
        <v>25</v>
      </c>
      <c r="W67" s="521"/>
      <c r="X67" s="522"/>
      <c r="Y67" s="561">
        <v>1</v>
      </c>
      <c r="Z67" s="554"/>
      <c r="AA67" s="555" t="s">
        <v>126</v>
      </c>
      <c r="AB67" s="556"/>
      <c r="AC67" s="90"/>
      <c r="AD67" s="90"/>
      <c r="AE67" s="593"/>
      <c r="AF67" s="593"/>
      <c r="AG67" s="593"/>
      <c r="AH67" s="593"/>
      <c r="AI67" s="169"/>
      <c r="AJ67" s="330"/>
      <c r="AK67" s="330"/>
      <c r="AL67" s="330"/>
      <c r="AM67" s="330"/>
      <c r="AN67" s="330"/>
      <c r="AO67" s="610"/>
      <c r="AP67" s="610"/>
      <c r="AQ67" s="24"/>
      <c r="AR67" s="24"/>
      <c r="AS67" s="24"/>
      <c r="AT67" s="24"/>
      <c r="AU67" s="24"/>
      <c r="AV67" s="24"/>
      <c r="AW67" s="610"/>
      <c r="AX67" s="610"/>
      <c r="AY67" s="140"/>
      <c r="AZ67" s="204"/>
      <c r="BA67" s="204"/>
      <c r="BB67" s="617"/>
      <c r="BC67" s="481"/>
      <c r="BD67" s="481"/>
      <c r="BE67" s="617"/>
      <c r="BF67" s="8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:256" s="12" customFormat="1" ht="39.75" customHeight="1">
      <c r="A68" s="24"/>
      <c r="B68" s="87" t="s">
        <v>127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114"/>
      <c r="U68" s="87" t="s">
        <v>128</v>
      </c>
      <c r="V68" s="526" t="s">
        <v>129</v>
      </c>
      <c r="W68" s="527"/>
      <c r="X68" s="527"/>
      <c r="Y68" s="562">
        <v>1</v>
      </c>
      <c r="Z68" s="563"/>
      <c r="AA68" s="564" t="s">
        <v>128</v>
      </c>
      <c r="AB68" s="565"/>
      <c r="AC68" s="593"/>
      <c r="AD68" s="593"/>
      <c r="AE68" s="593"/>
      <c r="AF68" s="593"/>
      <c r="AG68" s="593"/>
      <c r="AH68" s="593"/>
      <c r="AI68" s="593"/>
      <c r="AJ68" s="90"/>
      <c r="AK68" s="90"/>
      <c r="AL68" s="90"/>
      <c r="AM68" s="90"/>
      <c r="AN68" s="90"/>
      <c r="AO68" s="610"/>
      <c r="AP68" s="610"/>
      <c r="AQ68" s="24"/>
      <c r="AR68" s="24"/>
      <c r="AS68" s="24"/>
      <c r="AT68" s="24"/>
      <c r="AU68" s="24"/>
      <c r="AV68" s="24"/>
      <c r="AW68" s="610"/>
      <c r="AX68" s="610"/>
      <c r="AY68" s="140"/>
      <c r="AZ68" s="204"/>
      <c r="BA68" s="204"/>
      <c r="BB68" s="617"/>
      <c r="BC68" s="481"/>
      <c r="BD68" s="481"/>
      <c r="BE68" s="617"/>
      <c r="BF68" s="8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:256" s="12" customFormat="1" ht="72" customHeight="1">
      <c r="A69" s="24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115"/>
      <c r="U69" s="89"/>
      <c r="V69" s="528"/>
      <c r="W69" s="529"/>
      <c r="X69" s="529"/>
      <c r="Y69" s="566"/>
      <c r="Z69" s="567"/>
      <c r="AA69" s="90"/>
      <c r="AB69" s="568"/>
      <c r="AC69" s="593"/>
      <c r="AD69" s="593"/>
      <c r="AE69" s="593"/>
      <c r="AF69" s="593"/>
      <c r="AG69" s="593"/>
      <c r="AH69" s="593"/>
      <c r="AI69" s="593"/>
      <c r="AJ69" s="90"/>
      <c r="AK69" s="90"/>
      <c r="AL69" s="90"/>
      <c r="AM69" s="90"/>
      <c r="AN69" s="90"/>
      <c r="AO69" s="610"/>
      <c r="AP69" s="610"/>
      <c r="AQ69" s="24"/>
      <c r="AR69" s="24"/>
      <c r="AS69" s="24"/>
      <c r="AT69" s="24"/>
      <c r="AU69" s="24"/>
      <c r="AV69" s="24"/>
      <c r="AW69" s="610"/>
      <c r="AX69" s="610"/>
      <c r="AY69" s="140"/>
      <c r="AZ69" s="204"/>
      <c r="BA69" s="204"/>
      <c r="BB69" s="617"/>
      <c r="BC69" s="481"/>
      <c r="BD69" s="481"/>
      <c r="BE69" s="617"/>
      <c r="BF69" s="8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:256" s="12" customFormat="1" ht="39.75" customHeight="1">
      <c r="A70" s="24"/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116"/>
      <c r="U70" s="91"/>
      <c r="V70" s="530"/>
      <c r="W70" s="531"/>
      <c r="X70" s="531"/>
      <c r="Y70" s="569"/>
      <c r="Z70" s="570"/>
      <c r="AA70" s="571"/>
      <c r="AB70" s="572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610"/>
      <c r="AP70" s="610"/>
      <c r="AQ70" s="24"/>
      <c r="AR70" s="24"/>
      <c r="AS70" s="24"/>
      <c r="AT70" s="24"/>
      <c r="AU70" s="24"/>
      <c r="AV70" s="24"/>
      <c r="AW70" s="610"/>
      <c r="AX70" s="610"/>
      <c r="AY70" s="140"/>
      <c r="AZ70" s="204"/>
      <c r="BA70" s="204"/>
      <c r="BB70" s="617"/>
      <c r="BC70" s="481"/>
      <c r="BD70" s="481"/>
      <c r="BE70" s="617"/>
      <c r="BF70" s="8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:256" s="12" customFormat="1" ht="107.25" customHeight="1">
      <c r="A71" s="24"/>
      <c r="B71" s="512" t="s">
        <v>130</v>
      </c>
      <c r="C71" s="513"/>
      <c r="D71" s="513"/>
      <c r="E71" s="513"/>
      <c r="F71" s="513"/>
      <c r="G71" s="513"/>
      <c r="H71" s="513"/>
      <c r="I71" s="513"/>
      <c r="J71" s="513"/>
      <c r="K71" s="513"/>
      <c r="L71" s="513"/>
      <c r="M71" s="513"/>
      <c r="N71" s="513"/>
      <c r="O71" s="513"/>
      <c r="P71" s="513"/>
      <c r="Q71" s="513"/>
      <c r="R71" s="513"/>
      <c r="S71" s="513"/>
      <c r="T71" s="517"/>
      <c r="U71" s="114" t="s">
        <v>131</v>
      </c>
      <c r="V71" s="532" t="s">
        <v>25</v>
      </c>
      <c r="W71" s="533"/>
      <c r="X71" s="534"/>
      <c r="Y71" s="573">
        <v>1</v>
      </c>
      <c r="Z71" s="574"/>
      <c r="AA71" s="575" t="s">
        <v>132</v>
      </c>
      <c r="AB71" s="576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610"/>
      <c r="AP71" s="610"/>
      <c r="AQ71" s="24"/>
      <c r="AR71" s="24"/>
      <c r="AS71" s="24"/>
      <c r="AT71" s="24"/>
      <c r="AU71" s="24"/>
      <c r="AV71" s="24"/>
      <c r="AW71" s="610"/>
      <c r="AX71" s="610"/>
      <c r="AY71" s="140"/>
      <c r="AZ71" s="204"/>
      <c r="BA71" s="204"/>
      <c r="BB71" s="617"/>
      <c r="BC71" s="481"/>
      <c r="BD71" s="481"/>
      <c r="BE71" s="617"/>
      <c r="BF71" s="8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12" customFormat="1" ht="49.5" customHeight="1">
      <c r="A72" s="24"/>
      <c r="B72" s="514"/>
      <c r="C72" s="514"/>
      <c r="D72" s="514"/>
      <c r="E72" s="514"/>
      <c r="F72" s="514"/>
      <c r="G72" s="514"/>
      <c r="H72" s="514"/>
      <c r="I72" s="514"/>
      <c r="J72" s="514"/>
      <c r="K72" s="514"/>
      <c r="L72" s="84"/>
      <c r="M72" s="84"/>
      <c r="N72" s="84"/>
      <c r="O72" s="84"/>
      <c r="P72" s="84"/>
      <c r="Q72" s="84"/>
      <c r="R72" s="84"/>
      <c r="S72" s="84"/>
      <c r="T72" s="518" t="s">
        <v>133</v>
      </c>
      <c r="U72" s="535" t="s">
        <v>134</v>
      </c>
      <c r="V72" s="536"/>
      <c r="W72" s="536"/>
      <c r="X72" s="537" t="s">
        <v>133</v>
      </c>
      <c r="Y72" s="537"/>
      <c r="Z72" s="577"/>
      <c r="AA72" s="578">
        <v>40</v>
      </c>
      <c r="AB72" s="579">
        <v>0</v>
      </c>
      <c r="AC72" s="536"/>
      <c r="AD72" s="593"/>
      <c r="AE72" s="330" t="s">
        <v>135</v>
      </c>
      <c r="AF72" s="330"/>
      <c r="AG72" s="330"/>
      <c r="AH72" s="330"/>
      <c r="AI72" s="330"/>
      <c r="AJ72" s="330"/>
      <c r="AK72" s="330"/>
      <c r="AL72" s="330"/>
      <c r="AM72" s="330"/>
      <c r="AN72" s="605"/>
      <c r="AO72" s="330"/>
      <c r="AP72" s="330"/>
      <c r="AQ72" s="330"/>
      <c r="AR72" s="330"/>
      <c r="AS72" s="330"/>
      <c r="AT72" s="330"/>
      <c r="AU72" s="330"/>
      <c r="AV72" s="330"/>
      <c r="AW72" s="330"/>
      <c r="AX72" s="330"/>
      <c r="AY72" s="330"/>
      <c r="AZ72" s="330"/>
      <c r="BA72" s="330"/>
      <c r="BB72" s="618"/>
      <c r="BC72" s="481"/>
      <c r="BD72" s="303"/>
      <c r="BE72" s="617"/>
      <c r="BF72" s="8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13" customFormat="1" ht="39.75" customHeight="1">
      <c r="A73" s="24"/>
      <c r="B73" s="514"/>
      <c r="C73" s="514"/>
      <c r="D73" s="514"/>
      <c r="E73" s="514"/>
      <c r="F73" s="514"/>
      <c r="G73" s="514"/>
      <c r="H73" s="514"/>
      <c r="I73" s="514"/>
      <c r="J73" s="514"/>
      <c r="K73" s="514"/>
      <c r="L73" s="515"/>
      <c r="M73" s="516"/>
      <c r="N73" s="516"/>
      <c r="O73" s="516"/>
      <c r="P73" s="516"/>
      <c r="Q73" s="516"/>
      <c r="R73" s="516"/>
      <c r="S73" s="519"/>
      <c r="T73" s="24"/>
      <c r="U73" s="177"/>
      <c r="V73" s="178"/>
      <c r="W73" s="82"/>
      <c r="X73" s="82"/>
      <c r="Y73" s="552"/>
      <c r="Z73" s="552"/>
      <c r="AA73" s="552"/>
      <c r="AB73" s="580"/>
      <c r="AC73" s="580"/>
      <c r="AD73" s="580"/>
      <c r="AE73" s="580"/>
      <c r="AF73" s="580"/>
      <c r="AG73" s="600"/>
      <c r="AH73" s="600"/>
      <c r="AI73" s="600"/>
      <c r="AJ73" s="600"/>
      <c r="AK73" s="600"/>
      <c r="AL73" s="600"/>
      <c r="AM73" s="600"/>
      <c r="AN73" s="600"/>
      <c r="AO73" s="600"/>
      <c r="AP73" s="600"/>
      <c r="AQ73" s="600"/>
      <c r="AR73" s="600"/>
      <c r="AS73" s="600"/>
      <c r="AT73" s="600"/>
      <c r="AU73" s="600"/>
      <c r="AV73" s="600"/>
      <c r="AW73" s="600"/>
      <c r="AX73" s="600"/>
      <c r="AY73" s="600"/>
      <c r="AZ73" s="600"/>
      <c r="BA73" s="600"/>
      <c r="BB73" s="600"/>
      <c r="BC73" s="619"/>
      <c r="BD73" s="619"/>
      <c r="BE73" s="617"/>
      <c r="BF73" s="8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12" customFormat="1" ht="39.75" customHeight="1">
      <c r="A74" s="2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538"/>
      <c r="V74" s="538"/>
      <c r="W74" s="538"/>
      <c r="X74" s="538"/>
      <c r="Y74" s="538"/>
      <c r="Z74" s="538"/>
      <c r="AA74" s="371"/>
      <c r="AB74" s="185"/>
      <c r="AC74" s="185"/>
      <c r="AD74" s="185"/>
      <c r="AE74" s="185"/>
      <c r="AF74" s="185"/>
      <c r="AG74" s="600"/>
      <c r="AH74" s="600"/>
      <c r="AI74" s="600"/>
      <c r="AJ74" s="600"/>
      <c r="AK74" s="600"/>
      <c r="AL74" s="600"/>
      <c r="AM74" s="600"/>
      <c r="AN74" s="600"/>
      <c r="AO74" s="600"/>
      <c r="AP74" s="600"/>
      <c r="AQ74" s="600"/>
      <c r="AR74" s="600"/>
      <c r="AS74" s="600"/>
      <c r="AT74" s="600"/>
      <c r="AU74" s="600"/>
      <c r="AV74" s="600"/>
      <c r="AW74" s="600"/>
      <c r="AX74" s="600"/>
      <c r="AY74" s="600"/>
      <c r="AZ74" s="600"/>
      <c r="BA74" s="600"/>
      <c r="BB74" s="600"/>
      <c r="BC74" s="303"/>
      <c r="BD74" s="303"/>
      <c r="BE74" s="303"/>
      <c r="BF74" s="8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256" s="14" customFormat="1" ht="24.75" customHeight="1">
      <c r="A75" s="2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371" t="s">
        <v>136</v>
      </c>
      <c r="V75" s="371"/>
      <c r="W75" s="371"/>
      <c r="X75" s="371"/>
      <c r="Y75" s="371"/>
      <c r="Z75" s="371"/>
      <c r="AA75" s="371"/>
      <c r="AB75" s="185"/>
      <c r="AC75" s="185"/>
      <c r="AD75" s="185"/>
      <c r="AE75" s="185"/>
      <c r="AF75" s="185"/>
      <c r="AG75" s="600"/>
      <c r="AH75" s="601"/>
      <c r="AI75" s="601"/>
      <c r="AJ75" s="601"/>
      <c r="AK75" s="601"/>
      <c r="AL75" s="601"/>
      <c r="AM75" s="601"/>
      <c r="AN75" s="606"/>
      <c r="AO75" s="601"/>
      <c r="AP75" s="601"/>
      <c r="AQ75" s="601"/>
      <c r="AR75" s="601"/>
      <c r="AS75" s="601"/>
      <c r="AT75" s="601"/>
      <c r="AU75" s="601"/>
      <c r="AV75" s="601"/>
      <c r="AW75" s="601"/>
      <c r="AX75" s="601"/>
      <c r="AY75" s="601"/>
      <c r="AZ75" s="601"/>
      <c r="BA75" s="601"/>
      <c r="BB75" s="606"/>
      <c r="BC75" s="303"/>
      <c r="BD75" s="303"/>
      <c r="BE75" s="619"/>
      <c r="BF75" s="8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:88" s="8" customFormat="1" ht="66" customHeight="1">
      <c r="A76" s="2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109" t="s">
        <v>137</v>
      </c>
      <c r="V76" s="109"/>
      <c r="W76" s="109"/>
      <c r="X76" s="109"/>
      <c r="Y76" s="120"/>
      <c r="Z76" s="120"/>
      <c r="AA76" s="120"/>
      <c r="AB76" s="185"/>
      <c r="AC76" s="185"/>
      <c r="AD76" s="185"/>
      <c r="AE76" s="185"/>
      <c r="AF76" s="185"/>
      <c r="AG76" s="600"/>
      <c r="AH76" s="601"/>
      <c r="AI76" s="601"/>
      <c r="AJ76" s="601"/>
      <c r="AK76" s="601"/>
      <c r="AL76" s="601"/>
      <c r="AM76" s="601"/>
      <c r="AN76" s="601"/>
      <c r="AO76" s="601"/>
      <c r="AP76" s="601"/>
      <c r="AQ76" s="601"/>
      <c r="AR76" s="601"/>
      <c r="AS76" s="601"/>
      <c r="AT76" s="601"/>
      <c r="AU76" s="601"/>
      <c r="AV76" s="601"/>
      <c r="AW76" s="601"/>
      <c r="AX76" s="601"/>
      <c r="AY76" s="601"/>
      <c r="AZ76" s="601"/>
      <c r="BA76" s="601"/>
      <c r="BB76" s="601"/>
      <c r="BC76" s="303"/>
      <c r="BD76" s="303"/>
      <c r="BE76" s="303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</row>
    <row r="77" spans="1:88" s="8" customFormat="1" ht="24.75" customHeight="1">
      <c r="A77" s="2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538"/>
      <c r="V77" s="538"/>
      <c r="W77" s="538"/>
      <c r="X77" s="538"/>
      <c r="Y77" s="538"/>
      <c r="Z77" s="538"/>
      <c r="AA77" s="120"/>
      <c r="AB77" s="185"/>
      <c r="AC77" s="185"/>
      <c r="AD77" s="185"/>
      <c r="AE77" s="185"/>
      <c r="AF77" s="185"/>
      <c r="AG77" s="600"/>
      <c r="AH77" s="601"/>
      <c r="AI77" s="601"/>
      <c r="AJ77" s="601"/>
      <c r="AK77" s="601"/>
      <c r="AL77" s="601"/>
      <c r="AM77" s="601"/>
      <c r="AN77" s="606"/>
      <c r="AO77" s="601"/>
      <c r="AP77" s="601"/>
      <c r="AQ77" s="601"/>
      <c r="AR77" s="601"/>
      <c r="AS77" s="601"/>
      <c r="AT77" s="601"/>
      <c r="AU77" s="601"/>
      <c r="AV77" s="601"/>
      <c r="AW77" s="601"/>
      <c r="AX77" s="601"/>
      <c r="AY77" s="601"/>
      <c r="AZ77" s="601"/>
      <c r="BA77" s="601"/>
      <c r="BB77" s="606"/>
      <c r="BC77" s="303"/>
      <c r="BD77" s="303"/>
      <c r="BE77" s="303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</row>
    <row r="78" spans="1:88" s="8" customFormat="1" ht="69" customHeight="1">
      <c r="A78" s="2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109"/>
      <c r="V78" s="539"/>
      <c r="W78" s="539"/>
      <c r="X78" s="539"/>
      <c r="Y78" s="581"/>
      <c r="Z78" s="581"/>
      <c r="AA78" s="581"/>
      <c r="AB78" s="581"/>
      <c r="AC78" s="581"/>
      <c r="AD78" s="581"/>
      <c r="AE78" s="581"/>
      <c r="AF78" s="581"/>
      <c r="AG78" s="602" t="s">
        <v>138</v>
      </c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300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</row>
    <row r="79" spans="1:88" s="8" customFormat="1" ht="134.25" customHeight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319"/>
      <c r="W79" s="319"/>
      <c r="X79" s="319"/>
      <c r="Y79" s="581"/>
      <c r="Z79" s="581"/>
      <c r="AA79" s="582"/>
      <c r="AB79" s="581"/>
      <c r="AC79" s="581"/>
      <c r="AD79" s="581"/>
      <c r="AE79" s="319"/>
      <c r="AF79" s="581"/>
      <c r="AG79" s="581"/>
      <c r="AH79" s="581"/>
      <c r="AI79" s="581"/>
      <c r="AJ79" s="319"/>
      <c r="AK79" s="319"/>
      <c r="AL79" s="319"/>
      <c r="AM79" s="319"/>
      <c r="AN79" s="607"/>
      <c r="AO79" s="611"/>
      <c r="AP79" s="611"/>
      <c r="AQ79" s="611"/>
      <c r="AR79" s="611"/>
      <c r="AS79" s="611"/>
      <c r="AT79" s="611"/>
      <c r="AU79" s="611"/>
      <c r="AV79" s="611"/>
      <c r="AW79" s="611"/>
      <c r="AX79" s="611"/>
      <c r="AY79" s="611"/>
      <c r="AZ79" s="611"/>
      <c r="BA79" s="611"/>
      <c r="BB79" s="620"/>
      <c r="BC79" s="620"/>
      <c r="BD79" s="620"/>
      <c r="BE79" s="620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</row>
    <row r="80" spans="1:88" s="8" customFormat="1" ht="24.7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178"/>
      <c r="W80" s="178"/>
      <c r="X80" s="178"/>
      <c r="Y80" s="178"/>
      <c r="Z80" s="583"/>
      <c r="AA80" s="583"/>
      <c r="AB80" s="583"/>
      <c r="AC80" s="594"/>
      <c r="AD80" s="594"/>
      <c r="AE80" s="594"/>
      <c r="AF80" s="594"/>
      <c r="AG80" s="594"/>
      <c r="AH80" s="581"/>
      <c r="AI80" s="581"/>
      <c r="AJ80" s="319"/>
      <c r="AK80" s="319"/>
      <c r="AL80" s="319"/>
      <c r="AM80" s="319"/>
      <c r="AN80" s="607"/>
      <c r="AO80" s="84"/>
      <c r="AP80" s="84"/>
      <c r="AQ80" s="84"/>
      <c r="AR80" s="84"/>
      <c r="AS80" s="84"/>
      <c r="AT80" s="84"/>
      <c r="AU80" s="24"/>
      <c r="AV80" s="24"/>
      <c r="AW80" s="24"/>
      <c r="AX80" s="24"/>
      <c r="AY80" s="24"/>
      <c r="AZ80" s="24"/>
      <c r="BA80" s="24"/>
      <c r="BB80" s="303"/>
      <c r="BC80" s="303"/>
      <c r="BD80" s="303"/>
      <c r="BE80" s="303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</row>
    <row r="81" spans="1:88" s="8" customFormat="1" ht="36.75" customHeight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540"/>
      <c r="W81" s="540"/>
      <c r="X81" s="540"/>
      <c r="Y81" s="540"/>
      <c r="Z81" s="584"/>
      <c r="AA81" s="584"/>
      <c r="AB81" s="584"/>
      <c r="AC81" s="595"/>
      <c r="AD81" s="595"/>
      <c r="AE81" s="595"/>
      <c r="AF81" s="595"/>
      <c r="AG81" s="595"/>
      <c r="AH81" s="603" t="s">
        <v>139</v>
      </c>
      <c r="AI81" s="603"/>
      <c r="AJ81" s="603"/>
      <c r="AK81" s="603"/>
      <c r="AL81" s="603"/>
      <c r="AM81" s="603"/>
      <c r="AN81" s="603"/>
      <c r="AO81" s="603"/>
      <c r="AP81" s="603"/>
      <c r="AQ81" s="612"/>
      <c r="AR81" s="612"/>
      <c r="AS81" s="612"/>
      <c r="AT81" s="612"/>
      <c r="AU81" s="303"/>
      <c r="AV81" s="303"/>
      <c r="AW81" s="303"/>
      <c r="AX81" s="303"/>
      <c r="AY81" s="303"/>
      <c r="AZ81" s="303"/>
      <c r="BA81" s="546"/>
      <c r="BB81" s="621"/>
      <c r="BC81" s="303"/>
      <c r="BD81" s="303"/>
      <c r="BE81" s="303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</row>
    <row r="82" spans="1:88" s="15" customFormat="1" ht="38.25" customHeight="1">
      <c r="A82" s="2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177"/>
      <c r="V82" s="541" t="s">
        <v>140</v>
      </c>
      <c r="W82" s="542"/>
      <c r="X82" s="543"/>
      <c r="Y82" s="585"/>
      <c r="Z82" s="585"/>
      <c r="AA82" s="586" t="s">
        <v>141</v>
      </c>
      <c r="AB82" s="587"/>
      <c r="AC82" s="586"/>
      <c r="AD82" s="596" t="s">
        <v>142</v>
      </c>
      <c r="AE82" s="597"/>
      <c r="AF82" s="544"/>
      <c r="AG82" s="303"/>
      <c r="AH82" s="603"/>
      <c r="AI82" s="603"/>
      <c r="AJ82" s="603"/>
      <c r="AK82" s="603"/>
      <c r="AL82" s="603"/>
      <c r="AM82" s="603"/>
      <c r="AN82" s="603"/>
      <c r="AO82" s="603"/>
      <c r="AP82" s="603"/>
      <c r="AQ82" s="303"/>
      <c r="AR82" s="543"/>
      <c r="AS82" s="543"/>
      <c r="AT82" s="585"/>
      <c r="AU82" s="586" t="s">
        <v>143</v>
      </c>
      <c r="AV82" s="614"/>
      <c r="AW82" s="614"/>
      <c r="AX82" s="616"/>
      <c r="AY82" s="614"/>
      <c r="AZ82" s="544" t="s">
        <v>142</v>
      </c>
      <c r="BA82" s="598"/>
      <c r="BB82" s="303"/>
      <c r="BC82" s="303"/>
      <c r="BD82" s="303"/>
      <c r="BE82" s="303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</row>
    <row r="83" spans="1:88" s="8" customFormat="1" ht="62.2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170"/>
      <c r="V83" s="544"/>
      <c r="W83" s="542"/>
      <c r="X83" s="545"/>
      <c r="Y83" s="541" t="s">
        <v>144</v>
      </c>
      <c r="Z83" s="303"/>
      <c r="AA83" s="588"/>
      <c r="AB83" s="544" t="s">
        <v>145</v>
      </c>
      <c r="AC83" s="596"/>
      <c r="AD83" s="596"/>
      <c r="AE83" s="596"/>
      <c r="AF83" s="596"/>
      <c r="AG83" s="303"/>
      <c r="AH83" s="604"/>
      <c r="AI83" s="303"/>
      <c r="AJ83" s="303"/>
      <c r="AK83" s="303"/>
      <c r="AL83" s="303"/>
      <c r="AM83" s="303"/>
      <c r="AN83" s="303"/>
      <c r="AO83" s="303"/>
      <c r="AP83" s="303"/>
      <c r="AQ83" s="303"/>
      <c r="AR83" s="303"/>
      <c r="AS83" s="541" t="s">
        <v>144</v>
      </c>
      <c r="AT83" s="303"/>
      <c r="AU83" s="588"/>
      <c r="AV83" s="303"/>
      <c r="AW83" s="544" t="s">
        <v>145</v>
      </c>
      <c r="AX83" s="596"/>
      <c r="AY83" s="596"/>
      <c r="AZ83" s="596"/>
      <c r="BA83" s="599"/>
      <c r="BB83" s="303"/>
      <c r="BC83" s="303"/>
      <c r="BD83" s="303"/>
      <c r="BE83" s="303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</row>
    <row r="84" spans="1:88" s="8" customFormat="1" ht="24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546"/>
      <c r="W84" s="547"/>
      <c r="X84" s="548"/>
      <c r="Y84" s="589"/>
      <c r="Z84" s="589"/>
      <c r="AA84" s="546"/>
      <c r="AB84" s="69"/>
      <c r="AC84" s="598"/>
      <c r="AD84" s="546"/>
      <c r="AE84" s="599"/>
      <c r="AF84" s="546"/>
      <c r="AG84" s="24"/>
      <c r="AH84" s="581"/>
      <c r="AI84" s="581"/>
      <c r="AJ84" s="319"/>
      <c r="AK84" s="319"/>
      <c r="AL84" s="319"/>
      <c r="AM84" s="319"/>
      <c r="AN84" s="607"/>
      <c r="AO84" s="546"/>
      <c r="AP84" s="547"/>
      <c r="AQ84" s="547"/>
      <c r="AR84" s="549"/>
      <c r="AS84" s="549"/>
      <c r="AT84" s="589"/>
      <c r="AU84" s="546"/>
      <c r="AV84" s="598"/>
      <c r="AW84" s="598"/>
      <c r="AX84" s="599"/>
      <c r="AY84" s="598"/>
      <c r="AZ84" s="546"/>
      <c r="BA84" s="546"/>
      <c r="BB84" s="303"/>
      <c r="BC84" s="303"/>
      <c r="BD84" s="303"/>
      <c r="BE84" s="303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</row>
    <row r="85" spans="1:88" s="8" customFormat="1" ht="36.75" customHeigh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549"/>
      <c r="W85" s="549"/>
      <c r="X85" s="550"/>
      <c r="Y85" s="42"/>
      <c r="Z85" s="24"/>
      <c r="AA85" s="590"/>
      <c r="AB85" s="546"/>
      <c r="AC85" s="45"/>
      <c r="AD85" s="24"/>
      <c r="AE85" s="598"/>
      <c r="AF85" s="45"/>
      <c r="AG85" s="24"/>
      <c r="AH85" s="581"/>
      <c r="AI85" s="581"/>
      <c r="AJ85" s="581"/>
      <c r="AK85" s="581"/>
      <c r="AL85" s="581"/>
      <c r="AM85" s="581"/>
      <c r="AN85" s="607"/>
      <c r="AO85" s="45"/>
      <c r="AP85" s="613"/>
      <c r="AQ85" s="45"/>
      <c r="AR85" s="24"/>
      <c r="AS85" s="615"/>
      <c r="AT85" s="24"/>
      <c r="AU85" s="590"/>
      <c r="AV85" s="24"/>
      <c r="AW85" s="546"/>
      <c r="AX85" s="598"/>
      <c r="AY85" s="598"/>
      <c r="AZ85" s="598"/>
      <c r="BA85" s="598"/>
      <c r="BB85" s="303"/>
      <c r="BC85" s="303"/>
      <c r="BD85" s="303"/>
      <c r="BE85" s="303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</row>
    <row r="86" spans="1:88" s="8" customFormat="1" ht="14.25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319"/>
      <c r="W86" s="319"/>
      <c r="X86" s="319"/>
      <c r="Y86" s="591"/>
      <c r="Z86" s="591"/>
      <c r="AA86" s="591"/>
      <c r="AB86" s="591"/>
      <c r="AC86" s="591"/>
      <c r="AD86" s="591"/>
      <c r="AE86" s="127"/>
      <c r="AF86" s="127"/>
      <c r="AG86" s="127"/>
      <c r="AH86" s="127"/>
      <c r="AI86" s="127"/>
      <c r="AJ86" s="127"/>
      <c r="AK86" s="127"/>
      <c r="AL86" s="127"/>
      <c r="AM86" s="127"/>
      <c r="AN86" s="608"/>
      <c r="AO86" s="127"/>
      <c r="AP86" s="127"/>
      <c r="AQ86" s="127"/>
      <c r="AR86" s="127"/>
      <c r="AS86" s="319"/>
      <c r="AT86" s="319"/>
      <c r="AU86" s="319"/>
      <c r="AV86" s="319"/>
      <c r="AW86" s="319"/>
      <c r="AX86" s="319"/>
      <c r="AY86" s="319"/>
      <c r="AZ86" s="319"/>
      <c r="BA86" s="319"/>
      <c r="BB86" s="303"/>
      <c r="BC86" s="303"/>
      <c r="BD86" s="303"/>
      <c r="BE86" s="303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</row>
    <row r="87" spans="1:88" s="8" customFormat="1" ht="18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117"/>
      <c r="V87" s="37"/>
      <c r="W87" s="551"/>
      <c r="X87" s="552"/>
      <c r="Y87" s="591"/>
      <c r="Z87" s="591"/>
      <c r="AA87" s="591"/>
      <c r="AB87" s="591"/>
      <c r="AC87" s="591"/>
      <c r="AD87" s="591"/>
      <c r="AE87" s="581"/>
      <c r="AF87" s="127"/>
      <c r="AG87" s="127"/>
      <c r="AH87" s="127"/>
      <c r="AI87" s="127"/>
      <c r="AJ87" s="127"/>
      <c r="AK87" s="127"/>
      <c r="AL87" s="127"/>
      <c r="AM87" s="127"/>
      <c r="AN87" s="608"/>
      <c r="AO87" s="127"/>
      <c r="AP87" s="127"/>
      <c r="AQ87" s="127"/>
      <c r="AR87" s="127"/>
      <c r="AS87" s="319"/>
      <c r="AT87" s="319"/>
      <c r="AU87" s="319"/>
      <c r="AV87" s="319"/>
      <c r="AW87" s="319"/>
      <c r="AX87" s="319"/>
      <c r="AY87" s="319"/>
      <c r="AZ87" s="319"/>
      <c r="BA87" s="319"/>
      <c r="BB87" s="303"/>
      <c r="BC87" s="303"/>
      <c r="BD87" s="303"/>
      <c r="BE87" s="303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</row>
    <row r="88" spans="1:88" s="8" customFormat="1" ht="43.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592"/>
      <c r="Z88" s="592"/>
      <c r="AA88" s="582"/>
      <c r="AB88" s="592"/>
      <c r="AC88" s="592"/>
      <c r="AD88" s="592"/>
      <c r="AE88" s="24"/>
      <c r="AF88" s="582"/>
      <c r="AG88" s="582"/>
      <c r="AH88" s="592"/>
      <c r="AI88" s="592"/>
      <c r="AJ88" s="24"/>
      <c r="AK88" s="24"/>
      <c r="AL88" s="24"/>
      <c r="AM88" s="24"/>
      <c r="AN88" s="609"/>
      <c r="AO88" s="592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303"/>
      <c r="BC88" s="303"/>
      <c r="BD88" s="303"/>
      <c r="BE88" s="303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</row>
    <row r="89" spans="1:57" ht="43.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94"/>
      <c r="W89" s="24"/>
      <c r="X89" s="94"/>
      <c r="Y89" s="24"/>
      <c r="Z89" s="24"/>
      <c r="AA89" s="24"/>
      <c r="AB89" s="24"/>
      <c r="AC89" s="24"/>
      <c r="AD89" s="24"/>
      <c r="AE89" s="185"/>
      <c r="AF89" s="185"/>
      <c r="AG89" s="185"/>
      <c r="AH89" s="185"/>
      <c r="AI89" s="185"/>
      <c r="AJ89" s="185"/>
      <c r="AK89" s="185"/>
      <c r="AL89" s="185"/>
      <c r="AM89" s="185"/>
      <c r="AN89" s="298"/>
      <c r="AO89" s="185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303"/>
      <c r="BC89" s="303"/>
      <c r="BD89" s="303"/>
      <c r="BE89" s="303"/>
    </row>
    <row r="90" spans="1:57" ht="43.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117"/>
      <c r="V90" s="118"/>
      <c r="W90" s="119"/>
      <c r="X90" s="120"/>
      <c r="Y90" s="120"/>
      <c r="Z90" s="120"/>
      <c r="AA90" s="120"/>
      <c r="AB90" s="120"/>
      <c r="AC90" s="120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298"/>
      <c r="AO90" s="185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303"/>
      <c r="BC90" s="303"/>
      <c r="BD90" s="303"/>
      <c r="BE90" s="303"/>
    </row>
    <row r="91" spans="1:57" ht="43.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117"/>
      <c r="V91" s="118"/>
      <c r="W91" s="119"/>
      <c r="X91" s="120"/>
      <c r="Y91" s="120"/>
      <c r="Z91" s="120"/>
      <c r="AA91" s="120"/>
      <c r="AB91" s="120"/>
      <c r="AC91" s="120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298"/>
      <c r="AO91" s="185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303"/>
      <c r="BC91" s="303"/>
      <c r="BD91" s="303"/>
      <c r="BE91" s="303"/>
    </row>
    <row r="92" spans="1:57" ht="43.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117"/>
      <c r="V92" s="118"/>
      <c r="W92" s="119"/>
      <c r="X92" s="120"/>
      <c r="Y92" s="120"/>
      <c r="Z92" s="120"/>
      <c r="AA92" s="120"/>
      <c r="AB92" s="120"/>
      <c r="AC92" s="120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298"/>
      <c r="AO92" s="185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303"/>
      <c r="BC92" s="303"/>
      <c r="BD92" s="303"/>
      <c r="BE92" s="303"/>
    </row>
    <row r="93" spans="1:57" ht="43.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117"/>
      <c r="V93" s="118"/>
      <c r="W93" s="119"/>
      <c r="X93" s="120"/>
      <c r="Y93" s="120"/>
      <c r="Z93" s="120"/>
      <c r="AA93" s="120"/>
      <c r="AB93" s="120"/>
      <c r="AC93" s="120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298"/>
      <c r="AO93" s="185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303"/>
      <c r="BC93" s="303"/>
      <c r="BD93" s="303"/>
      <c r="BE93" s="303"/>
    </row>
    <row r="94" spans="1:57" ht="43.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117"/>
      <c r="V94" s="118"/>
      <c r="W94" s="119"/>
      <c r="X94" s="120"/>
      <c r="Y94" s="120"/>
      <c r="Z94" s="120"/>
      <c r="AA94" s="120" t="s">
        <v>146</v>
      </c>
      <c r="AB94" s="120"/>
      <c r="AC94" s="120"/>
      <c r="AD94" s="185"/>
      <c r="AE94" s="185"/>
      <c r="AF94" s="185"/>
      <c r="AG94" s="185"/>
      <c r="AH94" s="185"/>
      <c r="AI94" s="185"/>
      <c r="AJ94" s="185"/>
      <c r="AK94" s="185"/>
      <c r="AL94" s="185"/>
      <c r="AM94" s="185"/>
      <c r="AN94" s="298"/>
      <c r="AO94" s="185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303"/>
      <c r="BC94" s="303"/>
      <c r="BD94" s="303"/>
      <c r="BE94" s="303"/>
    </row>
    <row r="95" spans="1:57" ht="43.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117"/>
      <c r="V95" s="118"/>
      <c r="W95" s="119"/>
      <c r="X95" s="120"/>
      <c r="Y95" s="120"/>
      <c r="Z95" s="120"/>
      <c r="AA95" s="120"/>
      <c r="AB95" s="120"/>
      <c r="AC95" s="120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298"/>
      <c r="AO95" s="185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303"/>
      <c r="BC95" s="303"/>
      <c r="BD95" s="303"/>
      <c r="BE95" s="303"/>
    </row>
  </sheetData>
  <sheetProtection/>
  <mergeCells count="190">
    <mergeCell ref="B2:BA2"/>
    <mergeCell ref="B4:BA4"/>
    <mergeCell ref="AA5:AH5"/>
    <mergeCell ref="T6:U6"/>
    <mergeCell ref="X6:AG6"/>
    <mergeCell ref="BB6:BD6"/>
    <mergeCell ref="B7:V7"/>
    <mergeCell ref="W7:AB7"/>
    <mergeCell ref="BB7:BD7"/>
    <mergeCell ref="W8:AA8"/>
    <mergeCell ref="BB8:BD8"/>
    <mergeCell ref="AD9:AS9"/>
    <mergeCell ref="B10:V10"/>
    <mergeCell ref="W10:AB10"/>
    <mergeCell ref="AD10:AS10"/>
    <mergeCell ref="BB10:BD10"/>
    <mergeCell ref="W11:Z11"/>
    <mergeCell ref="AX13:BE13"/>
    <mergeCell ref="AX14:BE14"/>
    <mergeCell ref="AX15:BE15"/>
    <mergeCell ref="AH16:AN16"/>
    <mergeCell ref="AX16:BA16"/>
    <mergeCell ref="BB16:BE16"/>
    <mergeCell ref="AX17:BA17"/>
    <mergeCell ref="BB17:BE17"/>
    <mergeCell ref="AY18:BA18"/>
    <mergeCell ref="BC18:BE18"/>
    <mergeCell ref="T20:V20"/>
    <mergeCell ref="W20:AD20"/>
    <mergeCell ref="B21:BE21"/>
    <mergeCell ref="B22:BE22"/>
    <mergeCell ref="T23:V23"/>
    <mergeCell ref="W23:AD23"/>
    <mergeCell ref="T24:V24"/>
    <mergeCell ref="W24:AD24"/>
    <mergeCell ref="B25:AD25"/>
    <mergeCell ref="B26:BE26"/>
    <mergeCell ref="T27:V27"/>
    <mergeCell ref="W27:AD27"/>
    <mergeCell ref="T28:V28"/>
    <mergeCell ref="W28:AD28"/>
    <mergeCell ref="T29:V29"/>
    <mergeCell ref="W29:AD29"/>
    <mergeCell ref="B30:AD30"/>
    <mergeCell ref="B31:BE31"/>
    <mergeCell ref="T32:V32"/>
    <mergeCell ref="W32:AD32"/>
    <mergeCell ref="T33:V33"/>
    <mergeCell ref="W33:AD33"/>
    <mergeCell ref="B34:AD34"/>
    <mergeCell ref="B35:AD35"/>
    <mergeCell ref="B36:BE36"/>
    <mergeCell ref="B37:BE37"/>
    <mergeCell ref="T38:V38"/>
    <mergeCell ref="W38:AD38"/>
    <mergeCell ref="T39:V39"/>
    <mergeCell ref="W39:AD39"/>
    <mergeCell ref="T40:V40"/>
    <mergeCell ref="W40:AD40"/>
    <mergeCell ref="B41:AD41"/>
    <mergeCell ref="B42:BE42"/>
    <mergeCell ref="T43:V43"/>
    <mergeCell ref="W43:AD43"/>
    <mergeCell ref="B44:AD44"/>
    <mergeCell ref="B45:AD45"/>
    <mergeCell ref="B46:AD46"/>
    <mergeCell ref="U47:V47"/>
    <mergeCell ref="AE47:AO47"/>
    <mergeCell ref="U48:V48"/>
    <mergeCell ref="AE48:AO48"/>
    <mergeCell ref="U49:V49"/>
    <mergeCell ref="AE49:AO49"/>
    <mergeCell ref="U50:V50"/>
    <mergeCell ref="AE50:AO50"/>
    <mergeCell ref="AE51:AO51"/>
    <mergeCell ref="T52:U52"/>
    <mergeCell ref="AE52:AO52"/>
    <mergeCell ref="T53:U53"/>
    <mergeCell ref="AE53:AO53"/>
    <mergeCell ref="T54:X54"/>
    <mergeCell ref="AE54:AO54"/>
    <mergeCell ref="B56:Z56"/>
    <mergeCell ref="AB56:AY56"/>
    <mergeCell ref="T57:U57"/>
    <mergeCell ref="W57:X57"/>
    <mergeCell ref="Y57:Z57"/>
    <mergeCell ref="AC57:AS57"/>
    <mergeCell ref="AT57:AY57"/>
    <mergeCell ref="T58:U58"/>
    <mergeCell ref="W58:X58"/>
    <mergeCell ref="Y58:Z58"/>
    <mergeCell ref="AC58:AS58"/>
    <mergeCell ref="AT58:AY58"/>
    <mergeCell ref="T59:U59"/>
    <mergeCell ref="W59:X59"/>
    <mergeCell ref="Y59:Z59"/>
    <mergeCell ref="AC59:AS59"/>
    <mergeCell ref="AT59:AY59"/>
    <mergeCell ref="T61:BD61"/>
    <mergeCell ref="AO65:AP65"/>
    <mergeCell ref="AQ65:AV65"/>
    <mergeCell ref="AO66:AP66"/>
    <mergeCell ref="AQ66:AV66"/>
    <mergeCell ref="B67:T67"/>
    <mergeCell ref="V67:X67"/>
    <mergeCell ref="AO67:AP67"/>
    <mergeCell ref="AQ67:AV67"/>
    <mergeCell ref="AO68:AP68"/>
    <mergeCell ref="AQ68:AV68"/>
    <mergeCell ref="AO69:AP69"/>
    <mergeCell ref="AQ69:AV69"/>
    <mergeCell ref="V70:X70"/>
    <mergeCell ref="AO70:AP70"/>
    <mergeCell ref="AQ70:AV70"/>
    <mergeCell ref="B71:T71"/>
    <mergeCell ref="V71:X71"/>
    <mergeCell ref="AO71:AP71"/>
    <mergeCell ref="AQ71:AV71"/>
    <mergeCell ref="X72:Z72"/>
    <mergeCell ref="AU72:AW72"/>
    <mergeCell ref="AX72:AZ72"/>
    <mergeCell ref="AG73:BB73"/>
    <mergeCell ref="U74:Z74"/>
    <mergeCell ref="AG74:BB74"/>
    <mergeCell ref="U76:X76"/>
    <mergeCell ref="AG76:BB76"/>
    <mergeCell ref="U77:Z77"/>
    <mergeCell ref="U78:X78"/>
    <mergeCell ref="AG78:BD78"/>
    <mergeCell ref="B13:B19"/>
    <mergeCell ref="B47:B54"/>
    <mergeCell ref="U62:U64"/>
    <mergeCell ref="U65:U66"/>
    <mergeCell ref="U68:U70"/>
    <mergeCell ref="Y65:Y66"/>
    <mergeCell ref="Y68:Y69"/>
    <mergeCell ref="Z65:Z66"/>
    <mergeCell ref="Z68:Z69"/>
    <mergeCell ref="AA65:AA66"/>
    <mergeCell ref="AA68:AA69"/>
    <mergeCell ref="AB65:AB66"/>
    <mergeCell ref="AB68:AB69"/>
    <mergeCell ref="AE16:AE19"/>
    <mergeCell ref="AF16:AF19"/>
    <mergeCell ref="AG16:AG19"/>
    <mergeCell ref="AN17:AN19"/>
    <mergeCell ref="AO13:AO19"/>
    <mergeCell ref="AP16:AP19"/>
    <mergeCell ref="AQ16:AQ19"/>
    <mergeCell ref="AR16:AR19"/>
    <mergeCell ref="AS16:AS19"/>
    <mergeCell ref="AT16:AT19"/>
    <mergeCell ref="AU16:AU19"/>
    <mergeCell ref="AV16:AV19"/>
    <mergeCell ref="AW16:AW19"/>
    <mergeCell ref="AX18:AX19"/>
    <mergeCell ref="BB18:BB19"/>
    <mergeCell ref="AH81:AP82"/>
    <mergeCell ref="AE70:AH71"/>
    <mergeCell ref="AJ70:AN71"/>
    <mergeCell ref="AE68:AH69"/>
    <mergeCell ref="AJ68:AN69"/>
    <mergeCell ref="B68:T70"/>
    <mergeCell ref="V68:X69"/>
    <mergeCell ref="AE65:AH67"/>
    <mergeCell ref="AJ65:AN67"/>
    <mergeCell ref="Y62:Z63"/>
    <mergeCell ref="AA62:AB63"/>
    <mergeCell ref="AW62:AX63"/>
    <mergeCell ref="AY62:AZ63"/>
    <mergeCell ref="BA62:BB63"/>
    <mergeCell ref="B65:T66"/>
    <mergeCell ref="V65:X66"/>
    <mergeCell ref="B62:T64"/>
    <mergeCell ref="V62:X64"/>
    <mergeCell ref="AE62:AH64"/>
    <mergeCell ref="AJ62:AN64"/>
    <mergeCell ref="AO62:AP64"/>
    <mergeCell ref="AQ62:AV64"/>
    <mergeCell ref="AB47:AD54"/>
    <mergeCell ref="AH17:AI18"/>
    <mergeCell ref="AJ17:AK18"/>
    <mergeCell ref="AL17:AM18"/>
    <mergeCell ref="AP13:AW15"/>
    <mergeCell ref="T13:V19"/>
    <mergeCell ref="W13:AD19"/>
    <mergeCell ref="AE13:AF15"/>
    <mergeCell ref="AG13:AN15"/>
    <mergeCell ref="BF10:BU11"/>
    <mergeCell ref="T8:V9"/>
  </mergeCells>
  <printOptions/>
  <pageMargins left="0.7" right="0.7" top="0.75" bottom="0.75" header="0.3" footer="0.3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povelitel</cp:lastModifiedBy>
  <cp:lastPrinted>2019-03-25T10:41:45Z</cp:lastPrinted>
  <dcterms:created xsi:type="dcterms:W3CDTF">2014-01-13T11:19:54Z</dcterms:created>
  <dcterms:modified xsi:type="dcterms:W3CDTF">2019-04-13T13:48:59Z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1033-11.1.0.8372</vt:lpwstr>
  </property>
  <property fmtid="{D5CDD505-2E9C-101B-9397-08002B2CF9AE}" pid="3" name="퀀_generated_2.-2147483648">
    <vt:i4>2052</vt:i4>
  </property>
</Properties>
</file>