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Маг ОПП 1 курс" sheetId="1" r:id="rId1"/>
  </sheets>
  <definedNames/>
  <calcPr fullCalcOnLoad="1"/>
</workbook>
</file>

<file path=xl/sharedStrings.xml><?xml version="1.0" encoding="utf-8"?>
<sst xmlns="http://schemas.openxmlformats.org/spreadsheetml/2006/main" count="147" uniqueCount="119">
  <si>
    <t>НАЦІОНАЛЬНИЙ ТЕХНІЧНИЙ УНІВЕРСИТЕТ УКРАЇНИ "КИЇВСЬКИЙ ПОЛІТЕХНІЧНИЙ ІНСТИТУ імені ІГОРЯ  СІКОРСЬКОГО"</t>
  </si>
  <si>
    <t>РОБОЧИЙ   НАВЧАЛЬНИЙ   ПЛАН</t>
  </si>
  <si>
    <t>на 2019/ 2020 навчальний рік</t>
  </si>
  <si>
    <t>(прийому  студентів 2019 р.)</t>
  </si>
  <si>
    <t>Факультет</t>
  </si>
  <si>
    <t>Інженерно-
хімічний</t>
  </si>
  <si>
    <t xml:space="preserve">          ЗАТВЕРДЖУЮ</t>
  </si>
  <si>
    <t>Спеціальність (код і назва)</t>
  </si>
  <si>
    <t>-</t>
  </si>
  <si>
    <t>161 Хімічні технології та інженерія</t>
  </si>
  <si>
    <t>Форма навчання</t>
  </si>
  <si>
    <t>денна</t>
  </si>
  <si>
    <t xml:space="preserve"> Перший проректор  КПІ  ім. Ігоря Сікорського</t>
  </si>
  <si>
    <t xml:space="preserve">за освітньо-професійною програмою магістерської підготовки  (спеціалізацією)
                      </t>
  </si>
  <si>
    <t>Хімічні технології переробки деревини та рослинної сиролвини</t>
  </si>
  <si>
    <t>Термін навчання</t>
  </si>
  <si>
    <t>1 рік 4 міс.</t>
  </si>
  <si>
    <t>інженер-технолог (хімічні технології)</t>
  </si>
  <si>
    <t xml:space="preserve">      ________________________Ю.І.Якименко                                        </t>
  </si>
  <si>
    <t>Освітній ступінь</t>
  </si>
  <si>
    <t>магістр</t>
  </si>
  <si>
    <t>Кваліфікація</t>
  </si>
  <si>
    <r>
      <t xml:space="preserve">"_____"_________________ </t>
    </r>
    <r>
      <rPr>
        <b/>
        <sz val="60"/>
        <rFont val="Arial"/>
        <family val="2"/>
      </rPr>
      <t>2019р.</t>
    </r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</si>
  <si>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</si>
  <si>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</si>
  <si>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</si>
  <si>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</si>
  <si>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</si>
  <si>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</si>
  <si>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</si>
  <si>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</si>
  <si>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</si>
  <si>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</si>
  <si>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</si>
  <si>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ЛЦ-91мп (12+0)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</si>
  <si>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</si>
  <si>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</si>
  <si>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</si>
  <si>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</si>
  <si>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</si>
  <si>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</si>
  <si>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</si>
  <si>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</si>
  <si>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</si>
  <si>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</si>
  <si>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</si>
  <si>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</si>
  <si>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</si>
  <si>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</si>
  <si>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</si>
  <si>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Практ.
(комп.практ)</t>
  </si>
  <si>
    <t xml:space="preserve">Лаборатор
</t>
  </si>
  <si>
    <t>Індивідуальні заняття</t>
  </si>
  <si>
    <t xml:space="preserve"> 18 тижнів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</si>
  <si>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</si>
  <si>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</si>
  <si>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</si>
  <si>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</si>
  <si>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</si>
  <si>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</si>
  <si>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Лабора-торні </t>
  </si>
  <si>
    <t xml:space="preserve">Лабораторні </t>
  </si>
  <si>
    <t>І.ЦИКЛ ЗАГАЛЬНОЇ ПІДГОТОВКИ</t>
  </si>
  <si>
    <t>І.1. Навчальні дисципліни  базової  підготовки</t>
  </si>
  <si>
    <t>Інтелектуальна власність та патентознавство-1. Право інтелектуальної власності</t>
  </si>
  <si>
    <t xml:space="preserve">Хімічного полімерного і силікатного машинобудування </t>
  </si>
  <si>
    <t>Інтелектуальна власність та патентознавство -2. Патентознавство та набуття прав</t>
  </si>
  <si>
    <t>Інформаційного права та права інтелектуальнї власності</t>
  </si>
  <si>
    <t>Разом за п.1.1.</t>
  </si>
  <si>
    <t>І.2.Дослідницький (науковий) компонент (за вибором студентів)</t>
  </si>
  <si>
    <t>Науково-дослідна робота за темою магістерської дисертації-1.
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</si>
  <si>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</si>
  <si>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Разом за п.1.2.</t>
  </si>
  <si>
    <t xml:space="preserve"> І.3.Навчальні дисципліни базової підготовки (за вибором студентів)</t>
  </si>
  <si>
    <t xml:space="preserve">Сталий інноваційий розвиток </t>
  </si>
  <si>
    <t>Кібернетики хіміко-технологічних процесів</t>
  </si>
  <si>
    <t>Маркетинг</t>
  </si>
  <si>
    <t>Промислового маркетингу</t>
  </si>
  <si>
    <t xml:space="preserve">Практикум з іншомовного професійного спілкування </t>
  </si>
  <si>
    <t>Англійської мови технічного спрямування № 2</t>
  </si>
  <si>
    <t>Разом за п.1.3.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</si>
  <si>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</si>
  <si>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</si>
  <si>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</si>
  <si>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 xml:space="preserve">Технологія переробки макулатури </t>
  </si>
  <si>
    <t>Очистка та рекуперація промислових викидів 
целюлозно-паперових виробництв -1.</t>
  </si>
  <si>
    <t xml:space="preserve">Очистка та рекуперація промислових викидів целюлозно-паперових виробництв-2. Курсова робота </t>
  </si>
  <si>
    <t>Спеціальні методи досліджень продуктів переробки рослинної сировини -1.</t>
  </si>
  <si>
    <t>Спеціальні методи досліджень продуктів переробки рослинної сировини -2.</t>
  </si>
  <si>
    <t>Спеціальні методи досліджень продуктів переробки рослинної сировини -3. (Курсова робота)</t>
  </si>
  <si>
    <t>Основи стандартизації, метрології та теорії
похибок - 1.</t>
  </si>
  <si>
    <t>Основи стандартизації, метрології та теорії
похибок - 2.</t>
  </si>
  <si>
    <t xml:space="preserve">Технологія обробки та переробки 
паперу та картону </t>
  </si>
  <si>
    <t xml:space="preserve">Основи поліграфії </t>
  </si>
  <si>
    <t>Разом за п.2.1.</t>
  </si>
  <si>
    <t>ІІ.2.Навчальні дисципліни професійної та практичної підготовки (за вибором студентів)</t>
  </si>
  <si>
    <t>Технологія гідролізного виробництва</t>
  </si>
  <si>
    <t>Разом за п.2.2.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</si>
  <si>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</si>
  <si>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</si>
  <si>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</si>
  <si>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</si>
  <si>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СКОРОЧЕННЯ:</t>
  </si>
  <si>
    <t>Заліків</t>
  </si>
  <si>
    <t>РГР - розрахунково-графічна робота;</t>
  </si>
  <si>
    <t>Модульн. (темат.), контр. робіт</t>
  </si>
  <si>
    <t>РР - розрахункова робота;</t>
  </si>
  <si>
    <t>Курсових  проектів</t>
  </si>
  <si>
    <t>ГР - графічна робота;</t>
  </si>
  <si>
    <t>Курсових робіт</t>
  </si>
  <si>
    <t xml:space="preserve">ДКР - домашня контрольна робота </t>
  </si>
  <si>
    <t>Рефератів</t>
  </si>
  <si>
    <t>Ухвалено на засіданні Вченої ради ІХФ, ПРОТОКОЛ №3 від 25 березня 2019 р.</t>
  </si>
  <si>
    <t>Завідувач кафедри</t>
  </si>
  <si>
    <t>/Гомеля М.Д./</t>
  </si>
  <si>
    <t>Заст. декана ІХФ</t>
  </si>
  <si>
    <t>/Сідоров Д.Е./</t>
  </si>
  <si>
    <t>(П.І.Б.)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</si>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</sst>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</numFmts>
  <fonts count="57">
    <font>
      <sz val="10"/>
      <name val="Arial Cyr"/>
      <family val="0"/>
    </font>
    <font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50"/>
      <name val="Arial"/>
      <family val="2"/>
    </font>
    <font>
      <sz val="60"/>
      <name val="Arial"/>
      <family val="2"/>
    </font>
    <font>
      <b/>
      <sz val="50"/>
      <name val="Arial"/>
      <family val="2"/>
    </font>
    <font>
      <b/>
      <sz val="65"/>
      <name val="Arial"/>
      <family val="2"/>
    </font>
    <font>
      <b/>
      <sz val="60"/>
      <name val="Arial"/>
      <family val="2"/>
    </font>
    <font>
      <b/>
      <sz val="55"/>
      <name val="Arial"/>
      <family val="2"/>
    </font>
    <font>
      <b/>
      <sz val="60"/>
      <name val="Arial Cyr"/>
      <family val="0"/>
    </font>
    <font>
      <b/>
      <sz val="65"/>
      <name val="Arial Cyr"/>
      <family val="0"/>
    </font>
    <font>
      <b/>
      <sz val="55"/>
      <name val="Arial Cyr"/>
      <family val="0"/>
    </font>
    <font>
      <b/>
      <sz val="50"/>
      <name val="Arial Cyr"/>
      <family val="0"/>
    </font>
    <font>
      <b/>
      <i/>
      <sz val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u val="single"/>
      <sz val="10"/>
      <color indexed="36"/>
      <name val="Arial Cyr"/>
      <family val="0"/>
    </font>
    <font>
      <b/>
      <sz val="11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16"/>
      <name val="Calibri"/>
      <family val="0"/>
    </font>
    <font>
      <b/>
      <sz val="11"/>
      <color indexed="8"/>
      <name val="Calibri"/>
      <family val="0"/>
    </font>
    <font>
      <u val="single"/>
      <sz val="10"/>
      <color indexed="12"/>
      <name val="Arial Cyr"/>
      <family val="0"/>
    </font>
    <font>
      <sz val="11"/>
      <color indexed="19"/>
      <name val="Calibri"/>
      <family val="0"/>
    </font>
    <font>
      <b/>
      <sz val="13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b/>
      <sz val="15"/>
      <color indexed="6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2" fillId="0" borderId="1" applyNumberFormat="0" applyFill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5" fillId="0" borderId="2" applyNumberFormat="0" applyFill="0" applyAlignment="0" applyProtection="0"/>
    <xf numFmtId="0" fontId="46" fillId="25" borderId="3" applyNumberFormat="0" applyAlignment="0" applyProtection="0"/>
    <xf numFmtId="179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4" applyNumberFormat="0" applyFon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49" fillId="25" borderId="5" applyNumberFormat="0" applyAlignment="0" applyProtection="0"/>
    <xf numFmtId="0" fontId="50" fillId="29" borderId="0" applyNumberFormat="0" applyBorder="0" applyAlignment="0" applyProtection="0"/>
    <xf numFmtId="0" fontId="48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8" applyNumberFormat="0" applyFill="0" applyAlignment="0" applyProtection="0"/>
    <xf numFmtId="176" fontId="0" fillId="0" borderId="0" applyFont="0" applyFill="0" applyBorder="0" applyAlignment="0" applyProtection="0"/>
    <xf numFmtId="0" fontId="56" fillId="31" borderId="9" applyNumberForma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top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right"/>
      <protection/>
    </xf>
    <xf numFmtId="0" fontId="12" fillId="0" borderId="18" xfId="0" applyFont="1" applyBorder="1" applyAlignment="1" applyProtection="1">
      <alignment horizontal="right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right" vertical="center" wrapText="1" shrinkToFit="1"/>
    </xf>
    <xf numFmtId="0" fontId="14" fillId="0" borderId="27" xfId="0" applyFont="1" applyBorder="1" applyAlignment="1">
      <alignment vertical="center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 wrapText="1" shrinkToFit="1"/>
    </xf>
    <xf numFmtId="0" fontId="14" fillId="0" borderId="29" xfId="0" applyFont="1" applyBorder="1" applyAlignment="1">
      <alignment vertical="center"/>
    </xf>
    <xf numFmtId="0" fontId="12" fillId="0" borderId="17" xfId="0" applyFont="1" applyBorder="1" applyAlignment="1" applyProtection="1">
      <alignment horizontal="right" wrapText="1"/>
      <protection/>
    </xf>
    <xf numFmtId="0" fontId="12" fillId="0" borderId="18" xfId="0" applyFont="1" applyBorder="1" applyAlignment="1" applyProtection="1">
      <alignment horizontal="right" wrapText="1"/>
      <protection/>
    </xf>
    <xf numFmtId="0" fontId="12" fillId="0" borderId="17" xfId="0" applyFont="1" applyBorder="1" applyAlignment="1">
      <alignment horizontal="right" vertical="center" shrinkToFit="1"/>
    </xf>
    <xf numFmtId="0" fontId="14" fillId="0" borderId="18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90"/>
    </xf>
    <xf numFmtId="49" fontId="12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 wrapText="1" shrinkToFit="1"/>
    </xf>
    <xf numFmtId="0" fontId="12" fillId="0" borderId="2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NumberFormat="1" applyFont="1" applyBorder="1" applyAlignment="1">
      <alignment horizontal="left" vertical="center" wrapText="1" shrinkToFit="1"/>
    </xf>
    <xf numFmtId="0" fontId="12" fillId="0" borderId="27" xfId="0" applyNumberFormat="1" applyFont="1" applyBorder="1" applyAlignment="1">
      <alignment horizontal="left" vertical="center" wrapText="1" shrinkToFit="1"/>
    </xf>
    <xf numFmtId="0" fontId="12" fillId="0" borderId="4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3" xfId="0" applyNumberFormat="1" applyFont="1" applyBorder="1" applyAlignment="1">
      <alignment horizontal="left" vertical="center" wrapText="1" shrinkToFit="1"/>
    </xf>
    <xf numFmtId="0" fontId="12" fillId="0" borderId="23" xfId="0" applyNumberFormat="1" applyFont="1" applyBorder="1" applyAlignment="1">
      <alignment horizontal="left" vertical="center" wrapText="1" shrinkToFit="1"/>
    </xf>
    <xf numFmtId="0" fontId="14" fillId="0" borderId="32" xfId="0" applyFont="1" applyFill="1" applyBorder="1" applyAlignment="1">
      <alignment horizontal="left" vertical="center" wrapText="1"/>
    </xf>
    <xf numFmtId="0" fontId="12" fillId="0" borderId="33" xfId="0" applyNumberFormat="1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 wrapText="1" shrinkToFit="1"/>
    </xf>
    <xf numFmtId="0" fontId="12" fillId="0" borderId="45" xfId="0" applyFont="1" applyFill="1" applyBorder="1" applyAlignment="1">
      <alignment horizontal="left" vertical="center" wrapText="1" shrinkToFi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NumberFormat="1" applyFont="1" applyBorder="1" applyAlignment="1">
      <alignment horizontal="left" vertical="center" wrapText="1" shrinkToFit="1"/>
    </xf>
    <xf numFmtId="0" fontId="12" fillId="0" borderId="30" xfId="0" applyNumberFormat="1" applyFont="1" applyBorder="1" applyAlignment="1">
      <alignment horizontal="left" vertical="center" wrapText="1" shrinkToFit="1"/>
    </xf>
    <xf numFmtId="0" fontId="14" fillId="0" borderId="44" xfId="0" applyFont="1" applyBorder="1" applyAlignment="1">
      <alignment horizontal="left" vertical="center"/>
    </xf>
    <xf numFmtId="0" fontId="12" fillId="0" borderId="49" xfId="0" applyNumberFormat="1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2" fillId="0" borderId="52" xfId="0" applyNumberFormat="1" applyFont="1" applyBorder="1" applyAlignment="1">
      <alignment horizontal="left" vertical="center" wrapText="1" shrinkToFit="1"/>
    </xf>
    <xf numFmtId="0" fontId="14" fillId="0" borderId="50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2" fillId="0" borderId="53" xfId="0" applyNumberFormat="1" applyFont="1" applyBorder="1" applyAlignment="1">
      <alignment horizontal="left" vertical="center" wrapText="1" shrinkToFit="1"/>
    </xf>
    <xf numFmtId="0" fontId="14" fillId="0" borderId="3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justify"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54" xfId="0" applyFont="1" applyBorder="1" applyAlignment="1">
      <alignment horizontal="center" vertical="top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9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7" xfId="0" applyFont="1" applyBorder="1" applyAlignment="1">
      <alignment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 textRotation="90"/>
    </xf>
    <xf numFmtId="0" fontId="10" fillId="0" borderId="61" xfId="0" applyNumberFormat="1" applyFont="1" applyBorder="1" applyAlignment="1">
      <alignment horizontal="center" vertical="center" textRotation="90" wrapText="1"/>
    </xf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62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/>
    </xf>
    <xf numFmtId="0" fontId="10" fillId="0" borderId="63" xfId="0" applyNumberFormat="1" applyFont="1" applyBorder="1" applyAlignment="1">
      <alignment horizontal="center" vertical="center" textRotation="90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left" vertical="center" wrapText="1" shrinkToFit="1"/>
    </xf>
    <xf numFmtId="0" fontId="12" fillId="0" borderId="66" xfId="0" applyNumberFormat="1" applyFont="1" applyBorder="1" applyAlignment="1">
      <alignment horizontal="center" vertical="center" wrapText="1" shrinkToFit="1"/>
    </xf>
    <xf numFmtId="0" fontId="12" fillId="0" borderId="67" xfId="0" applyNumberFormat="1" applyFont="1" applyBorder="1" applyAlignment="1">
      <alignment horizontal="center" vertical="center" wrapText="1" shrinkToFit="1"/>
    </xf>
    <xf numFmtId="0" fontId="12" fillId="0" borderId="68" xfId="0" applyFont="1" applyBorder="1" applyAlignment="1">
      <alignment horizontal="right" vertical="center"/>
    </xf>
    <xf numFmtId="0" fontId="12" fillId="0" borderId="69" xfId="0" applyNumberFormat="1" applyFont="1" applyBorder="1" applyAlignment="1">
      <alignment horizontal="center" vertical="center" wrapText="1" shrinkToFit="1"/>
    </xf>
    <xf numFmtId="0" fontId="12" fillId="0" borderId="70" xfId="0" applyNumberFormat="1" applyFont="1" applyBorder="1" applyAlignment="1">
      <alignment horizontal="center" vertical="center" wrapText="1" shrinkToFit="1"/>
    </xf>
    <xf numFmtId="0" fontId="12" fillId="0" borderId="71" xfId="0" applyNumberFormat="1" applyFont="1" applyBorder="1" applyAlignment="1">
      <alignment horizontal="left" vertical="center" wrapText="1" shrinkToFit="1"/>
    </xf>
    <xf numFmtId="0" fontId="12" fillId="0" borderId="72" xfId="0" applyNumberFormat="1" applyFont="1" applyBorder="1" applyAlignment="1">
      <alignment horizontal="center" vertical="center" wrapText="1" shrinkToFit="1"/>
    </xf>
    <xf numFmtId="0" fontId="12" fillId="0" borderId="73" xfId="0" applyNumberFormat="1" applyFont="1" applyBorder="1" applyAlignment="1">
      <alignment horizontal="center" vertical="center" wrapText="1" shrinkToFit="1"/>
    </xf>
    <xf numFmtId="0" fontId="14" fillId="0" borderId="57" xfId="0" applyFont="1" applyFill="1" applyBorder="1" applyAlignment="1">
      <alignment horizontal="left" vertical="center" shrinkToFit="1"/>
    </xf>
    <xf numFmtId="0" fontId="12" fillId="0" borderId="74" xfId="0" applyNumberFormat="1" applyFont="1" applyFill="1" applyBorder="1" applyAlignment="1">
      <alignment horizontal="center" vertical="center" wrapText="1" shrinkToFit="1"/>
    </xf>
    <xf numFmtId="0" fontId="12" fillId="0" borderId="70" xfId="0" applyNumberFormat="1" applyFont="1" applyFill="1" applyBorder="1" applyAlignment="1">
      <alignment horizontal="center" vertical="center" wrapText="1" shrinkToFit="1"/>
    </xf>
    <xf numFmtId="0" fontId="12" fillId="0" borderId="68" xfId="0" applyFont="1" applyBorder="1" applyAlignment="1">
      <alignment horizontal="right" vertical="center"/>
    </xf>
    <xf numFmtId="0" fontId="12" fillId="0" borderId="69" xfId="0" applyNumberFormat="1" applyFont="1" applyBorder="1" applyAlignment="1">
      <alignment horizontal="center" vertical="center" wrapText="1" shrinkToFit="1"/>
    </xf>
    <xf numFmtId="0" fontId="12" fillId="0" borderId="66" xfId="0" applyNumberFormat="1" applyFont="1" applyBorder="1" applyAlignment="1">
      <alignment horizontal="center" vertical="center" wrapText="1" shrinkToFit="1"/>
    </xf>
    <xf numFmtId="0" fontId="12" fillId="0" borderId="67" xfId="0" applyNumberFormat="1" applyFont="1" applyBorder="1" applyAlignment="1">
      <alignment horizontal="center" vertical="center" wrapText="1" shrinkToFit="1"/>
    </xf>
    <xf numFmtId="49" fontId="12" fillId="0" borderId="45" xfId="0" applyNumberFormat="1" applyFont="1" applyFill="1" applyBorder="1" applyAlignment="1">
      <alignment horizontal="left" vertical="center" wrapText="1"/>
    </xf>
    <xf numFmtId="0" fontId="12" fillId="0" borderId="66" xfId="0" applyNumberFormat="1" applyFont="1" applyFill="1" applyBorder="1" applyAlignment="1">
      <alignment horizontal="center" vertical="center" wrapText="1" shrinkToFit="1"/>
    </xf>
    <xf numFmtId="0" fontId="12" fillId="0" borderId="75" xfId="0" applyNumberFormat="1" applyFont="1" applyFill="1" applyBorder="1" applyAlignment="1">
      <alignment horizontal="center" vertical="center" wrapText="1" shrinkToFit="1"/>
    </xf>
    <xf numFmtId="0" fontId="12" fillId="0" borderId="76" xfId="0" applyNumberFormat="1" applyFont="1" applyBorder="1" applyAlignment="1">
      <alignment horizontal="center" vertical="center" wrapText="1" shrinkToFit="1"/>
    </xf>
    <xf numFmtId="0" fontId="12" fillId="0" borderId="77" xfId="0" applyNumberFormat="1" applyFont="1" applyBorder="1" applyAlignment="1">
      <alignment horizontal="center" vertical="center" wrapText="1" shrinkToFit="1"/>
    </xf>
    <xf numFmtId="0" fontId="12" fillId="0" borderId="18" xfId="0" applyNumberFormat="1" applyFont="1" applyBorder="1" applyAlignment="1">
      <alignment horizontal="center" vertical="center" wrapText="1" shrinkToFit="1"/>
    </xf>
    <xf numFmtId="0" fontId="12" fillId="0" borderId="68" xfId="0" applyFont="1" applyBorder="1" applyAlignment="1" applyProtection="1">
      <alignment horizontal="right"/>
      <protection/>
    </xf>
    <xf numFmtId="0" fontId="12" fillId="0" borderId="69" xfId="0" applyNumberFormat="1" applyFont="1" applyBorder="1" applyAlignment="1" applyProtection="1">
      <alignment horizontal="center" vertical="center"/>
      <protection/>
    </xf>
    <xf numFmtId="0" fontId="14" fillId="0" borderId="59" xfId="0" applyFont="1" applyBorder="1" applyAlignment="1">
      <alignment horizontal="left" vertical="center" shrinkToFit="1"/>
    </xf>
    <xf numFmtId="0" fontId="12" fillId="0" borderId="10" xfId="0" applyNumberFormat="1" applyFont="1" applyBorder="1" applyAlignment="1">
      <alignment horizontal="center" vertical="center" wrapText="1" shrinkToFit="1"/>
    </xf>
    <xf numFmtId="0" fontId="12" fillId="0" borderId="78" xfId="0" applyNumberFormat="1" applyFont="1" applyBorder="1" applyAlignment="1">
      <alignment horizontal="center" vertical="center" wrapText="1" shrinkToFit="1"/>
    </xf>
    <xf numFmtId="0" fontId="12" fillId="0" borderId="79" xfId="0" applyNumberFormat="1" applyFont="1" applyBorder="1" applyAlignment="1">
      <alignment horizontal="center" vertical="center" wrapText="1" shrinkToFit="1"/>
    </xf>
    <xf numFmtId="0" fontId="12" fillId="0" borderId="80" xfId="0" applyNumberFormat="1" applyFont="1" applyBorder="1" applyAlignment="1">
      <alignment horizontal="center" vertical="center" wrapText="1" shrinkToFit="1"/>
    </xf>
    <xf numFmtId="0" fontId="12" fillId="0" borderId="60" xfId="0" applyNumberFormat="1" applyFont="1" applyBorder="1" applyAlignment="1">
      <alignment horizontal="center" vertical="center" wrapText="1" shrinkToFit="1"/>
    </xf>
    <xf numFmtId="0" fontId="12" fillId="0" borderId="61" xfId="0" applyNumberFormat="1" applyFont="1" applyBorder="1" applyAlignment="1">
      <alignment horizontal="center" vertical="center" wrapText="1" shrinkToFit="1"/>
    </xf>
    <xf numFmtId="180" fontId="12" fillId="0" borderId="79" xfId="0" applyNumberFormat="1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horizontal="left" vertical="center" shrinkToFit="1"/>
    </xf>
    <xf numFmtId="0" fontId="12" fillId="0" borderId="12" xfId="0" applyNumberFormat="1" applyFont="1" applyBorder="1" applyAlignment="1">
      <alignment horizontal="center" vertical="center" wrapText="1" shrinkToFit="1"/>
    </xf>
    <xf numFmtId="0" fontId="12" fillId="0" borderId="62" xfId="0" applyNumberFormat="1" applyFont="1" applyBorder="1" applyAlignment="1">
      <alignment horizontal="center" vertical="center" wrapText="1" shrinkToFit="1"/>
    </xf>
    <xf numFmtId="0" fontId="14" fillId="0" borderId="81" xfId="0" applyFont="1" applyBorder="1" applyAlignment="1">
      <alignment horizontal="left" vertical="center" shrinkToFit="1"/>
    </xf>
    <xf numFmtId="0" fontId="12" fillId="0" borderId="82" xfId="0" applyNumberFormat="1" applyFont="1" applyBorder="1" applyAlignment="1">
      <alignment horizontal="center" vertical="center" wrapText="1" shrinkToFit="1"/>
    </xf>
    <xf numFmtId="0" fontId="14" fillId="0" borderId="82" xfId="0" applyFont="1" applyBorder="1" applyAlignment="1">
      <alignment vertical="center"/>
    </xf>
    <xf numFmtId="0" fontId="12" fillId="0" borderId="83" xfId="0" applyNumberFormat="1" applyFont="1" applyBorder="1" applyAlignment="1">
      <alignment horizontal="center" vertical="center" wrapText="1" shrinkToFit="1"/>
    </xf>
    <xf numFmtId="0" fontId="14" fillId="0" borderId="84" xfId="0" applyFont="1" applyBorder="1" applyAlignment="1">
      <alignment horizontal="left" vertical="center" shrinkToFit="1"/>
    </xf>
    <xf numFmtId="0" fontId="12" fillId="0" borderId="85" xfId="0" applyNumberFormat="1" applyFont="1" applyBorder="1" applyAlignment="1">
      <alignment horizontal="center" vertical="center" wrapText="1" shrinkToFit="1"/>
    </xf>
    <xf numFmtId="0" fontId="14" fillId="0" borderId="86" xfId="0" applyFont="1" applyBorder="1" applyAlignment="1">
      <alignment vertical="center"/>
    </xf>
    <xf numFmtId="0" fontId="12" fillId="0" borderId="68" xfId="0" applyFont="1" applyBorder="1" applyAlignment="1" applyProtection="1">
      <alignment horizontal="right" wrapText="1"/>
      <protection/>
    </xf>
    <xf numFmtId="0" fontId="14" fillId="0" borderId="68" xfId="0" applyFont="1" applyBorder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justify"/>
    </xf>
    <xf numFmtId="0" fontId="10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horizontal="center" vertical="center" textRotation="90"/>
    </xf>
    <xf numFmtId="0" fontId="10" fillId="0" borderId="26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10" fillId="0" borderId="76" xfId="0" applyNumberFormat="1" applyFont="1" applyBorder="1" applyAlignment="1">
      <alignment horizontal="center" vertical="center" textRotation="90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textRotation="90"/>
    </xf>
    <xf numFmtId="0" fontId="10" fillId="0" borderId="89" xfId="0" applyNumberFormat="1" applyFont="1" applyFill="1" applyBorder="1" applyAlignment="1">
      <alignment horizontal="center" vertical="center" textRotation="90" wrapText="1"/>
    </xf>
    <xf numFmtId="0" fontId="10" fillId="0" borderId="89" xfId="0" applyNumberFormat="1" applyFont="1" applyFill="1" applyBorder="1" applyAlignment="1">
      <alignment horizontal="center" vertical="center" textRotation="90" wrapText="1"/>
    </xf>
    <xf numFmtId="0" fontId="10" fillId="0" borderId="76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2" fillId="0" borderId="85" xfId="0" applyNumberFormat="1" applyFont="1" applyBorder="1" applyAlignment="1">
      <alignment horizontal="center" vertical="center" wrapText="1" shrinkToFit="1"/>
    </xf>
    <xf numFmtId="0" fontId="12" fillId="0" borderId="91" xfId="0" applyNumberFormat="1" applyFont="1" applyBorder="1" applyAlignment="1">
      <alignment horizontal="center" vertical="center" wrapText="1" shrinkToFit="1"/>
    </xf>
    <xf numFmtId="0" fontId="12" fillId="0" borderId="91" xfId="0" applyNumberFormat="1" applyFont="1" applyBorder="1" applyAlignment="1">
      <alignment horizontal="center" vertical="center" wrapText="1" shrinkToFit="1"/>
    </xf>
    <xf numFmtId="0" fontId="12" fillId="0" borderId="92" xfId="0" applyNumberFormat="1" applyFont="1" applyFill="1" applyBorder="1" applyAlignment="1">
      <alignment horizontal="center" vertical="center" wrapText="1" shrinkToFit="1"/>
    </xf>
    <xf numFmtId="0" fontId="12" fillId="0" borderId="91" xfId="0" applyNumberFormat="1" applyFont="1" applyFill="1" applyBorder="1" applyAlignment="1">
      <alignment horizontal="center" vertical="center" wrapText="1" shrinkToFit="1"/>
    </xf>
    <xf numFmtId="0" fontId="12" fillId="0" borderId="89" xfId="0" applyNumberFormat="1" applyFont="1" applyBorder="1" applyAlignment="1">
      <alignment horizontal="center" vertical="center" wrapText="1" shrinkToFit="1"/>
    </xf>
    <xf numFmtId="0" fontId="12" fillId="0" borderId="93" xfId="0" applyNumberFormat="1" applyFont="1" applyBorder="1" applyAlignment="1">
      <alignment horizontal="center" vertical="center" wrapText="1" shrinkToFit="1"/>
    </xf>
    <xf numFmtId="0" fontId="12" fillId="0" borderId="18" xfId="0" applyNumberFormat="1" applyFont="1" applyBorder="1" applyAlignment="1">
      <alignment horizontal="center" vertical="center" wrapText="1" shrinkToFit="1"/>
    </xf>
    <xf numFmtId="0" fontId="12" fillId="0" borderId="70" xfId="0" applyNumberFormat="1" applyFont="1" applyBorder="1" applyAlignment="1">
      <alignment horizontal="center" vertical="center" wrapText="1" shrinkToFit="1"/>
    </xf>
    <xf numFmtId="0" fontId="12" fillId="0" borderId="94" xfId="0" applyNumberFormat="1" applyFont="1" applyBorder="1" applyAlignment="1">
      <alignment horizontal="center" vertical="center" wrapText="1" shrinkToFit="1"/>
    </xf>
    <xf numFmtId="0" fontId="12" fillId="0" borderId="95" xfId="0" applyNumberFormat="1" applyFont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20" xfId="0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/>
    </xf>
    <xf numFmtId="0" fontId="10" fillId="0" borderId="81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textRotation="90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textRotation="90" wrapText="1"/>
    </xf>
    <xf numFmtId="0" fontId="10" fillId="0" borderId="77" xfId="0" applyNumberFormat="1" applyFont="1" applyFill="1" applyBorder="1" applyAlignment="1">
      <alignment horizontal="center" vertical="center" textRotation="90" wrapText="1"/>
    </xf>
    <xf numFmtId="0" fontId="10" fillId="0" borderId="96" xfId="0" applyNumberFormat="1" applyFont="1" applyFill="1" applyBorder="1" applyAlignment="1">
      <alignment horizontal="center" vertical="center"/>
    </xf>
    <xf numFmtId="0" fontId="12" fillId="0" borderId="67" xfId="0" applyNumberFormat="1" applyFont="1" applyFill="1" applyBorder="1" applyAlignment="1">
      <alignment horizontal="center" vertical="center" wrapText="1" shrinkToFit="1"/>
    </xf>
    <xf numFmtId="0" fontId="12" fillId="0" borderId="67" xfId="0" applyNumberFormat="1" applyFont="1" applyFill="1" applyBorder="1" applyAlignment="1">
      <alignment horizontal="center" vertical="center" wrapText="1" shrinkToFit="1"/>
    </xf>
    <xf numFmtId="0" fontId="12" fillId="0" borderId="97" xfId="0" applyNumberFormat="1" applyFont="1" applyFill="1" applyBorder="1" applyAlignment="1">
      <alignment horizontal="center" vertical="center" wrapText="1" shrinkToFit="1"/>
    </xf>
    <xf numFmtId="0" fontId="12" fillId="0" borderId="77" xfId="0" applyNumberFormat="1" applyFont="1" applyFill="1" applyBorder="1" applyAlignment="1">
      <alignment horizontal="center" vertical="center" wrapText="1" shrinkToFit="1"/>
    </xf>
    <xf numFmtId="0" fontId="12" fillId="0" borderId="26" xfId="0" applyNumberFormat="1" applyFont="1" applyBorder="1" applyAlignment="1">
      <alignment horizontal="center" vertical="center" wrapText="1" shrinkToFit="1"/>
    </xf>
    <xf numFmtId="0" fontId="12" fillId="0" borderId="80" xfId="0" applyNumberFormat="1" applyFont="1" applyFill="1" applyBorder="1" applyAlignment="1">
      <alignment horizontal="center" vertical="center" wrapText="1" shrinkToFit="1"/>
    </xf>
    <xf numFmtId="0" fontId="12" fillId="0" borderId="26" xfId="0" applyNumberFormat="1" applyFont="1" applyFill="1" applyBorder="1" applyAlignment="1">
      <alignment horizontal="center" vertical="center" wrapText="1" shrinkToFit="1"/>
    </xf>
    <xf numFmtId="0" fontId="12" fillId="0" borderId="86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0" fillId="0" borderId="98" xfId="0" applyNumberFormat="1" applyFont="1" applyFill="1" applyBorder="1" applyAlignment="1">
      <alignment horizontal="center" vertical="center" textRotation="90" wrapText="1"/>
    </xf>
    <xf numFmtId="49" fontId="10" fillId="0" borderId="5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textRotation="90" wrapText="1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 textRotation="90" wrapText="1"/>
    </xf>
    <xf numFmtId="49" fontId="10" fillId="0" borderId="99" xfId="0" applyNumberFormat="1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 textRotation="90" wrapText="1"/>
    </xf>
    <xf numFmtId="49" fontId="10" fillId="0" borderId="89" xfId="0" applyNumberFormat="1" applyFont="1" applyFill="1" applyBorder="1" applyAlignment="1">
      <alignment horizontal="center" vertical="center" textRotation="90" wrapText="1"/>
    </xf>
    <xf numFmtId="0" fontId="10" fillId="0" borderId="100" xfId="0" applyNumberFormat="1" applyFont="1" applyFill="1" applyBorder="1" applyAlignment="1">
      <alignment horizontal="center" vertical="center" textRotation="90" wrapText="1"/>
    </xf>
    <xf numFmtId="49" fontId="10" fillId="0" borderId="13" xfId="0" applyNumberFormat="1" applyFont="1" applyFill="1" applyBorder="1" applyAlignment="1">
      <alignment horizontal="center" vertical="center" textRotation="90" wrapText="1"/>
    </xf>
    <xf numFmtId="49" fontId="10" fillId="0" borderId="101" xfId="0" applyNumberFormat="1" applyFont="1" applyFill="1" applyBorder="1" applyAlignment="1">
      <alignment horizontal="center" vertical="center" textRotation="90" wrapText="1"/>
    </xf>
    <xf numFmtId="0" fontId="10" fillId="0" borderId="102" xfId="0" applyNumberFormat="1" applyFont="1" applyFill="1" applyBorder="1" applyAlignment="1">
      <alignment horizontal="center" vertical="center"/>
    </xf>
    <xf numFmtId="0" fontId="10" fillId="0" borderId="103" xfId="0" applyNumberFormat="1" applyFont="1" applyFill="1" applyBorder="1" applyAlignment="1">
      <alignment horizontal="center" vertical="center"/>
    </xf>
    <xf numFmtId="0" fontId="10" fillId="0" borderId="104" xfId="0" applyNumberFormat="1" applyFont="1" applyFill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 shrinkToFit="1"/>
    </xf>
    <xf numFmtId="0" fontId="12" fillId="0" borderId="66" xfId="0" applyNumberFormat="1" applyFont="1" applyBorder="1" applyAlignment="1">
      <alignment horizontal="center" vertical="center" shrinkToFit="1"/>
    </xf>
    <xf numFmtId="0" fontId="12" fillId="0" borderId="91" xfId="0" applyNumberFormat="1" applyFont="1" applyBorder="1" applyAlignment="1">
      <alignment horizontal="center" vertical="center" shrinkToFit="1"/>
    </xf>
    <xf numFmtId="0" fontId="12" fillId="0" borderId="83" xfId="0" applyNumberFormat="1" applyFont="1" applyBorder="1" applyAlignment="1">
      <alignment horizontal="center" vertical="center" shrinkToFit="1"/>
    </xf>
    <xf numFmtId="0" fontId="12" fillId="0" borderId="105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wrapText="1" shrinkToFit="1"/>
    </xf>
    <xf numFmtId="0" fontId="12" fillId="0" borderId="85" xfId="0" applyNumberFormat="1" applyFont="1" applyBorder="1" applyAlignment="1">
      <alignment horizontal="center" vertical="center" shrinkToFit="1"/>
    </xf>
    <xf numFmtId="0" fontId="12" fillId="0" borderId="91" xfId="0" applyNumberFormat="1" applyFont="1" applyBorder="1" applyAlignment="1">
      <alignment horizontal="center" vertical="center" shrinkToFit="1"/>
    </xf>
    <xf numFmtId="0" fontId="12" fillId="0" borderId="98" xfId="0" applyNumberFormat="1" applyFont="1" applyFill="1" applyBorder="1" applyAlignment="1">
      <alignment horizontal="center" vertical="center" wrapText="1" shrinkToFit="1"/>
    </xf>
    <xf numFmtId="0" fontId="12" fillId="0" borderId="74" xfId="0" applyNumberFormat="1" applyFont="1" applyFill="1" applyBorder="1" applyAlignment="1">
      <alignment horizontal="center" vertical="center" shrinkToFit="1"/>
    </xf>
    <xf numFmtId="0" fontId="12" fillId="0" borderId="92" xfId="0" applyNumberFormat="1" applyFont="1" applyFill="1" applyBorder="1" applyAlignment="1">
      <alignment horizontal="center" vertical="center" shrinkToFit="1"/>
    </xf>
    <xf numFmtId="0" fontId="12" fillId="0" borderId="69" xfId="0" applyNumberFormat="1" applyFont="1" applyBorder="1" applyAlignment="1">
      <alignment horizontal="center" vertical="center" shrinkToFit="1"/>
    </xf>
    <xf numFmtId="0" fontId="12" fillId="0" borderId="105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wrapText="1" shrinkToFit="1"/>
    </xf>
    <xf numFmtId="0" fontId="12" fillId="0" borderId="66" xfId="0" applyNumberFormat="1" applyFont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wrapText="1" shrinkToFit="1"/>
    </xf>
    <xf numFmtId="0" fontId="12" fillId="0" borderId="66" xfId="0" applyNumberFormat="1" applyFont="1" applyFill="1" applyBorder="1" applyAlignment="1">
      <alignment horizontal="center" vertical="center" shrinkToFit="1"/>
    </xf>
    <xf numFmtId="0" fontId="12" fillId="0" borderId="91" xfId="0" applyNumberFormat="1" applyFont="1" applyFill="1" applyBorder="1" applyAlignment="1">
      <alignment horizontal="center" vertical="center" shrinkToFit="1"/>
    </xf>
    <xf numFmtId="0" fontId="12" fillId="0" borderId="98" xfId="0" applyNumberFormat="1" applyFont="1" applyBorder="1" applyAlignment="1">
      <alignment horizontal="center" vertical="center" wrapText="1" shrinkToFit="1"/>
    </xf>
    <xf numFmtId="0" fontId="12" fillId="0" borderId="76" xfId="0" applyNumberFormat="1" applyFont="1" applyBorder="1" applyAlignment="1">
      <alignment horizontal="center" vertical="center" shrinkToFit="1"/>
    </xf>
    <xf numFmtId="0" fontId="12" fillId="0" borderId="89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center" wrapText="1" shrinkToFit="1"/>
    </xf>
    <xf numFmtId="0" fontId="12" fillId="0" borderId="83" xfId="0" applyNumberFormat="1" applyFont="1" applyBorder="1" applyAlignment="1">
      <alignment horizontal="center" vertical="center" shrinkToFit="1"/>
    </xf>
    <xf numFmtId="0" fontId="12" fillId="0" borderId="105" xfId="0" applyNumberFormat="1" applyFont="1" applyBorder="1" applyAlignment="1" applyProtection="1">
      <alignment horizontal="center" vertical="center"/>
      <protection/>
    </xf>
    <xf numFmtId="0" fontId="12" fillId="0" borderId="83" xfId="0" applyNumberFormat="1" applyFont="1" applyBorder="1" applyAlignment="1" applyProtection="1">
      <alignment horizontal="center" vertical="center"/>
      <protection/>
    </xf>
    <xf numFmtId="0" fontId="14" fillId="0" borderId="71" xfId="0" applyFont="1" applyBorder="1" applyAlignment="1">
      <alignment horizontal="center" vertical="center"/>
    </xf>
    <xf numFmtId="0" fontId="12" fillId="0" borderId="106" xfId="0" applyNumberFormat="1" applyFont="1" applyFill="1" applyBorder="1" applyAlignment="1">
      <alignment horizontal="center" vertical="center"/>
    </xf>
    <xf numFmtId="0" fontId="12" fillId="0" borderId="107" xfId="0" applyNumberFormat="1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0" borderId="82" xfId="0" applyNumberFormat="1" applyFont="1" applyFill="1" applyBorder="1" applyAlignment="1">
      <alignment horizontal="center" vertical="center"/>
    </xf>
    <xf numFmtId="0" fontId="12" fillId="0" borderId="93" xfId="0" applyNumberFormat="1" applyFont="1" applyFill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2" fillId="0" borderId="108" xfId="0" applyNumberFormat="1" applyFont="1" applyFill="1" applyBorder="1" applyAlignment="1">
      <alignment horizontal="center" vertical="center"/>
    </xf>
    <xf numFmtId="0" fontId="12" fillId="0" borderId="109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justify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>
      <alignment horizontal="left"/>
    </xf>
    <xf numFmtId="49" fontId="10" fillId="0" borderId="99" xfId="0" applyNumberFormat="1" applyFont="1" applyFill="1" applyBorder="1" applyAlignment="1">
      <alignment horizontal="center" vertical="center" textRotation="90"/>
    </xf>
    <xf numFmtId="49" fontId="10" fillId="0" borderId="89" xfId="0" applyNumberFormat="1" applyFont="1" applyFill="1" applyBorder="1" applyAlignment="1">
      <alignment horizontal="center" vertical="center" textRotation="90"/>
    </xf>
    <xf numFmtId="49" fontId="10" fillId="0" borderId="101" xfId="0" applyNumberFormat="1" applyFont="1" applyFill="1" applyBorder="1" applyAlignment="1">
      <alignment horizontal="center" vertical="center" textRotation="90"/>
    </xf>
    <xf numFmtId="0" fontId="10" fillId="0" borderId="110" xfId="0" applyNumberFormat="1" applyFont="1" applyFill="1" applyBorder="1" applyAlignment="1">
      <alignment horizontal="center" vertical="center"/>
    </xf>
    <xf numFmtId="0" fontId="12" fillId="0" borderId="75" xfId="0" applyNumberFormat="1" applyFont="1" applyBorder="1" applyAlignment="1">
      <alignment horizontal="center" vertical="center" shrinkToFit="1"/>
    </xf>
    <xf numFmtId="0" fontId="12" fillId="0" borderId="70" xfId="0" applyNumberFormat="1" applyFont="1" applyBorder="1" applyAlignment="1">
      <alignment horizontal="center" vertical="center" shrinkToFit="1"/>
    </xf>
    <xf numFmtId="0" fontId="12" fillId="0" borderId="75" xfId="0" applyNumberFormat="1" applyFont="1" applyBorder="1" applyAlignment="1">
      <alignment horizontal="center" vertical="center" shrinkToFit="1"/>
    </xf>
    <xf numFmtId="0" fontId="12" fillId="0" borderId="78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70" xfId="0" applyNumberFormat="1" applyFont="1" applyBorder="1" applyAlignment="1">
      <alignment horizontal="center" vertical="center" shrinkToFit="1"/>
    </xf>
    <xf numFmtId="0" fontId="12" fillId="0" borderId="75" xfId="0" applyNumberFormat="1" applyFont="1" applyFill="1" applyBorder="1" applyAlignment="1">
      <alignment horizontal="center" vertical="center" shrinkToFit="1"/>
    </xf>
    <xf numFmtId="0" fontId="12" fillId="0" borderId="85" xfId="0" applyNumberFormat="1" applyFont="1" applyFill="1" applyBorder="1" applyAlignment="1">
      <alignment horizontal="center" vertical="center" shrinkToFit="1"/>
    </xf>
    <xf numFmtId="0" fontId="12" fillId="0" borderId="62" xfId="0" applyNumberFormat="1" applyFont="1" applyBorder="1" applyAlignment="1">
      <alignment horizontal="center" vertical="center" shrinkToFit="1"/>
    </xf>
    <xf numFmtId="0" fontId="12" fillId="0" borderId="70" xfId="0" applyNumberFormat="1" applyFont="1" applyBorder="1" applyAlignment="1" applyProtection="1">
      <alignment horizontal="center" vertical="center"/>
      <protection/>
    </xf>
    <xf numFmtId="0" fontId="12" fillId="0" borderId="67" xfId="0" applyNumberFormat="1" applyFont="1" applyBorder="1" applyAlignment="1">
      <alignment horizontal="center" vertical="center" shrinkToFit="1"/>
    </xf>
    <xf numFmtId="0" fontId="12" fillId="0" borderId="72" xfId="0" applyNumberFormat="1" applyFont="1" applyBorder="1" applyAlignment="1">
      <alignment horizontal="center" vertical="center" shrinkToFit="1"/>
    </xf>
    <xf numFmtId="0" fontId="12" fillId="0" borderId="107" xfId="0" applyNumberFormat="1" applyFont="1" applyBorder="1" applyAlignment="1">
      <alignment horizontal="center" vertical="center" shrinkToFit="1"/>
    </xf>
    <xf numFmtId="0" fontId="12" fillId="0" borderId="111" xfId="0" applyNumberFormat="1" applyFont="1" applyBorder="1" applyAlignment="1" applyProtection="1">
      <alignment horizontal="center" vertical="center"/>
      <protection/>
    </xf>
    <xf numFmtId="0" fontId="12" fillId="0" borderId="112" xfId="0" applyNumberFormat="1" applyFont="1" applyBorder="1" applyAlignment="1">
      <alignment horizontal="center" vertical="center" shrinkToFit="1"/>
    </xf>
    <xf numFmtId="0" fontId="12" fillId="0" borderId="29" xfId="0" applyNumberFormat="1" applyFont="1" applyBorder="1" applyAlignment="1">
      <alignment horizontal="center" vertical="center" shrinkToFit="1"/>
    </xf>
    <xf numFmtId="0" fontId="12" fillId="0" borderId="73" xfId="0" applyNumberFormat="1" applyFont="1" applyFill="1" applyBorder="1" applyAlignment="1">
      <alignment horizontal="center" vertical="center"/>
    </xf>
    <xf numFmtId="0" fontId="12" fillId="0" borderId="72" xfId="0" applyNumberFormat="1" applyFont="1" applyFill="1" applyBorder="1" applyAlignment="1">
      <alignment horizontal="center" vertical="center"/>
    </xf>
    <xf numFmtId="0" fontId="12" fillId="0" borderId="80" xfId="0" applyNumberFormat="1" applyFont="1" applyFill="1" applyBorder="1" applyAlignment="1">
      <alignment horizontal="center" vertical="center"/>
    </xf>
    <xf numFmtId="0" fontId="12" fillId="0" borderId="79" xfId="0" applyNumberFormat="1" applyFont="1" applyFill="1" applyBorder="1" applyAlignment="1">
      <alignment horizontal="center" vertical="center"/>
    </xf>
    <xf numFmtId="0" fontId="12" fillId="0" borderId="113" xfId="0" applyNumberFormat="1" applyFont="1" applyFill="1" applyBorder="1" applyAlignment="1">
      <alignment horizontal="center" vertical="center"/>
    </xf>
    <xf numFmtId="0" fontId="12" fillId="0" borderId="94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/>
    </xf>
    <xf numFmtId="49" fontId="10" fillId="0" borderId="61" xfId="0" applyNumberFormat="1" applyFont="1" applyFill="1" applyBorder="1" applyAlignment="1">
      <alignment horizontal="center" vertical="center" textRotation="90" wrapText="1"/>
    </xf>
    <xf numFmtId="0" fontId="10" fillId="0" borderId="8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textRotation="90" wrapText="1"/>
    </xf>
    <xf numFmtId="0" fontId="10" fillId="0" borderId="114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 textRotation="90" wrapText="1"/>
    </xf>
    <xf numFmtId="0" fontId="10" fillId="0" borderId="115" xfId="0" applyFont="1" applyFill="1" applyBorder="1" applyAlignment="1">
      <alignment horizontal="center" vertical="center" textRotation="90" wrapText="1"/>
    </xf>
    <xf numFmtId="0" fontId="10" fillId="0" borderId="109" xfId="0" applyFont="1" applyFill="1" applyBorder="1" applyAlignment="1">
      <alignment horizontal="center" vertical="center" textRotation="90" wrapText="1"/>
    </xf>
    <xf numFmtId="0" fontId="10" fillId="0" borderId="65" xfId="0" applyNumberFormat="1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2" fillId="0" borderId="67" xfId="0" applyNumberFormat="1" applyFont="1" applyBorder="1" applyAlignment="1">
      <alignment horizontal="center" vertical="center" shrinkToFit="1"/>
    </xf>
    <xf numFmtId="0" fontId="12" fillId="0" borderId="85" xfId="0" applyNumberFormat="1" applyFont="1" applyBorder="1" applyAlignment="1">
      <alignment horizontal="center" vertical="center" shrinkToFit="1"/>
    </xf>
    <xf numFmtId="0" fontId="12" fillId="0" borderId="111" xfId="0" applyNumberFormat="1" applyFont="1" applyBorder="1" applyAlignment="1">
      <alignment horizontal="center" vertical="center" shrinkToFit="1"/>
    </xf>
    <xf numFmtId="0" fontId="12" fillId="0" borderId="69" xfId="0" applyNumberFormat="1" applyFont="1" applyBorder="1" applyAlignment="1">
      <alignment horizontal="center" vertical="center" shrinkToFit="1"/>
    </xf>
    <xf numFmtId="0" fontId="12" fillId="0" borderId="77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0" fontId="12" fillId="0" borderId="111" xfId="0" applyNumberFormat="1" applyFont="1" applyBorder="1" applyAlignment="1">
      <alignment horizontal="center" vertical="center" shrinkToFit="1"/>
    </xf>
    <xf numFmtId="180" fontId="12" fillId="0" borderId="72" xfId="0" applyNumberFormat="1" applyFont="1" applyFill="1" applyBorder="1" applyAlignment="1">
      <alignment horizontal="center" vertical="center"/>
    </xf>
    <xf numFmtId="180" fontId="12" fillId="0" borderId="107" xfId="0" applyNumberFormat="1" applyFont="1" applyFill="1" applyBorder="1" applyAlignment="1">
      <alignment horizontal="center" vertical="center"/>
    </xf>
    <xf numFmtId="1" fontId="12" fillId="0" borderId="107" xfId="0" applyNumberFormat="1" applyFont="1" applyFill="1" applyBorder="1" applyAlignment="1">
      <alignment horizontal="center" vertical="center"/>
    </xf>
    <xf numFmtId="180" fontId="12" fillId="0" borderId="107" xfId="0" applyNumberFormat="1" applyFont="1" applyBorder="1" applyAlignment="1">
      <alignment horizontal="center" vertical="center" shrinkToFit="1"/>
    </xf>
    <xf numFmtId="180" fontId="12" fillId="0" borderId="69" xfId="0" applyNumberFormat="1" applyFont="1" applyBorder="1" applyAlignment="1">
      <alignment horizontal="center" vertical="center" wrapText="1" shrinkToFit="1"/>
    </xf>
    <xf numFmtId="0" fontId="12" fillId="0" borderId="117" xfId="0" applyNumberFormat="1" applyFont="1" applyBorder="1" applyAlignment="1">
      <alignment horizontal="center" vertical="center" shrinkToFit="1"/>
    </xf>
    <xf numFmtId="0" fontId="12" fillId="0" borderId="22" xfId="0" applyNumberFormat="1" applyFont="1" applyBorder="1" applyAlignment="1" applyProtection="1">
      <alignment horizontal="center" vertical="center"/>
      <protection/>
    </xf>
    <xf numFmtId="180" fontId="12" fillId="0" borderId="83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0" fillId="0" borderId="26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6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 textRotation="90" wrapText="1"/>
    </xf>
    <xf numFmtId="0" fontId="10" fillId="0" borderId="11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97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67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 shrinkToFit="1"/>
    </xf>
    <xf numFmtId="0" fontId="12" fillId="0" borderId="93" xfId="0" applyFont="1" applyBorder="1" applyAlignment="1">
      <alignment/>
    </xf>
    <xf numFmtId="0" fontId="12" fillId="0" borderId="106" xfId="0" applyFont="1" applyFill="1" applyBorder="1" applyAlignment="1">
      <alignment horizontal="center" vertical="center"/>
    </xf>
    <xf numFmtId="0" fontId="12" fillId="0" borderId="117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18" xfId="0" applyNumberFormat="1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/>
    </xf>
    <xf numFmtId="0" fontId="16" fillId="0" borderId="57" xfId="0" applyFont="1" applyBorder="1" applyAlignment="1">
      <alignment/>
    </xf>
    <xf numFmtId="0" fontId="17" fillId="0" borderId="82" xfId="0" applyFont="1" applyFill="1" applyBorder="1" applyAlignment="1">
      <alignment/>
    </xf>
    <xf numFmtId="0" fontId="10" fillId="0" borderId="82" xfId="0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 textRotation="90" wrapText="1"/>
    </xf>
    <xf numFmtId="0" fontId="10" fillId="0" borderId="70" xfId="0" applyFont="1" applyFill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80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0" xfId="0" applyNumberFormat="1" applyFont="1" applyFill="1" applyBorder="1" applyAlignment="1" applyProtection="1">
      <alignment horizontal="center" vertical="justify"/>
      <protection/>
    </xf>
    <xf numFmtId="0" fontId="14" fillId="0" borderId="0" xfId="0" applyFont="1" applyFill="1" applyAlignment="1">
      <alignment horizontal="center" vertical="justify"/>
    </xf>
    <xf numFmtId="0" fontId="12" fillId="0" borderId="2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Alignment="1">
      <alignment vertical="center"/>
    </xf>
    <xf numFmtId="0" fontId="14" fillId="0" borderId="2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3543300</xdr:colOff>
      <xdr:row>1</xdr:row>
      <xdr:rowOff>400050</xdr:rowOff>
    </xdr:from>
    <xdr:to>
      <xdr:col>20</xdr:col>
      <xdr:colOff>2228850</xdr:colOff>
      <xdr:row>5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990600"/>
          <a:ext cx="57626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tabSelected="1" zoomScale="20" zoomScaleNormal="20" workbookViewId="0" topLeftCell="Y45">
      <selection activeCell="AY52" sqref="AY52"/>
    </sheetView>
  </sheetViews>
  <sheetFormatPr defaultColWidth="10.125" defaultRowHeight="12.75"/>
  <cols>
    <col min="1" max="1" width="19.25390625" style="10" customWidth="1"/>
    <col min="2" max="2" width="21.375" style="10" customWidth="1"/>
    <col min="3" max="19" width="6.25390625" style="10" hidden="1" customWidth="1"/>
    <col min="20" max="20" width="92.875" style="10" customWidth="1"/>
    <col min="21" max="21" width="55.75390625" style="11" customWidth="1"/>
    <col min="22" max="22" width="132.25390625" style="12" customWidth="1"/>
    <col min="23" max="23" width="16.125" style="13" customWidth="1"/>
    <col min="24" max="24" width="25.75390625" style="14" customWidth="1"/>
    <col min="25" max="25" width="79.125" style="14" customWidth="1"/>
    <col min="26" max="26" width="27.75390625" style="14" customWidth="1"/>
    <col min="27" max="27" width="46.125" style="14" customWidth="1"/>
    <col min="28" max="28" width="14.375" style="14" customWidth="1"/>
    <col min="29" max="29" width="18.625" style="14" customWidth="1"/>
    <col min="30" max="30" width="26.125" style="15" customWidth="1"/>
    <col min="31" max="31" width="30.25390625" style="15" customWidth="1"/>
    <col min="32" max="32" width="32.875" style="15" customWidth="1"/>
    <col min="33" max="33" width="28.25390625" style="15" customWidth="1"/>
    <col min="34" max="34" width="27.75390625" style="15" customWidth="1"/>
    <col min="35" max="35" width="24.25390625" style="15" customWidth="1"/>
    <col min="36" max="36" width="32.875" style="15" customWidth="1"/>
    <col min="37" max="37" width="33.125" style="15" customWidth="1"/>
    <col min="38" max="38" width="29.125" style="15" customWidth="1"/>
    <col min="39" max="39" width="29.625" style="15" customWidth="1"/>
    <col min="40" max="40" width="29.125" style="16" customWidth="1"/>
    <col min="41" max="41" width="28.875" style="16" customWidth="1"/>
    <col min="42" max="42" width="14.25390625" style="17" customWidth="1"/>
    <col min="43" max="43" width="16.25390625" style="17" customWidth="1"/>
    <col min="44" max="44" width="24.00390625" style="17" customWidth="1"/>
    <col min="45" max="45" width="17.125" style="17" customWidth="1"/>
    <col min="46" max="47" width="15.00390625" style="17" customWidth="1"/>
    <col min="48" max="48" width="15.75390625" style="17" customWidth="1"/>
    <col min="49" max="49" width="20.75390625" style="17" customWidth="1"/>
    <col min="50" max="50" width="29.125" style="17" customWidth="1"/>
    <col min="51" max="51" width="21.75390625" style="17" customWidth="1"/>
    <col min="52" max="52" width="24.00390625" style="17" customWidth="1"/>
    <col min="53" max="53" width="27.125" style="17" customWidth="1"/>
    <col min="54" max="54" width="20.875" style="17" customWidth="1"/>
    <col min="55" max="55" width="25.75390625" style="17" customWidth="1"/>
    <col min="56" max="56" width="20.75390625" style="17" customWidth="1"/>
    <col min="57" max="57" width="16.375" style="17" customWidth="1"/>
    <col min="58" max="16384" width="10.125" style="10" customWidth="1"/>
  </cols>
  <sheetData>
    <row r="1" spans="1:60" ht="46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99"/>
      <c r="V1" s="100"/>
      <c r="W1" s="101"/>
      <c r="X1" s="102"/>
      <c r="Y1" s="102"/>
      <c r="Z1" s="102"/>
      <c r="AA1" s="102"/>
      <c r="AB1" s="102"/>
      <c r="AC1" s="102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288"/>
      <c r="AO1" s="288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19"/>
      <c r="BG1" s="19"/>
      <c r="BH1" s="18"/>
    </row>
    <row r="2" spans="1:65" ht="65.25" customHeight="1">
      <c r="A2" s="20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93"/>
      <c r="BC2" s="293"/>
      <c r="BD2" s="293"/>
      <c r="BE2" s="293"/>
      <c r="BF2" s="25"/>
      <c r="BG2" s="25"/>
      <c r="BH2" s="20"/>
      <c r="BI2" s="507"/>
      <c r="BJ2" s="507"/>
      <c r="BK2" s="507"/>
      <c r="BL2" s="507"/>
      <c r="BM2" s="507"/>
    </row>
    <row r="3" spans="1:65" ht="40.5" customHeight="1">
      <c r="A3" s="2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03"/>
      <c r="V3" s="104"/>
      <c r="W3" s="105"/>
      <c r="X3" s="106"/>
      <c r="Y3" s="106"/>
      <c r="Z3" s="106"/>
      <c r="AA3" s="106"/>
      <c r="AB3" s="106"/>
      <c r="AC3" s="106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289"/>
      <c r="AO3" s="289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293"/>
      <c r="BC3" s="293"/>
      <c r="BD3" s="293"/>
      <c r="BE3" s="293"/>
      <c r="BF3" s="25"/>
      <c r="BG3" s="25"/>
      <c r="BH3" s="20"/>
      <c r="BI3" s="507"/>
      <c r="BJ3" s="507"/>
      <c r="BK3" s="507"/>
      <c r="BL3" s="507"/>
      <c r="BM3" s="507"/>
    </row>
    <row r="4" spans="1:65" ht="91.5" customHeight="1">
      <c r="A4" s="20"/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293"/>
      <c r="BC4" s="293"/>
      <c r="BD4" s="293"/>
      <c r="BE4" s="293"/>
      <c r="BF4" s="25"/>
      <c r="BG4" s="25"/>
      <c r="BH4" s="20"/>
      <c r="BI4" s="507"/>
      <c r="BJ4" s="507"/>
      <c r="BK4" s="507"/>
      <c r="BL4" s="507"/>
      <c r="BM4" s="507"/>
    </row>
    <row r="5" spans="1:65" ht="155.25" customHeight="1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08"/>
      <c r="V5" s="108"/>
      <c r="W5" s="109" t="s">
        <v>2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3"/>
      <c r="BC5" s="293"/>
      <c r="BD5" s="293"/>
      <c r="BE5" s="293"/>
      <c r="BF5" s="25"/>
      <c r="BG5" s="25"/>
      <c r="BH5" s="20"/>
      <c r="BI5" s="507"/>
      <c r="BJ5" s="507"/>
      <c r="BK5" s="507"/>
      <c r="BL5" s="507"/>
      <c r="BM5" s="507"/>
    </row>
    <row r="6" spans="1:65" ht="138" customHeight="1">
      <c r="A6" s="2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80"/>
      <c r="U6" s="80"/>
      <c r="V6" s="110"/>
      <c r="W6" s="111"/>
      <c r="X6" s="112" t="s">
        <v>3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290"/>
      <c r="AO6" s="290"/>
      <c r="AP6" s="290"/>
      <c r="AQ6" s="314"/>
      <c r="AR6" s="315"/>
      <c r="AS6" s="290"/>
      <c r="AT6" s="290"/>
      <c r="AU6" s="369"/>
      <c r="AV6" s="370" t="s">
        <v>4</v>
      </c>
      <c r="AW6" s="372"/>
      <c r="AX6" s="372"/>
      <c r="AY6" s="372"/>
      <c r="AZ6" s="372"/>
      <c r="BA6" s="440"/>
      <c r="BB6" s="441" t="s">
        <v>5</v>
      </c>
      <c r="BC6" s="442"/>
      <c r="BD6" s="442"/>
      <c r="BE6" s="481"/>
      <c r="BF6" s="25"/>
      <c r="BG6" s="25"/>
      <c r="BH6" s="20"/>
      <c r="BI6" s="507"/>
      <c r="BJ6" s="507"/>
      <c r="BK6" s="507"/>
      <c r="BL6" s="507"/>
      <c r="BM6" s="507"/>
    </row>
    <row r="7" spans="1:65" ht="99" customHeight="1">
      <c r="A7" s="2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80" t="s">
        <v>6</v>
      </c>
      <c r="U7" s="80"/>
      <c r="V7" s="110"/>
      <c r="W7" s="113" t="s">
        <v>7</v>
      </c>
      <c r="X7" s="114"/>
      <c r="Y7" s="114"/>
      <c r="Z7" s="114"/>
      <c r="AA7" s="114"/>
      <c r="AB7" s="114"/>
      <c r="AC7" s="109" t="s">
        <v>8</v>
      </c>
      <c r="AD7" s="185" t="s">
        <v>9</v>
      </c>
      <c r="AE7" s="185"/>
      <c r="AF7" s="185"/>
      <c r="AG7" s="185"/>
      <c r="AH7" s="185"/>
      <c r="AI7" s="185"/>
      <c r="AJ7" s="185"/>
      <c r="AK7" s="185"/>
      <c r="AL7" s="185"/>
      <c r="AM7" s="185"/>
      <c r="AN7" s="291"/>
      <c r="AO7" s="291"/>
      <c r="AP7" s="291"/>
      <c r="AQ7" s="291"/>
      <c r="AR7" s="291"/>
      <c r="AS7" s="291"/>
      <c r="AT7" s="291"/>
      <c r="AU7" s="371"/>
      <c r="AV7" s="372" t="s">
        <v>10</v>
      </c>
      <c r="AW7" s="372"/>
      <c r="AX7" s="372"/>
      <c r="AY7" s="372"/>
      <c r="AZ7" s="372"/>
      <c r="BA7" s="440"/>
      <c r="BB7" s="443" t="s">
        <v>11</v>
      </c>
      <c r="BC7" s="443"/>
      <c r="BD7" s="443"/>
      <c r="BE7" s="481"/>
      <c r="BF7" s="25"/>
      <c r="BG7" s="25"/>
      <c r="BH7" s="20"/>
      <c r="BI7" s="507"/>
      <c r="BJ7" s="507"/>
      <c r="BK7" s="507"/>
      <c r="BL7" s="507"/>
      <c r="BM7" s="507"/>
    </row>
    <row r="8" spans="1:65" ht="309.75" customHeight="1">
      <c r="A8" s="2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81" t="s">
        <v>12</v>
      </c>
      <c r="U8" s="81"/>
      <c r="V8" s="81"/>
      <c r="W8" s="115" t="s">
        <v>13</v>
      </c>
      <c r="X8" s="115"/>
      <c r="Y8" s="115"/>
      <c r="Z8" s="115"/>
      <c r="AA8" s="115"/>
      <c r="AB8" s="115"/>
      <c r="AC8" s="109" t="s">
        <v>8</v>
      </c>
      <c r="AD8" s="186" t="s">
        <v>14</v>
      </c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371"/>
      <c r="AV8" s="372" t="s">
        <v>15</v>
      </c>
      <c r="AW8" s="372"/>
      <c r="AX8" s="372"/>
      <c r="AY8" s="372"/>
      <c r="AZ8" s="372"/>
      <c r="BA8" s="440"/>
      <c r="BB8" s="443" t="s">
        <v>16</v>
      </c>
      <c r="BC8" s="443"/>
      <c r="BD8" s="443"/>
      <c r="BE8" s="481"/>
      <c r="BF8" s="25"/>
      <c r="BG8" s="25"/>
      <c r="BH8" s="20"/>
      <c r="BI8" s="507"/>
      <c r="BJ8" s="507"/>
      <c r="BK8" s="507"/>
      <c r="BL8" s="507"/>
      <c r="BM8" s="507"/>
    </row>
    <row r="9" spans="1:65" ht="42" customHeight="1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116"/>
      <c r="V9" s="117"/>
      <c r="W9" s="118"/>
      <c r="X9" s="119"/>
      <c r="Y9" s="119"/>
      <c r="Z9" s="119"/>
      <c r="AA9" s="119"/>
      <c r="AB9" s="119"/>
      <c r="AC9" s="122"/>
      <c r="AD9" s="187"/>
      <c r="AE9" s="187"/>
      <c r="AF9" s="187"/>
      <c r="AG9" s="187"/>
      <c r="AH9" s="187"/>
      <c r="AI9" s="187"/>
      <c r="AJ9" s="187"/>
      <c r="AK9" s="187"/>
      <c r="AL9" s="292"/>
      <c r="AM9" s="292"/>
      <c r="AN9" s="292"/>
      <c r="AO9" s="292"/>
      <c r="AP9" s="292"/>
      <c r="AQ9" s="292"/>
      <c r="AR9" s="292"/>
      <c r="AS9" s="292"/>
      <c r="AT9" s="292"/>
      <c r="AU9" s="373"/>
      <c r="AV9" s="373"/>
      <c r="AW9" s="372"/>
      <c r="AX9" s="372"/>
      <c r="AY9" s="372"/>
      <c r="AZ9" s="372"/>
      <c r="BA9" s="444" t="s">
        <v>17</v>
      </c>
      <c r="BB9" s="444"/>
      <c r="BC9" s="444"/>
      <c r="BD9" s="444"/>
      <c r="BE9" s="444"/>
      <c r="BF9" s="25"/>
      <c r="BG9" s="25"/>
      <c r="BH9" s="20"/>
      <c r="BI9" s="507"/>
      <c r="BJ9" s="507"/>
      <c r="BK9" s="507"/>
      <c r="BL9" s="507"/>
      <c r="BM9" s="507"/>
    </row>
    <row r="10" spans="1:65" ht="119.25" customHeight="1">
      <c r="A10" s="26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20" t="s">
        <v>19</v>
      </c>
      <c r="X10" s="114"/>
      <c r="Y10" s="114"/>
      <c r="Z10" s="114"/>
      <c r="AA10" s="114"/>
      <c r="AB10" s="114"/>
      <c r="AC10" s="109" t="s">
        <v>8</v>
      </c>
      <c r="AD10" s="188" t="s">
        <v>20</v>
      </c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371"/>
      <c r="AV10" s="372" t="s">
        <v>21</v>
      </c>
      <c r="AW10" s="372"/>
      <c r="AX10" s="372"/>
      <c r="AY10" s="372"/>
      <c r="AZ10" s="372"/>
      <c r="BA10" s="444"/>
      <c r="BB10" s="444"/>
      <c r="BC10" s="444"/>
      <c r="BD10" s="444"/>
      <c r="BE10" s="444"/>
      <c r="BF10" s="25"/>
      <c r="BG10" s="25"/>
      <c r="BH10" s="20"/>
      <c r="BI10" s="507"/>
      <c r="BJ10" s="507"/>
      <c r="BK10" s="507"/>
      <c r="BL10" s="507"/>
      <c r="BM10" s="507"/>
    </row>
    <row r="11" spans="1:65" ht="130.5" customHeight="1">
      <c r="A11" s="2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82" t="s">
        <v>22</v>
      </c>
      <c r="U11" s="82"/>
      <c r="V11" s="82"/>
      <c r="W11" s="120" t="s">
        <v>23</v>
      </c>
      <c r="X11" s="114"/>
      <c r="Y11" s="114"/>
      <c r="Z11" s="114"/>
      <c r="AA11" s="173"/>
      <c r="AB11" s="173"/>
      <c r="AC11" s="109" t="s">
        <v>8</v>
      </c>
      <c r="AD11" s="189" t="s">
        <v>24</v>
      </c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374"/>
      <c r="AV11" s="374"/>
      <c r="AW11" s="374"/>
      <c r="AX11" s="374"/>
      <c r="AY11" s="374"/>
      <c r="AZ11" s="374"/>
      <c r="BA11" s="445"/>
      <c r="BB11" s="445"/>
      <c r="BC11" s="445"/>
      <c r="BD11" s="445"/>
      <c r="BE11" s="445"/>
      <c r="BF11" s="25"/>
      <c r="BG11" s="25"/>
      <c r="BH11" s="20"/>
      <c r="BI11" s="507"/>
      <c r="BJ11" s="507"/>
      <c r="BK11" s="507"/>
      <c r="BL11" s="507"/>
      <c r="BM11" s="507"/>
    </row>
    <row r="12" spans="1:65" ht="161.25" customHeight="1">
      <c r="A12" s="20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116"/>
      <c r="V12" s="116"/>
      <c r="W12" s="121"/>
      <c r="X12" s="122"/>
      <c r="Y12" s="122"/>
      <c r="Z12" s="122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25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5"/>
      <c r="BG12" s="25"/>
      <c r="BH12" s="20"/>
      <c r="BI12" s="507"/>
      <c r="BJ12" s="507"/>
      <c r="BK12" s="507"/>
      <c r="BL12" s="507"/>
      <c r="BM12" s="507"/>
    </row>
    <row r="13" spans="1:65" s="1" customFormat="1" ht="131.25" customHeight="1">
      <c r="A13" s="28"/>
      <c r="B13" s="29" t="s">
        <v>25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83" t="s">
        <v>26</v>
      </c>
      <c r="U13" s="83"/>
      <c r="V13" s="123"/>
      <c r="W13" s="124" t="s">
        <v>27</v>
      </c>
      <c r="X13" s="125"/>
      <c r="Y13" s="125"/>
      <c r="Z13" s="125"/>
      <c r="AA13" s="125"/>
      <c r="AB13" s="125"/>
      <c r="AC13" s="125"/>
      <c r="AD13" s="125"/>
      <c r="AE13" s="190" t="s">
        <v>28</v>
      </c>
      <c r="AF13" s="191"/>
      <c r="AG13" s="261" t="s">
        <v>29</v>
      </c>
      <c r="AH13" s="261"/>
      <c r="AI13" s="261"/>
      <c r="AJ13" s="261"/>
      <c r="AK13" s="261"/>
      <c r="AL13" s="261"/>
      <c r="AM13" s="261"/>
      <c r="AN13" s="261"/>
      <c r="AO13" s="316" t="s">
        <v>30</v>
      </c>
      <c r="AP13" s="317" t="s">
        <v>31</v>
      </c>
      <c r="AQ13" s="318"/>
      <c r="AR13" s="318"/>
      <c r="AS13" s="318"/>
      <c r="AT13" s="318"/>
      <c r="AU13" s="318"/>
      <c r="AV13" s="318"/>
      <c r="AW13" s="401"/>
      <c r="AX13" s="402" t="s">
        <v>32</v>
      </c>
      <c r="AY13" s="403"/>
      <c r="AZ13" s="403"/>
      <c r="BA13" s="403"/>
      <c r="BB13" s="403"/>
      <c r="BC13" s="403"/>
      <c r="BD13" s="403"/>
      <c r="BE13" s="482"/>
      <c r="BF13" s="28"/>
      <c r="BG13" s="28"/>
      <c r="BH13" s="28"/>
      <c r="BI13" s="508"/>
      <c r="BJ13" s="508"/>
      <c r="BK13" s="508"/>
      <c r="BL13" s="508"/>
      <c r="BM13" s="508"/>
    </row>
    <row r="14" spans="1:65" s="1" customFormat="1" ht="81.75" customHeight="1">
      <c r="A14" s="28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84"/>
      <c r="U14" s="84"/>
      <c r="V14" s="126"/>
      <c r="W14" s="127"/>
      <c r="X14" s="128"/>
      <c r="Y14" s="128"/>
      <c r="Z14" s="128"/>
      <c r="AA14" s="128"/>
      <c r="AB14" s="128"/>
      <c r="AC14" s="128"/>
      <c r="AD14" s="128"/>
      <c r="AE14" s="192"/>
      <c r="AF14" s="193"/>
      <c r="AG14" s="262"/>
      <c r="AH14" s="262"/>
      <c r="AI14" s="262"/>
      <c r="AJ14" s="262"/>
      <c r="AK14" s="262"/>
      <c r="AL14" s="262"/>
      <c r="AM14" s="262"/>
      <c r="AN14" s="262"/>
      <c r="AO14" s="319"/>
      <c r="AP14" s="320"/>
      <c r="AQ14" s="321"/>
      <c r="AR14" s="321"/>
      <c r="AS14" s="321"/>
      <c r="AT14" s="321"/>
      <c r="AU14" s="321"/>
      <c r="AV14" s="321"/>
      <c r="AW14" s="404"/>
      <c r="AX14" s="405" t="s">
        <v>33</v>
      </c>
      <c r="AY14" s="406"/>
      <c r="AZ14" s="406"/>
      <c r="BA14" s="406"/>
      <c r="BB14" s="406"/>
      <c r="BC14" s="406"/>
      <c r="BD14" s="406"/>
      <c r="BE14" s="483"/>
      <c r="BF14" s="28"/>
      <c r="BG14" s="28"/>
      <c r="BH14" s="28"/>
      <c r="BI14" s="508"/>
      <c r="BJ14" s="508"/>
      <c r="BK14" s="508"/>
      <c r="BL14" s="508"/>
      <c r="BM14" s="508"/>
    </row>
    <row r="15" spans="1:65" s="1" customFormat="1" ht="81" customHeight="1">
      <c r="A15" s="28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84"/>
      <c r="U15" s="84"/>
      <c r="V15" s="126"/>
      <c r="W15" s="127"/>
      <c r="X15" s="128"/>
      <c r="Y15" s="128"/>
      <c r="Z15" s="128"/>
      <c r="AA15" s="128"/>
      <c r="AB15" s="128"/>
      <c r="AC15" s="128"/>
      <c r="AD15" s="128"/>
      <c r="AE15" s="194"/>
      <c r="AF15" s="195"/>
      <c r="AG15" s="263"/>
      <c r="AH15" s="263"/>
      <c r="AI15" s="263"/>
      <c r="AJ15" s="263"/>
      <c r="AK15" s="263"/>
      <c r="AL15" s="263"/>
      <c r="AM15" s="263"/>
      <c r="AN15" s="263"/>
      <c r="AO15" s="319"/>
      <c r="AP15" s="322"/>
      <c r="AQ15" s="323"/>
      <c r="AR15" s="323"/>
      <c r="AS15" s="323"/>
      <c r="AT15" s="323"/>
      <c r="AU15" s="323"/>
      <c r="AV15" s="323"/>
      <c r="AW15" s="407"/>
      <c r="AX15" s="408" t="s">
        <v>34</v>
      </c>
      <c r="AY15" s="409"/>
      <c r="AZ15" s="409"/>
      <c r="BA15" s="409"/>
      <c r="BB15" s="446"/>
      <c r="BC15" s="446"/>
      <c r="BD15" s="446"/>
      <c r="BE15" s="484"/>
      <c r="BF15" s="28"/>
      <c r="BG15" s="28"/>
      <c r="BH15" s="28"/>
      <c r="BI15" s="508"/>
      <c r="BJ15" s="508"/>
      <c r="BK15" s="508"/>
      <c r="BL15" s="508"/>
      <c r="BM15" s="508"/>
    </row>
    <row r="16" spans="1:65" s="1" customFormat="1" ht="84.75" customHeight="1">
      <c r="A16" s="2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84"/>
      <c r="U16" s="84"/>
      <c r="V16" s="126"/>
      <c r="W16" s="127"/>
      <c r="X16" s="128"/>
      <c r="Y16" s="128"/>
      <c r="Z16" s="128"/>
      <c r="AA16" s="128"/>
      <c r="AB16" s="128"/>
      <c r="AC16" s="128"/>
      <c r="AD16" s="128"/>
      <c r="AE16" s="196" t="s">
        <v>35</v>
      </c>
      <c r="AF16" s="197" t="s">
        <v>36</v>
      </c>
      <c r="AG16" s="264" t="s">
        <v>37</v>
      </c>
      <c r="AH16" s="265" t="s">
        <v>38</v>
      </c>
      <c r="AI16" s="266"/>
      <c r="AJ16" s="266"/>
      <c r="AK16" s="266"/>
      <c r="AL16" s="266"/>
      <c r="AM16" s="266"/>
      <c r="AN16" s="266"/>
      <c r="AO16" s="319"/>
      <c r="AP16" s="324" t="s">
        <v>39</v>
      </c>
      <c r="AQ16" s="325" t="s">
        <v>40</v>
      </c>
      <c r="AR16" s="325" t="s">
        <v>41</v>
      </c>
      <c r="AS16" s="375" t="s">
        <v>42</v>
      </c>
      <c r="AT16" s="375" t="s">
        <v>43</v>
      </c>
      <c r="AU16" s="325" t="s">
        <v>44</v>
      </c>
      <c r="AV16" s="325" t="s">
        <v>45</v>
      </c>
      <c r="AW16" s="410" t="s">
        <v>46</v>
      </c>
      <c r="AX16" s="411" t="s">
        <v>47</v>
      </c>
      <c r="AY16" s="412"/>
      <c r="AZ16" s="412"/>
      <c r="BA16" s="412"/>
      <c r="BB16" s="447" t="s">
        <v>48</v>
      </c>
      <c r="BC16" s="448"/>
      <c r="BD16" s="448"/>
      <c r="BE16" s="485"/>
      <c r="BF16" s="28"/>
      <c r="BG16" s="28"/>
      <c r="BH16" s="28"/>
      <c r="BI16" s="508"/>
      <c r="BJ16" s="508"/>
      <c r="BK16" s="508"/>
      <c r="BL16" s="508"/>
      <c r="BM16" s="508"/>
    </row>
    <row r="17" spans="1:65" s="2" customFormat="1" ht="97.5" customHeight="1">
      <c r="A17" s="33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84"/>
      <c r="U17" s="84"/>
      <c r="V17" s="126"/>
      <c r="W17" s="127"/>
      <c r="X17" s="128"/>
      <c r="Y17" s="128"/>
      <c r="Z17" s="128"/>
      <c r="AA17" s="128"/>
      <c r="AB17" s="128"/>
      <c r="AC17" s="128"/>
      <c r="AD17" s="128"/>
      <c r="AE17" s="198"/>
      <c r="AF17" s="199"/>
      <c r="AG17" s="267"/>
      <c r="AH17" s="268" t="s">
        <v>49</v>
      </c>
      <c r="AI17" s="269"/>
      <c r="AJ17" s="268" t="s">
        <v>50</v>
      </c>
      <c r="AK17" s="294"/>
      <c r="AL17" s="269" t="s">
        <v>51</v>
      </c>
      <c r="AM17" s="294"/>
      <c r="AN17" s="295" t="s">
        <v>52</v>
      </c>
      <c r="AO17" s="319"/>
      <c r="AP17" s="326"/>
      <c r="AQ17" s="327"/>
      <c r="AR17" s="327"/>
      <c r="AS17" s="376"/>
      <c r="AT17" s="376"/>
      <c r="AU17" s="327"/>
      <c r="AV17" s="327"/>
      <c r="AW17" s="413"/>
      <c r="AX17" s="414" t="s">
        <v>53</v>
      </c>
      <c r="AY17" s="415"/>
      <c r="AZ17" s="415"/>
      <c r="BA17" s="415"/>
      <c r="BB17" s="447" t="s">
        <v>54</v>
      </c>
      <c r="BC17" s="449"/>
      <c r="BD17" s="449"/>
      <c r="BE17" s="486"/>
      <c r="BF17" s="33"/>
      <c r="BG17" s="33"/>
      <c r="BH17" s="33"/>
      <c r="BI17" s="509"/>
      <c r="BJ17" s="509"/>
      <c r="BK17" s="509"/>
      <c r="BL17" s="509"/>
      <c r="BM17" s="509"/>
    </row>
    <row r="18" spans="1:65" s="2" customFormat="1" ht="102.75" customHeight="1">
      <c r="A18" s="33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84"/>
      <c r="U18" s="84"/>
      <c r="V18" s="126"/>
      <c r="W18" s="127"/>
      <c r="X18" s="128"/>
      <c r="Y18" s="128"/>
      <c r="Z18" s="128"/>
      <c r="AA18" s="128"/>
      <c r="AB18" s="128"/>
      <c r="AC18" s="128"/>
      <c r="AD18" s="128"/>
      <c r="AE18" s="198"/>
      <c r="AF18" s="199"/>
      <c r="AG18" s="267"/>
      <c r="AH18" s="270"/>
      <c r="AI18" s="271"/>
      <c r="AJ18" s="270"/>
      <c r="AK18" s="296"/>
      <c r="AL18" s="271"/>
      <c r="AM18" s="296"/>
      <c r="AN18" s="297"/>
      <c r="AO18" s="319"/>
      <c r="AP18" s="326"/>
      <c r="AQ18" s="327"/>
      <c r="AR18" s="327"/>
      <c r="AS18" s="376"/>
      <c r="AT18" s="376"/>
      <c r="AU18" s="327"/>
      <c r="AV18" s="327"/>
      <c r="AW18" s="413"/>
      <c r="AX18" s="416" t="s">
        <v>37</v>
      </c>
      <c r="AY18" s="417" t="s">
        <v>55</v>
      </c>
      <c r="AZ18" s="418"/>
      <c r="BA18" s="418"/>
      <c r="BB18" s="450" t="s">
        <v>37</v>
      </c>
      <c r="BC18" s="451" t="s">
        <v>55</v>
      </c>
      <c r="BD18" s="452"/>
      <c r="BE18" s="487"/>
      <c r="BF18" s="33"/>
      <c r="BG18" s="33"/>
      <c r="BH18" s="33"/>
      <c r="BI18" s="509"/>
      <c r="BJ18" s="509"/>
      <c r="BK18" s="509"/>
      <c r="BL18" s="509"/>
      <c r="BM18" s="509"/>
    </row>
    <row r="19" spans="1:65" s="2" customFormat="1" ht="409.5" customHeight="1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85"/>
      <c r="U19" s="85"/>
      <c r="V19" s="129"/>
      <c r="W19" s="130"/>
      <c r="X19" s="131"/>
      <c r="Y19" s="131"/>
      <c r="Z19" s="131"/>
      <c r="AA19" s="131"/>
      <c r="AB19" s="131"/>
      <c r="AC19" s="131"/>
      <c r="AD19" s="131"/>
      <c r="AE19" s="200"/>
      <c r="AF19" s="201"/>
      <c r="AG19" s="272"/>
      <c r="AH19" s="273" t="s">
        <v>56</v>
      </c>
      <c r="AI19" s="274" t="s">
        <v>57</v>
      </c>
      <c r="AJ19" s="273" t="s">
        <v>56</v>
      </c>
      <c r="AK19" s="274" t="s">
        <v>57</v>
      </c>
      <c r="AL19" s="273" t="s">
        <v>56</v>
      </c>
      <c r="AM19" s="274" t="s">
        <v>57</v>
      </c>
      <c r="AN19" s="298"/>
      <c r="AO19" s="328"/>
      <c r="AP19" s="329"/>
      <c r="AQ19" s="330"/>
      <c r="AR19" s="330"/>
      <c r="AS19" s="377"/>
      <c r="AT19" s="377"/>
      <c r="AU19" s="330"/>
      <c r="AV19" s="330"/>
      <c r="AW19" s="419"/>
      <c r="AX19" s="420"/>
      <c r="AY19" s="421" t="s">
        <v>58</v>
      </c>
      <c r="AZ19" s="421" t="s">
        <v>59</v>
      </c>
      <c r="BA19" s="453" t="s">
        <v>60</v>
      </c>
      <c r="BB19" s="420"/>
      <c r="BC19" s="421" t="s">
        <v>58</v>
      </c>
      <c r="BD19" s="421" t="s">
        <v>59</v>
      </c>
      <c r="BE19" s="488" t="s">
        <v>61</v>
      </c>
      <c r="BF19" s="33"/>
      <c r="BG19" s="33"/>
      <c r="BH19" s="33"/>
      <c r="BI19" s="509"/>
      <c r="BJ19" s="509"/>
      <c r="BK19" s="509"/>
      <c r="BL19" s="509"/>
      <c r="BM19" s="509"/>
    </row>
    <row r="20" spans="1:65" s="3" customFormat="1" ht="138.75" customHeight="1">
      <c r="A20" s="33"/>
      <c r="B20" s="36">
        <v>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86">
        <v>2</v>
      </c>
      <c r="U20" s="86"/>
      <c r="V20" s="132"/>
      <c r="W20" s="133">
        <v>3</v>
      </c>
      <c r="X20" s="134"/>
      <c r="Y20" s="134"/>
      <c r="Z20" s="134"/>
      <c r="AA20" s="134"/>
      <c r="AB20" s="134"/>
      <c r="AC20" s="134"/>
      <c r="AD20" s="134"/>
      <c r="AE20" s="202">
        <v>4</v>
      </c>
      <c r="AF20" s="203">
        <v>5</v>
      </c>
      <c r="AG20" s="275">
        <v>6</v>
      </c>
      <c r="AH20" s="276">
        <v>7</v>
      </c>
      <c r="AI20" s="276">
        <v>8</v>
      </c>
      <c r="AJ20" s="276">
        <v>9</v>
      </c>
      <c r="AK20" s="276">
        <v>10</v>
      </c>
      <c r="AL20" s="276">
        <v>11</v>
      </c>
      <c r="AM20" s="276">
        <v>12</v>
      </c>
      <c r="AN20" s="299">
        <v>13</v>
      </c>
      <c r="AO20" s="331">
        <v>14</v>
      </c>
      <c r="AP20" s="332">
        <v>15</v>
      </c>
      <c r="AQ20" s="333">
        <v>16</v>
      </c>
      <c r="AR20" s="333">
        <v>17</v>
      </c>
      <c r="AS20" s="333">
        <v>18</v>
      </c>
      <c r="AT20" s="333">
        <v>19</v>
      </c>
      <c r="AU20" s="333">
        <v>20</v>
      </c>
      <c r="AV20" s="378">
        <v>21</v>
      </c>
      <c r="AW20" s="422">
        <v>22</v>
      </c>
      <c r="AX20" s="423">
        <v>23</v>
      </c>
      <c r="AY20" s="424">
        <v>24</v>
      </c>
      <c r="AZ20" s="424">
        <v>25</v>
      </c>
      <c r="BA20" s="454">
        <v>26</v>
      </c>
      <c r="BB20" s="455">
        <v>27</v>
      </c>
      <c r="BC20" s="456">
        <v>28</v>
      </c>
      <c r="BD20" s="456">
        <v>29</v>
      </c>
      <c r="BE20" s="489">
        <v>30</v>
      </c>
      <c r="BF20" s="33"/>
      <c r="BG20" s="33"/>
      <c r="BH20" s="33"/>
      <c r="BI20" s="510"/>
      <c r="BJ20" s="510"/>
      <c r="BK20" s="510"/>
      <c r="BL20" s="510"/>
      <c r="BM20" s="510"/>
    </row>
    <row r="21" spans="1:62" s="4" customFormat="1" ht="97.5" customHeight="1">
      <c r="A21" s="38"/>
      <c r="B21" s="39" t="s">
        <v>62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90"/>
      <c r="BF21" s="491"/>
      <c r="BG21" s="491"/>
      <c r="BH21" s="491"/>
      <c r="BI21" s="511"/>
      <c r="BJ21" s="511"/>
    </row>
    <row r="22" spans="1:66" s="5" customFormat="1" ht="105" customHeight="1">
      <c r="A22" s="41"/>
      <c r="B22" s="42" t="s">
        <v>63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92"/>
      <c r="BF22" s="493"/>
      <c r="BG22" s="493"/>
      <c r="BH22" s="493"/>
      <c r="BI22" s="512"/>
      <c r="BJ22" s="512"/>
      <c r="BK22" s="7"/>
      <c r="BL22" s="513"/>
      <c r="BM22" s="513"/>
      <c r="BN22" s="518"/>
    </row>
    <row r="23" spans="1:65" s="6" customFormat="1" ht="197.25" customHeight="1">
      <c r="A23" s="44"/>
      <c r="B23" s="45">
        <v>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87" t="s">
        <v>64</v>
      </c>
      <c r="U23" s="87"/>
      <c r="V23" s="135"/>
      <c r="W23" s="136" t="s">
        <v>65</v>
      </c>
      <c r="X23" s="137"/>
      <c r="Y23" s="137"/>
      <c r="Z23" s="137"/>
      <c r="AA23" s="137"/>
      <c r="AB23" s="137"/>
      <c r="AC23" s="137"/>
      <c r="AD23" s="204"/>
      <c r="AE23" s="205">
        <v>2</v>
      </c>
      <c r="AF23" s="206">
        <v>60</v>
      </c>
      <c r="AG23" s="277">
        <v>36</v>
      </c>
      <c r="AH23" s="278">
        <v>24</v>
      </c>
      <c r="AI23" s="278"/>
      <c r="AJ23" s="278">
        <v>12</v>
      </c>
      <c r="AK23" s="206"/>
      <c r="AL23" s="206"/>
      <c r="AM23" s="206"/>
      <c r="AN23" s="300"/>
      <c r="AO23" s="334">
        <f>AF23-AG23</f>
        <v>24</v>
      </c>
      <c r="AP23" s="335"/>
      <c r="AQ23" s="336">
        <v>1</v>
      </c>
      <c r="AR23" s="336">
        <v>1</v>
      </c>
      <c r="AS23" s="379"/>
      <c r="AT23" s="335"/>
      <c r="AU23" s="336"/>
      <c r="AV23" s="336"/>
      <c r="AW23" s="425"/>
      <c r="AX23" s="426">
        <v>2</v>
      </c>
      <c r="AY23" s="336">
        <v>1.5</v>
      </c>
      <c r="AZ23" s="336">
        <v>0.5</v>
      </c>
      <c r="BA23" s="379"/>
      <c r="BB23" s="457"/>
      <c r="BC23" s="458"/>
      <c r="BD23" s="458"/>
      <c r="BE23" s="494"/>
      <c r="BF23" s="25"/>
      <c r="BG23" s="25"/>
      <c r="BH23" s="25"/>
      <c r="BI23" s="514"/>
      <c r="BJ23" s="514"/>
      <c r="BK23" s="514"/>
      <c r="BL23" s="514"/>
      <c r="BM23" s="514"/>
    </row>
    <row r="24" spans="1:65" s="6" customFormat="1" ht="167.25" customHeight="1">
      <c r="A24" s="44"/>
      <c r="B24" s="47">
        <v>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88" t="s">
        <v>66</v>
      </c>
      <c r="U24" s="88"/>
      <c r="V24" s="138"/>
      <c r="W24" s="136" t="s">
        <v>67</v>
      </c>
      <c r="X24" s="137"/>
      <c r="Y24" s="137"/>
      <c r="Z24" s="137"/>
      <c r="AA24" s="137"/>
      <c r="AB24" s="137"/>
      <c r="AC24" s="137"/>
      <c r="AD24" s="204"/>
      <c r="AE24" s="205">
        <v>1</v>
      </c>
      <c r="AF24" s="206">
        <v>30</v>
      </c>
      <c r="AG24" s="277">
        <v>18</v>
      </c>
      <c r="AH24" s="278">
        <v>12</v>
      </c>
      <c r="AI24" s="278"/>
      <c r="AJ24" s="278">
        <v>6</v>
      </c>
      <c r="AK24" s="206"/>
      <c r="AL24" s="206"/>
      <c r="AM24" s="206"/>
      <c r="AN24" s="300"/>
      <c r="AO24" s="334">
        <f>AF24-AG24</f>
        <v>12</v>
      </c>
      <c r="AP24" s="335"/>
      <c r="AQ24" s="336"/>
      <c r="AR24" s="336"/>
      <c r="AS24" s="379"/>
      <c r="AT24" s="335"/>
      <c r="AU24" s="336"/>
      <c r="AV24" s="336"/>
      <c r="AW24" s="425"/>
      <c r="AX24" s="426">
        <v>1</v>
      </c>
      <c r="AY24" s="336">
        <v>0.5</v>
      </c>
      <c r="AZ24" s="336">
        <v>0.5</v>
      </c>
      <c r="BA24" s="379"/>
      <c r="BB24" s="457"/>
      <c r="BC24" s="458"/>
      <c r="BD24" s="458"/>
      <c r="BE24" s="495"/>
      <c r="BF24" s="25"/>
      <c r="BG24" s="25"/>
      <c r="BH24" s="25"/>
      <c r="BI24" s="514"/>
      <c r="BJ24" s="514"/>
      <c r="BK24" s="514"/>
      <c r="BL24" s="514"/>
      <c r="BM24" s="514"/>
    </row>
    <row r="25" spans="1:65" s="6" customFormat="1" ht="93.75" customHeight="1">
      <c r="A25" s="44"/>
      <c r="B25" s="48" t="s">
        <v>68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207"/>
      <c r="AE25" s="208">
        <f>SUM(AE23:AE24)</f>
        <v>3</v>
      </c>
      <c r="AF25" s="209">
        <f>SUM(AF23:AF24)</f>
        <v>90</v>
      </c>
      <c r="AG25" s="209">
        <f>SUM(AG23:AG24)</f>
        <v>54</v>
      </c>
      <c r="AH25" s="209">
        <f>SUM(AH23:AH24)</f>
        <v>36</v>
      </c>
      <c r="AI25" s="209"/>
      <c r="AJ25" s="209">
        <f>SUM(AJ23:AJ24)</f>
        <v>18</v>
      </c>
      <c r="AK25" s="209"/>
      <c r="AL25" s="209"/>
      <c r="AM25" s="209"/>
      <c r="AN25" s="209"/>
      <c r="AO25" s="209">
        <f>SUM(AO23:AO24)</f>
        <v>36</v>
      </c>
      <c r="AP25" s="337"/>
      <c r="AQ25" s="338">
        <v>1</v>
      </c>
      <c r="AR25" s="338">
        <v>1</v>
      </c>
      <c r="AS25" s="380"/>
      <c r="AT25" s="337"/>
      <c r="AU25" s="338"/>
      <c r="AV25" s="338"/>
      <c r="AW25" s="427"/>
      <c r="AX25" s="428">
        <f>SUM(AX23:AX24)</f>
        <v>3</v>
      </c>
      <c r="AY25" s="428">
        <f>SUM(AY23:AY24)</f>
        <v>2</v>
      </c>
      <c r="AZ25" s="428">
        <f>SUM(AZ23:AZ24)</f>
        <v>1</v>
      </c>
      <c r="BA25" s="428"/>
      <c r="BB25" s="428"/>
      <c r="BC25" s="428"/>
      <c r="BD25" s="428"/>
      <c r="BE25" s="495"/>
      <c r="BF25" s="25"/>
      <c r="BG25" s="25"/>
      <c r="BH25" s="25"/>
      <c r="BI25" s="514"/>
      <c r="BJ25" s="514"/>
      <c r="BK25" s="514"/>
      <c r="BL25" s="514"/>
      <c r="BM25" s="514"/>
    </row>
    <row r="26" spans="1:66" s="5" customFormat="1" ht="131.25" customHeight="1">
      <c r="A26" s="41"/>
      <c r="B26" s="42" t="s">
        <v>69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92"/>
      <c r="BF26" s="493"/>
      <c r="BG26" s="493"/>
      <c r="BH26" s="493"/>
      <c r="BI26" s="512"/>
      <c r="BJ26" s="512"/>
      <c r="BK26" s="7"/>
      <c r="BL26" s="515"/>
      <c r="BM26" s="513"/>
      <c r="BN26" s="518"/>
    </row>
    <row r="27" spans="1:65" s="6" customFormat="1" ht="247.5" customHeight="1">
      <c r="A27" s="44"/>
      <c r="B27" s="45">
        <v>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87" t="s">
        <v>70</v>
      </c>
      <c r="U27" s="139"/>
      <c r="V27" s="140"/>
      <c r="W27" s="141" t="s">
        <v>24</v>
      </c>
      <c r="X27" s="142"/>
      <c r="Y27" s="142"/>
      <c r="Z27" s="142"/>
      <c r="AA27" s="142"/>
      <c r="AB27" s="142"/>
      <c r="AC27" s="142"/>
      <c r="AD27" s="210"/>
      <c r="AE27" s="211">
        <v>2</v>
      </c>
      <c r="AF27" s="212">
        <v>60</v>
      </c>
      <c r="AG27" s="218">
        <v>27</v>
      </c>
      <c r="AH27" s="279">
        <v>9</v>
      </c>
      <c r="AI27" s="279"/>
      <c r="AJ27" s="279"/>
      <c r="AK27" s="219"/>
      <c r="AL27" s="219">
        <v>18</v>
      </c>
      <c r="AM27" s="219"/>
      <c r="AN27" s="301"/>
      <c r="AO27" s="339">
        <f>AF27-AG27</f>
        <v>33</v>
      </c>
      <c r="AP27" s="340"/>
      <c r="AQ27" s="341">
        <v>1</v>
      </c>
      <c r="AR27" s="341"/>
      <c r="AS27" s="381"/>
      <c r="AT27" s="340"/>
      <c r="AU27" s="341"/>
      <c r="AV27" s="341"/>
      <c r="AW27" s="381"/>
      <c r="AX27" s="348">
        <v>1.5</v>
      </c>
      <c r="AY27" s="341">
        <v>0.5</v>
      </c>
      <c r="AZ27" s="341"/>
      <c r="BA27" s="389">
        <v>1</v>
      </c>
      <c r="BB27" s="459"/>
      <c r="BC27" s="460"/>
      <c r="BD27" s="460"/>
      <c r="BE27" s="496"/>
      <c r="BF27" s="25"/>
      <c r="BG27" s="25"/>
      <c r="BH27" s="25"/>
      <c r="BI27" s="514"/>
      <c r="BJ27" s="514"/>
      <c r="BK27" s="514"/>
      <c r="BL27" s="514"/>
      <c r="BM27" s="514"/>
    </row>
    <row r="28" spans="1:65" s="6" customFormat="1" ht="231" customHeight="1">
      <c r="A28" s="44"/>
      <c r="B28" s="50">
        <v>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89" t="s">
        <v>71</v>
      </c>
      <c r="U28" s="89"/>
      <c r="V28" s="143"/>
      <c r="W28" s="144" t="s">
        <v>24</v>
      </c>
      <c r="X28" s="145"/>
      <c r="Y28" s="145"/>
      <c r="Z28" s="145"/>
      <c r="AA28" s="145"/>
      <c r="AB28" s="145"/>
      <c r="AC28" s="145"/>
      <c r="AD28" s="213"/>
      <c r="AE28" s="214">
        <v>2</v>
      </c>
      <c r="AF28" s="215">
        <f>AE28*30</f>
        <v>60</v>
      </c>
      <c r="AG28" s="214">
        <f>AH28+AJ28+AL28</f>
        <v>18</v>
      </c>
      <c r="AH28" s="280"/>
      <c r="AI28" s="280"/>
      <c r="AJ28" s="280"/>
      <c r="AK28" s="280"/>
      <c r="AL28" s="280">
        <v>18</v>
      </c>
      <c r="AM28" s="302"/>
      <c r="AN28" s="302"/>
      <c r="AO28" s="342">
        <f>AF28-AG28</f>
        <v>42</v>
      </c>
      <c r="AP28" s="343"/>
      <c r="AQ28" s="344">
        <v>2</v>
      </c>
      <c r="AR28" s="344"/>
      <c r="AS28" s="382"/>
      <c r="AT28" s="383"/>
      <c r="AU28" s="344"/>
      <c r="AV28" s="344"/>
      <c r="AW28" s="382">
        <v>2</v>
      </c>
      <c r="AX28" s="343"/>
      <c r="AY28" s="344"/>
      <c r="AZ28" s="344"/>
      <c r="BA28" s="461"/>
      <c r="BB28" s="462">
        <f>SUM(BC28:BE28)</f>
        <v>1</v>
      </c>
      <c r="BC28" s="463"/>
      <c r="BD28" s="463"/>
      <c r="BE28" s="497">
        <v>1</v>
      </c>
      <c r="BF28" s="25"/>
      <c r="BG28" s="25"/>
      <c r="BH28" s="25"/>
      <c r="BI28" s="514"/>
      <c r="BJ28" s="514"/>
      <c r="BK28" s="514"/>
      <c r="BL28" s="514"/>
      <c r="BM28" s="514"/>
    </row>
    <row r="29" spans="1:65" s="6" customFormat="1" ht="113.25" customHeight="1">
      <c r="A29" s="44"/>
      <c r="B29" s="52" t="s">
        <v>72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216"/>
      <c r="AE29" s="217">
        <f>SUM(AE27:AE28)</f>
        <v>4</v>
      </c>
      <c r="AF29" s="217">
        <f>SUM(AF27:AF28)</f>
        <v>120</v>
      </c>
      <c r="AG29" s="217">
        <f>SUM(AG27:AG28)</f>
        <v>45</v>
      </c>
      <c r="AH29" s="217">
        <f>SUM(AH27:AH27)</f>
        <v>9</v>
      </c>
      <c r="AI29" s="217"/>
      <c r="AJ29" s="217"/>
      <c r="AK29" s="217"/>
      <c r="AL29" s="217">
        <f>SUM(AL27:AL28)</f>
        <v>36</v>
      </c>
      <c r="AM29" s="217"/>
      <c r="AN29" s="217"/>
      <c r="AO29" s="217">
        <f>SUM(AO27:AO28)</f>
        <v>75</v>
      </c>
      <c r="AP29" s="345"/>
      <c r="AQ29" s="346">
        <v>2</v>
      </c>
      <c r="AR29" s="346"/>
      <c r="AS29" s="384"/>
      <c r="AT29" s="345"/>
      <c r="AU29" s="346"/>
      <c r="AV29" s="346"/>
      <c r="AW29" s="384">
        <v>1</v>
      </c>
      <c r="AX29" s="356">
        <f>SUM(AX27:AX28)</f>
        <v>1.5</v>
      </c>
      <c r="AY29" s="346">
        <f>SUM(AY27:AY28)</f>
        <v>0.5</v>
      </c>
      <c r="AZ29" s="346"/>
      <c r="BA29" s="431">
        <f>SUM(BA27:BA28)</f>
        <v>1</v>
      </c>
      <c r="BB29" s="464">
        <f>SUM(BB27:BB28)</f>
        <v>1</v>
      </c>
      <c r="BC29" s="465"/>
      <c r="BD29" s="465"/>
      <c r="BE29" s="498">
        <f>SUM(BE27:BE28)</f>
        <v>1</v>
      </c>
      <c r="BF29" s="25"/>
      <c r="BG29" s="25"/>
      <c r="BH29" s="25"/>
      <c r="BI29" s="514"/>
      <c r="BJ29" s="514"/>
      <c r="BK29" s="514"/>
      <c r="BL29" s="514"/>
      <c r="BM29" s="514"/>
    </row>
    <row r="30" spans="1:65" s="6" customFormat="1" ht="98.25" customHeight="1">
      <c r="A30" s="44"/>
      <c r="B30" s="54" t="s">
        <v>73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499"/>
      <c r="BF30" s="25"/>
      <c r="BG30" s="25"/>
      <c r="BH30" s="25"/>
      <c r="BI30" s="514"/>
      <c r="BJ30" s="514"/>
      <c r="BK30" s="514"/>
      <c r="BL30" s="514"/>
      <c r="BM30" s="514"/>
    </row>
    <row r="31" spans="1:65" s="6" customFormat="1" ht="105.75" customHeight="1">
      <c r="A31" s="44"/>
      <c r="B31" s="45">
        <v>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90" t="s">
        <v>74</v>
      </c>
      <c r="U31" s="90"/>
      <c r="V31" s="146"/>
      <c r="W31" s="141" t="s">
        <v>75</v>
      </c>
      <c r="X31" s="142"/>
      <c r="Y31" s="142"/>
      <c r="Z31" s="142"/>
      <c r="AA31" s="142"/>
      <c r="AB31" s="142"/>
      <c r="AC31" s="142"/>
      <c r="AD31" s="210"/>
      <c r="AE31" s="218">
        <v>2</v>
      </c>
      <c r="AF31" s="219">
        <v>60</v>
      </c>
      <c r="AG31" s="244">
        <v>36</v>
      </c>
      <c r="AH31" s="279">
        <v>18</v>
      </c>
      <c r="AI31" s="279"/>
      <c r="AJ31" s="279">
        <v>18</v>
      </c>
      <c r="AK31" s="219"/>
      <c r="AL31" s="219"/>
      <c r="AM31" s="219"/>
      <c r="AN31" s="301"/>
      <c r="AO31" s="347">
        <f>AF31-AG31</f>
        <v>24</v>
      </c>
      <c r="AP31" s="348"/>
      <c r="AQ31" s="341">
        <v>1</v>
      </c>
      <c r="AR31" s="341"/>
      <c r="AS31" s="381"/>
      <c r="AT31" s="348"/>
      <c r="AU31" s="341"/>
      <c r="AV31" s="341"/>
      <c r="AW31" s="389">
        <v>1</v>
      </c>
      <c r="AX31" s="340">
        <v>2</v>
      </c>
      <c r="AY31" s="341">
        <v>1</v>
      </c>
      <c r="AZ31" s="341">
        <v>1</v>
      </c>
      <c r="BA31" s="381"/>
      <c r="BB31" s="466"/>
      <c r="BC31" s="467"/>
      <c r="BD31" s="467"/>
      <c r="BE31" s="477"/>
      <c r="BF31" s="25"/>
      <c r="BG31" s="25"/>
      <c r="BH31" s="25"/>
      <c r="BI31" s="514"/>
      <c r="BJ31" s="514"/>
      <c r="BK31" s="514"/>
      <c r="BL31" s="514"/>
      <c r="BM31" s="514"/>
    </row>
    <row r="32" spans="1:65" s="6" customFormat="1" ht="120" customHeight="1">
      <c r="A32" s="44"/>
      <c r="B32" s="56">
        <v>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91" t="s">
        <v>76</v>
      </c>
      <c r="U32" s="147"/>
      <c r="V32" s="148"/>
      <c r="W32" s="149" t="s">
        <v>77</v>
      </c>
      <c r="X32" s="150"/>
      <c r="Y32" s="150"/>
      <c r="Z32" s="150"/>
      <c r="AA32" s="150"/>
      <c r="AB32" s="150"/>
      <c r="AC32" s="150"/>
      <c r="AD32" s="220"/>
      <c r="AE32" s="221">
        <v>3</v>
      </c>
      <c r="AF32" s="222">
        <f>AE32*30</f>
        <v>90</v>
      </c>
      <c r="AG32" s="221">
        <f>AH32+AJ32+AL32</f>
        <v>54</v>
      </c>
      <c r="AH32" s="281">
        <v>18</v>
      </c>
      <c r="AI32" s="281"/>
      <c r="AJ32" s="281">
        <v>36</v>
      </c>
      <c r="AK32" s="281"/>
      <c r="AL32" s="281"/>
      <c r="AM32" s="301"/>
      <c r="AN32" s="301"/>
      <c r="AO32" s="349">
        <f>AF32-AG32</f>
        <v>36</v>
      </c>
      <c r="AP32" s="350"/>
      <c r="AQ32" s="351">
        <v>2</v>
      </c>
      <c r="AR32" s="351"/>
      <c r="AS32" s="385"/>
      <c r="AT32" s="386"/>
      <c r="AU32" s="351"/>
      <c r="AV32" s="351"/>
      <c r="AW32" s="385"/>
      <c r="AX32" s="350"/>
      <c r="AY32" s="351"/>
      <c r="AZ32" s="351"/>
      <c r="BA32" s="468"/>
      <c r="BB32" s="466">
        <f>SUM(BC32:BE32)</f>
        <v>3</v>
      </c>
      <c r="BC32" s="467">
        <v>1</v>
      </c>
      <c r="BD32" s="467">
        <v>2</v>
      </c>
      <c r="BE32" s="500"/>
      <c r="BF32" s="25"/>
      <c r="BG32" s="25"/>
      <c r="BH32" s="25"/>
      <c r="BI32" s="514"/>
      <c r="BJ32" s="514"/>
      <c r="BK32" s="514"/>
      <c r="BL32" s="514"/>
      <c r="BM32" s="514"/>
    </row>
    <row r="33" spans="1:65" s="6" customFormat="1" ht="159" customHeight="1">
      <c r="A33" s="44"/>
      <c r="B33" s="47">
        <v>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92" t="s">
        <v>78</v>
      </c>
      <c r="U33" s="151"/>
      <c r="V33" s="152"/>
      <c r="W33" s="153" t="s">
        <v>79</v>
      </c>
      <c r="X33" s="154"/>
      <c r="Y33" s="154"/>
      <c r="Z33" s="154"/>
      <c r="AA33" s="154"/>
      <c r="AB33" s="154"/>
      <c r="AC33" s="154"/>
      <c r="AD33" s="204"/>
      <c r="AE33" s="223">
        <v>3</v>
      </c>
      <c r="AF33" s="224">
        <v>90</v>
      </c>
      <c r="AG33" s="237">
        <v>72</v>
      </c>
      <c r="AH33" s="282"/>
      <c r="AI33" s="282"/>
      <c r="AJ33" s="282">
        <v>72</v>
      </c>
      <c r="AK33" s="224"/>
      <c r="AL33" s="224"/>
      <c r="AM33" s="224"/>
      <c r="AN33" s="303"/>
      <c r="AO33" s="352">
        <f>AF33-AG33</f>
        <v>18</v>
      </c>
      <c r="AP33" s="353"/>
      <c r="AQ33" s="354">
        <v>2</v>
      </c>
      <c r="AR33" s="354"/>
      <c r="AS33" s="387"/>
      <c r="AT33" s="353"/>
      <c r="AU33" s="354"/>
      <c r="AV33" s="354"/>
      <c r="AW33" s="429">
        <v>1</v>
      </c>
      <c r="AX33" s="430">
        <v>2</v>
      </c>
      <c r="AY33" s="354"/>
      <c r="AZ33" s="354">
        <v>2</v>
      </c>
      <c r="BA33" s="387"/>
      <c r="BB33" s="469">
        <v>2</v>
      </c>
      <c r="BC33" s="470"/>
      <c r="BD33" s="470">
        <v>2</v>
      </c>
      <c r="BE33" s="501"/>
      <c r="BF33" s="25"/>
      <c r="BG33" s="25"/>
      <c r="BH33" s="25"/>
      <c r="BI33" s="514"/>
      <c r="BJ33" s="514"/>
      <c r="BK33" s="514"/>
      <c r="BL33" s="514"/>
      <c r="BM33" s="514"/>
    </row>
    <row r="34" spans="1:65" s="6" customFormat="1" ht="112.5" customHeight="1">
      <c r="A34" s="44"/>
      <c r="B34" s="48" t="s">
        <v>80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216"/>
      <c r="AE34" s="217">
        <f aca="true" t="shared" si="0" ref="AE34:AJ34">SUM(AE31:AE33)</f>
        <v>8</v>
      </c>
      <c r="AF34" s="225">
        <f t="shared" si="0"/>
        <v>240</v>
      </c>
      <c r="AG34" s="217">
        <f t="shared" si="0"/>
        <v>162</v>
      </c>
      <c r="AH34" s="242">
        <f t="shared" si="0"/>
        <v>36</v>
      </c>
      <c r="AI34" s="242"/>
      <c r="AJ34" s="242">
        <f t="shared" si="0"/>
        <v>126</v>
      </c>
      <c r="AK34" s="242"/>
      <c r="AL34" s="242"/>
      <c r="AM34" s="242"/>
      <c r="AN34" s="242"/>
      <c r="AO34" s="355">
        <f>AF34-AG34</f>
        <v>78</v>
      </c>
      <c r="AP34" s="356"/>
      <c r="AQ34" s="346">
        <v>3</v>
      </c>
      <c r="AR34" s="346"/>
      <c r="AS34" s="384"/>
      <c r="AT34" s="356"/>
      <c r="AU34" s="346"/>
      <c r="AV34" s="346"/>
      <c r="AW34" s="431">
        <v>2</v>
      </c>
      <c r="AX34" s="345">
        <f>SUM(AX31:AX33)</f>
        <v>4</v>
      </c>
      <c r="AY34" s="346">
        <f>SUM(AY31:AY33)</f>
        <v>1</v>
      </c>
      <c r="AZ34" s="346">
        <f>SUM(AZ31:AZ33)</f>
        <v>3</v>
      </c>
      <c r="BA34" s="384"/>
      <c r="BB34" s="464">
        <f>SUM(BB31:BB33)</f>
        <v>5</v>
      </c>
      <c r="BC34" s="465">
        <f>SUM(BC31:BC33)</f>
        <v>1</v>
      </c>
      <c r="BD34" s="465">
        <f>SUM(BD31:BD33)</f>
        <v>4</v>
      </c>
      <c r="BE34" s="498"/>
      <c r="BF34" s="25"/>
      <c r="BG34" s="25"/>
      <c r="BH34" s="25"/>
      <c r="BI34" s="514"/>
      <c r="BJ34" s="514"/>
      <c r="BK34" s="514"/>
      <c r="BL34" s="514"/>
      <c r="BM34" s="514"/>
    </row>
    <row r="35" spans="1:65" s="6" customFormat="1" ht="112.5" customHeight="1">
      <c r="A35" s="44"/>
      <c r="B35" s="58" t="s">
        <v>81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226"/>
      <c r="AE35" s="227">
        <f>AE34+AE29+AE25</f>
        <v>15</v>
      </c>
      <c r="AF35" s="227">
        <f aca="true" t="shared" si="1" ref="AF35:AO35">AF34+AF29+AF25</f>
        <v>450</v>
      </c>
      <c r="AG35" s="227">
        <f t="shared" si="1"/>
        <v>261</v>
      </c>
      <c r="AH35" s="227">
        <f t="shared" si="1"/>
        <v>81</v>
      </c>
      <c r="AI35" s="227"/>
      <c r="AJ35" s="227">
        <f t="shared" si="1"/>
        <v>144</v>
      </c>
      <c r="AK35" s="227"/>
      <c r="AL35" s="227">
        <f t="shared" si="1"/>
        <v>36</v>
      </c>
      <c r="AM35" s="227"/>
      <c r="AN35" s="227"/>
      <c r="AO35" s="227">
        <f t="shared" si="1"/>
        <v>189</v>
      </c>
      <c r="AP35" s="227"/>
      <c r="AQ35" s="357">
        <v>6</v>
      </c>
      <c r="AR35" s="357">
        <v>1</v>
      </c>
      <c r="AS35" s="388"/>
      <c r="AT35" s="227"/>
      <c r="AU35" s="357"/>
      <c r="AV35" s="357"/>
      <c r="AW35" s="388">
        <v>3</v>
      </c>
      <c r="AX35" s="358">
        <f>AX34+AX29+AX25</f>
        <v>8.5</v>
      </c>
      <c r="AY35" s="358">
        <f aca="true" t="shared" si="2" ref="AY35:BE35">AY34+AY29+AY25</f>
        <v>3.5</v>
      </c>
      <c r="AZ35" s="358">
        <f t="shared" si="2"/>
        <v>4</v>
      </c>
      <c r="BA35" s="358">
        <f t="shared" si="2"/>
        <v>1</v>
      </c>
      <c r="BB35" s="358">
        <f t="shared" si="2"/>
        <v>6</v>
      </c>
      <c r="BC35" s="358">
        <f t="shared" si="2"/>
        <v>1</v>
      </c>
      <c r="BD35" s="358">
        <f t="shared" si="2"/>
        <v>4</v>
      </c>
      <c r="BE35" s="358">
        <f t="shared" si="2"/>
        <v>1</v>
      </c>
      <c r="BF35" s="25"/>
      <c r="BG35" s="25"/>
      <c r="BH35" s="25"/>
      <c r="BI35" s="514"/>
      <c r="BJ35" s="514"/>
      <c r="BK35" s="514"/>
      <c r="BL35" s="514"/>
      <c r="BM35" s="514"/>
    </row>
    <row r="36" spans="1:66" s="7" customFormat="1" ht="112.5" customHeight="1">
      <c r="A36" s="41"/>
      <c r="B36" s="60" t="s">
        <v>82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502"/>
      <c r="BF36" s="503"/>
      <c r="BG36" s="503"/>
      <c r="BH36" s="503"/>
      <c r="BI36" s="516"/>
      <c r="BJ36" s="516"/>
      <c r="BL36" s="517"/>
      <c r="BM36" s="513"/>
      <c r="BN36" s="513"/>
    </row>
    <row r="37" spans="1:66" s="7" customFormat="1" ht="101.25" customHeight="1">
      <c r="A37" s="41"/>
      <c r="B37" s="42" t="s">
        <v>83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92"/>
      <c r="BF37" s="493"/>
      <c r="BG37" s="493"/>
      <c r="BH37" s="493"/>
      <c r="BI37" s="512"/>
      <c r="BJ37" s="512"/>
      <c r="BL37" s="517"/>
      <c r="BM37" s="513"/>
      <c r="BN37" s="513"/>
    </row>
    <row r="38" spans="1:65" s="6" customFormat="1" ht="191.25" customHeight="1">
      <c r="A38" s="44"/>
      <c r="B38" s="45">
        <v>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90" t="s">
        <v>84</v>
      </c>
      <c r="U38" s="90"/>
      <c r="V38" s="155"/>
      <c r="W38" s="156" t="s">
        <v>24</v>
      </c>
      <c r="X38" s="157"/>
      <c r="Y38" s="157"/>
      <c r="Z38" s="157"/>
      <c r="AA38" s="157"/>
      <c r="AB38" s="157"/>
      <c r="AC38" s="157"/>
      <c r="AD38" s="228"/>
      <c r="AE38" s="229">
        <v>5</v>
      </c>
      <c r="AF38" s="230">
        <v>150</v>
      </c>
      <c r="AG38" s="218">
        <v>63</v>
      </c>
      <c r="AH38" s="279">
        <v>18</v>
      </c>
      <c r="AI38" s="279"/>
      <c r="AJ38" s="279"/>
      <c r="AK38" s="219"/>
      <c r="AL38" s="219">
        <v>45</v>
      </c>
      <c r="AM38" s="219"/>
      <c r="AN38" s="301"/>
      <c r="AO38" s="339">
        <f>AF38-AG38</f>
        <v>87</v>
      </c>
      <c r="AP38" s="348">
        <v>1</v>
      </c>
      <c r="AQ38" s="341"/>
      <c r="AR38" s="341">
        <v>1</v>
      </c>
      <c r="AS38" s="381"/>
      <c r="AT38" s="348"/>
      <c r="AU38" s="341">
        <v>1</v>
      </c>
      <c r="AV38" s="341"/>
      <c r="AW38" s="389"/>
      <c r="AX38" s="390">
        <v>3.5</v>
      </c>
      <c r="AY38" s="391">
        <v>1</v>
      </c>
      <c r="AZ38" s="391"/>
      <c r="BA38" s="471">
        <v>2.5</v>
      </c>
      <c r="BB38" s="459"/>
      <c r="BC38" s="460"/>
      <c r="BD38" s="460"/>
      <c r="BE38" s="496"/>
      <c r="BF38" s="25"/>
      <c r="BG38" s="25"/>
      <c r="BH38" s="25"/>
      <c r="BI38" s="514"/>
      <c r="BJ38" s="514"/>
      <c r="BK38" s="514"/>
      <c r="BL38" s="514"/>
      <c r="BM38" s="514"/>
    </row>
    <row r="39" spans="1:65" s="6" customFormat="1" ht="186" customHeight="1">
      <c r="A39" s="44"/>
      <c r="B39" s="62">
        <v>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93" t="s">
        <v>85</v>
      </c>
      <c r="U39" s="90"/>
      <c r="V39" s="155"/>
      <c r="W39" s="156" t="s">
        <v>24</v>
      </c>
      <c r="X39" s="157"/>
      <c r="Y39" s="157"/>
      <c r="Z39" s="157"/>
      <c r="AA39" s="157"/>
      <c r="AB39" s="157"/>
      <c r="AC39" s="157"/>
      <c r="AD39" s="228"/>
      <c r="AE39" s="231">
        <v>5.5</v>
      </c>
      <c r="AF39" s="232">
        <v>165</v>
      </c>
      <c r="AG39" s="218">
        <v>63</v>
      </c>
      <c r="AH39" s="279">
        <v>18</v>
      </c>
      <c r="AI39" s="279"/>
      <c r="AJ39" s="279"/>
      <c r="AK39" s="219"/>
      <c r="AL39" s="219">
        <v>45</v>
      </c>
      <c r="AM39" s="219"/>
      <c r="AN39" s="301"/>
      <c r="AO39" s="339">
        <f>AF39-AG39</f>
        <v>102</v>
      </c>
      <c r="AP39" s="348">
        <v>1</v>
      </c>
      <c r="AQ39" s="341"/>
      <c r="AR39" s="341">
        <v>1</v>
      </c>
      <c r="AS39" s="381"/>
      <c r="AT39" s="348"/>
      <c r="AU39" s="341"/>
      <c r="AV39" s="341"/>
      <c r="AW39" s="389"/>
      <c r="AX39" s="390">
        <v>3.5</v>
      </c>
      <c r="AY39" s="391">
        <v>1</v>
      </c>
      <c r="AZ39" s="391"/>
      <c r="BA39" s="471">
        <v>2.5</v>
      </c>
      <c r="BB39" s="459"/>
      <c r="BC39" s="460"/>
      <c r="BD39" s="460"/>
      <c r="BE39" s="496"/>
      <c r="BF39" s="25"/>
      <c r="BG39" s="25"/>
      <c r="BH39" s="25"/>
      <c r="BI39" s="514"/>
      <c r="BJ39" s="514"/>
      <c r="BK39" s="514"/>
      <c r="BL39" s="514"/>
      <c r="BM39" s="514"/>
    </row>
    <row r="40" spans="1:65" s="6" customFormat="1" ht="268.5" customHeight="1">
      <c r="A40" s="44"/>
      <c r="B40" s="62">
        <v>10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93" t="s">
        <v>86</v>
      </c>
      <c r="U40" s="90"/>
      <c r="V40" s="155"/>
      <c r="W40" s="156" t="s">
        <v>24</v>
      </c>
      <c r="X40" s="157"/>
      <c r="Y40" s="157"/>
      <c r="Z40" s="157"/>
      <c r="AA40" s="157"/>
      <c r="AB40" s="157"/>
      <c r="AC40" s="157"/>
      <c r="AD40" s="228"/>
      <c r="AE40" s="231">
        <v>1</v>
      </c>
      <c r="AF40" s="232">
        <v>30</v>
      </c>
      <c r="AG40" s="218"/>
      <c r="AH40" s="279"/>
      <c r="AI40" s="279"/>
      <c r="AJ40" s="279"/>
      <c r="AK40" s="219"/>
      <c r="AL40" s="219"/>
      <c r="AM40" s="219"/>
      <c r="AN40" s="301"/>
      <c r="AO40" s="339">
        <f aca="true" t="shared" si="3" ref="AO40:AO47">AF40-AG40</f>
        <v>30</v>
      </c>
      <c r="AP40" s="348"/>
      <c r="AQ40" s="341"/>
      <c r="AR40" s="341"/>
      <c r="AS40" s="381"/>
      <c r="AT40" s="348">
        <v>1</v>
      </c>
      <c r="AU40" s="341"/>
      <c r="AV40" s="341"/>
      <c r="AW40" s="389"/>
      <c r="AX40" s="390"/>
      <c r="AY40" s="391"/>
      <c r="AZ40" s="391"/>
      <c r="BA40" s="471"/>
      <c r="BB40" s="459"/>
      <c r="BC40" s="460"/>
      <c r="BD40" s="460"/>
      <c r="BE40" s="496"/>
      <c r="BF40" s="25"/>
      <c r="BG40" s="25"/>
      <c r="BH40" s="25"/>
      <c r="BI40" s="514"/>
      <c r="BJ40" s="514"/>
      <c r="BK40" s="514"/>
      <c r="BL40" s="514"/>
      <c r="BM40" s="514"/>
    </row>
    <row r="41" spans="1:65" s="6" customFormat="1" ht="166.5" customHeight="1">
      <c r="A41" s="44"/>
      <c r="B41" s="62">
        <v>11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93" t="s">
        <v>87</v>
      </c>
      <c r="U41" s="90"/>
      <c r="V41" s="155"/>
      <c r="W41" s="156" t="s">
        <v>24</v>
      </c>
      <c r="X41" s="157"/>
      <c r="Y41" s="157"/>
      <c r="Z41" s="157"/>
      <c r="AA41" s="157"/>
      <c r="AB41" s="157"/>
      <c r="AC41" s="157"/>
      <c r="AD41" s="228"/>
      <c r="AE41" s="231">
        <v>5.5</v>
      </c>
      <c r="AF41" s="232">
        <v>165</v>
      </c>
      <c r="AG41" s="218">
        <v>90</v>
      </c>
      <c r="AH41" s="279">
        <v>18</v>
      </c>
      <c r="AI41" s="279"/>
      <c r="AJ41" s="279"/>
      <c r="AK41" s="219"/>
      <c r="AL41" s="219">
        <v>72</v>
      </c>
      <c r="AM41" s="219"/>
      <c r="AN41" s="301"/>
      <c r="AO41" s="339">
        <f t="shared" si="3"/>
        <v>75</v>
      </c>
      <c r="AP41" s="348">
        <v>1</v>
      </c>
      <c r="AQ41" s="341"/>
      <c r="AR41" s="341">
        <v>1</v>
      </c>
      <c r="AS41" s="381"/>
      <c r="AT41" s="348"/>
      <c r="AU41" s="341"/>
      <c r="AV41" s="341"/>
      <c r="AW41" s="389">
        <v>1</v>
      </c>
      <c r="AX41" s="390">
        <v>5</v>
      </c>
      <c r="AY41" s="391">
        <v>1</v>
      </c>
      <c r="AZ41" s="391"/>
      <c r="BA41" s="471">
        <v>4</v>
      </c>
      <c r="BB41" s="459"/>
      <c r="BC41" s="460"/>
      <c r="BD41" s="460"/>
      <c r="BE41" s="496"/>
      <c r="BF41" s="25"/>
      <c r="BG41" s="25"/>
      <c r="BH41" s="25"/>
      <c r="BI41" s="514"/>
      <c r="BJ41" s="514"/>
      <c r="BK41" s="514"/>
      <c r="BL41" s="514"/>
      <c r="BM41" s="514"/>
    </row>
    <row r="42" spans="1:65" s="6" customFormat="1" ht="151.5" customHeight="1">
      <c r="A42" s="44"/>
      <c r="B42" s="62">
        <v>12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93" t="s">
        <v>88</v>
      </c>
      <c r="U42" s="90"/>
      <c r="V42" s="155"/>
      <c r="W42" s="156" t="s">
        <v>24</v>
      </c>
      <c r="X42" s="157"/>
      <c r="Y42" s="157"/>
      <c r="Z42" s="157"/>
      <c r="AA42" s="157"/>
      <c r="AB42" s="157"/>
      <c r="AC42" s="157"/>
      <c r="AD42" s="228"/>
      <c r="AE42" s="231">
        <v>9.5</v>
      </c>
      <c r="AF42" s="232">
        <v>285</v>
      </c>
      <c r="AG42" s="218">
        <v>144</v>
      </c>
      <c r="AH42" s="279">
        <v>36</v>
      </c>
      <c r="AI42" s="279"/>
      <c r="AJ42" s="279"/>
      <c r="AK42" s="219"/>
      <c r="AL42" s="219">
        <v>108</v>
      </c>
      <c r="AM42" s="219"/>
      <c r="AN42" s="301"/>
      <c r="AO42" s="339">
        <f t="shared" si="3"/>
        <v>141</v>
      </c>
      <c r="AP42" s="348">
        <v>2</v>
      </c>
      <c r="AQ42" s="341"/>
      <c r="AR42" s="341">
        <v>2</v>
      </c>
      <c r="AS42" s="381"/>
      <c r="AT42" s="348"/>
      <c r="AU42" s="341"/>
      <c r="AV42" s="341"/>
      <c r="AW42" s="389"/>
      <c r="AX42" s="390"/>
      <c r="AY42" s="391"/>
      <c r="AZ42" s="391"/>
      <c r="BA42" s="471"/>
      <c r="BB42" s="459">
        <v>8</v>
      </c>
      <c r="BC42" s="460">
        <v>2</v>
      </c>
      <c r="BD42" s="460"/>
      <c r="BE42" s="496">
        <v>6</v>
      </c>
      <c r="BF42" s="25"/>
      <c r="BG42" s="25"/>
      <c r="BH42" s="25"/>
      <c r="BI42" s="514"/>
      <c r="BJ42" s="514"/>
      <c r="BK42" s="514"/>
      <c r="BL42" s="514"/>
      <c r="BM42" s="514"/>
    </row>
    <row r="43" spans="1:65" s="6" customFormat="1" ht="240.75" customHeight="1">
      <c r="A43" s="44"/>
      <c r="B43" s="62">
        <v>13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93" t="s">
        <v>89</v>
      </c>
      <c r="U43" s="90"/>
      <c r="V43" s="155"/>
      <c r="W43" s="156" t="s">
        <v>24</v>
      </c>
      <c r="X43" s="157"/>
      <c r="Y43" s="157"/>
      <c r="Z43" s="157"/>
      <c r="AA43" s="157"/>
      <c r="AB43" s="157"/>
      <c r="AC43" s="157"/>
      <c r="AD43" s="228"/>
      <c r="AE43" s="233">
        <v>1</v>
      </c>
      <c r="AF43" s="234">
        <v>30</v>
      </c>
      <c r="AG43" s="218"/>
      <c r="AH43" s="279"/>
      <c r="AI43" s="279"/>
      <c r="AJ43" s="279"/>
      <c r="AK43" s="219"/>
      <c r="AL43" s="219"/>
      <c r="AM43" s="219"/>
      <c r="AN43" s="301"/>
      <c r="AO43" s="339">
        <f t="shared" si="3"/>
        <v>30</v>
      </c>
      <c r="AP43" s="348"/>
      <c r="AQ43" s="341"/>
      <c r="AR43" s="341"/>
      <c r="AS43" s="381"/>
      <c r="AT43" s="348">
        <v>2</v>
      </c>
      <c r="AU43" s="341"/>
      <c r="AV43" s="341"/>
      <c r="AW43" s="389"/>
      <c r="AX43" s="390"/>
      <c r="AY43" s="391"/>
      <c r="AZ43" s="391"/>
      <c r="BA43" s="471"/>
      <c r="BB43" s="459"/>
      <c r="BC43" s="460"/>
      <c r="BD43" s="460"/>
      <c r="BE43" s="496"/>
      <c r="BF43" s="25"/>
      <c r="BG43" s="25"/>
      <c r="BH43" s="25"/>
      <c r="BI43" s="514"/>
      <c r="BJ43" s="514"/>
      <c r="BK43" s="514"/>
      <c r="BL43" s="514"/>
      <c r="BM43" s="514"/>
    </row>
    <row r="44" spans="1:65" s="6" customFormat="1" ht="158.25" customHeight="1">
      <c r="A44" s="44"/>
      <c r="B44" s="62">
        <v>14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93" t="s">
        <v>90</v>
      </c>
      <c r="U44" s="90"/>
      <c r="V44" s="155"/>
      <c r="W44" s="156" t="s">
        <v>24</v>
      </c>
      <c r="X44" s="157"/>
      <c r="Y44" s="157"/>
      <c r="Z44" s="157"/>
      <c r="AA44" s="157"/>
      <c r="AB44" s="157"/>
      <c r="AC44" s="157"/>
      <c r="AD44" s="228"/>
      <c r="AE44" s="235">
        <v>2</v>
      </c>
      <c r="AF44" s="232">
        <f>AE44*30</f>
        <v>60</v>
      </c>
      <c r="AG44" s="218">
        <f>AH44+AJ44</f>
        <v>27</v>
      </c>
      <c r="AH44" s="279">
        <v>9</v>
      </c>
      <c r="AI44" s="279"/>
      <c r="AJ44" s="279">
        <v>18</v>
      </c>
      <c r="AK44" s="219"/>
      <c r="AL44" s="219"/>
      <c r="AM44" s="219"/>
      <c r="AN44" s="301"/>
      <c r="AO44" s="339">
        <f t="shared" si="3"/>
        <v>33</v>
      </c>
      <c r="AP44" s="348"/>
      <c r="AQ44" s="341">
        <v>1</v>
      </c>
      <c r="AR44" s="341">
        <v>1</v>
      </c>
      <c r="AS44" s="381"/>
      <c r="AT44" s="348"/>
      <c r="AU44" s="341"/>
      <c r="AV44" s="341"/>
      <c r="AW44" s="389"/>
      <c r="AX44" s="432">
        <v>1.5</v>
      </c>
      <c r="AY44" s="433">
        <v>0.5</v>
      </c>
      <c r="AZ44" s="434">
        <v>1</v>
      </c>
      <c r="BA44" s="437"/>
      <c r="BB44" s="472"/>
      <c r="BC44" s="472"/>
      <c r="BD44" s="472"/>
      <c r="BE44" s="496"/>
      <c r="BF44" s="25"/>
      <c r="BG44" s="25"/>
      <c r="BH44" s="25"/>
      <c r="BI44" s="514"/>
      <c r="BJ44" s="514"/>
      <c r="BK44" s="514"/>
      <c r="BL44" s="514"/>
      <c r="BM44" s="514"/>
    </row>
    <row r="45" spans="1:65" s="6" customFormat="1" ht="193.5" customHeight="1">
      <c r="A45" s="44"/>
      <c r="B45" s="62">
        <v>15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93" t="s">
        <v>91</v>
      </c>
      <c r="U45" s="90"/>
      <c r="V45" s="155"/>
      <c r="W45" s="136" t="s">
        <v>24</v>
      </c>
      <c r="X45" s="158"/>
      <c r="Y45" s="158"/>
      <c r="Z45" s="158"/>
      <c r="AA45" s="158"/>
      <c r="AB45" s="158"/>
      <c r="AC45" s="158"/>
      <c r="AD45" s="236"/>
      <c r="AE45" s="235">
        <v>4.5</v>
      </c>
      <c r="AF45" s="232">
        <f>30*AE45</f>
        <v>135</v>
      </c>
      <c r="AG45" s="240">
        <f>AH45+AJ45</f>
        <v>54</v>
      </c>
      <c r="AH45" s="283">
        <f>BC45*18</f>
        <v>18</v>
      </c>
      <c r="AI45" s="283"/>
      <c r="AJ45" s="283">
        <f>BD45*18</f>
        <v>36</v>
      </c>
      <c r="AK45" s="304"/>
      <c r="AL45" s="304"/>
      <c r="AM45" s="304"/>
      <c r="AN45" s="305"/>
      <c r="AO45" s="339">
        <f t="shared" si="3"/>
        <v>81</v>
      </c>
      <c r="AP45" s="348">
        <v>2</v>
      </c>
      <c r="AQ45" s="341"/>
      <c r="AR45" s="341">
        <v>2</v>
      </c>
      <c r="AS45" s="381"/>
      <c r="AT45" s="348"/>
      <c r="AU45" s="341"/>
      <c r="AV45" s="341">
        <v>2</v>
      </c>
      <c r="AW45" s="389"/>
      <c r="AX45" s="390"/>
      <c r="AY45" s="435"/>
      <c r="AZ45" s="391"/>
      <c r="BA45" s="471"/>
      <c r="BB45" s="466">
        <v>3</v>
      </c>
      <c r="BC45" s="467">
        <v>1</v>
      </c>
      <c r="BD45" s="467">
        <v>2</v>
      </c>
      <c r="BE45" s="496"/>
      <c r="BF45" s="25"/>
      <c r="BG45" s="25"/>
      <c r="BH45" s="25"/>
      <c r="BI45" s="514"/>
      <c r="BJ45" s="514"/>
      <c r="BK45" s="514"/>
      <c r="BL45" s="514"/>
      <c r="BM45" s="514"/>
    </row>
    <row r="46" spans="1:65" s="6" customFormat="1" ht="156" customHeight="1">
      <c r="A46" s="44"/>
      <c r="B46" s="62">
        <v>16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93" t="s">
        <v>92</v>
      </c>
      <c r="U46" s="90"/>
      <c r="V46" s="155"/>
      <c r="W46" s="156" t="s">
        <v>24</v>
      </c>
      <c r="X46" s="157"/>
      <c r="Y46" s="157"/>
      <c r="Z46" s="157"/>
      <c r="AA46" s="157"/>
      <c r="AB46" s="157"/>
      <c r="AC46" s="157"/>
      <c r="AD46" s="228"/>
      <c r="AE46" s="237">
        <v>6</v>
      </c>
      <c r="AF46" s="238">
        <v>180</v>
      </c>
      <c r="AG46" s="223">
        <v>90</v>
      </c>
      <c r="AH46" s="282">
        <v>36</v>
      </c>
      <c r="AI46" s="282"/>
      <c r="AJ46" s="282"/>
      <c r="AK46" s="224"/>
      <c r="AL46" s="224">
        <v>54</v>
      </c>
      <c r="AM46" s="224"/>
      <c r="AN46" s="303"/>
      <c r="AO46" s="352">
        <f t="shared" si="3"/>
        <v>90</v>
      </c>
      <c r="AP46" s="348">
        <v>2</v>
      </c>
      <c r="AQ46" s="341"/>
      <c r="AR46" s="341">
        <v>2</v>
      </c>
      <c r="AS46" s="381"/>
      <c r="AT46" s="348"/>
      <c r="AU46" s="341">
        <v>2</v>
      </c>
      <c r="AV46" s="341"/>
      <c r="AW46" s="389"/>
      <c r="AX46" s="390"/>
      <c r="AY46" s="435"/>
      <c r="AZ46" s="391"/>
      <c r="BA46" s="471"/>
      <c r="BB46" s="459">
        <v>5</v>
      </c>
      <c r="BC46" s="460">
        <v>2</v>
      </c>
      <c r="BD46" s="460"/>
      <c r="BE46" s="496">
        <v>3</v>
      </c>
      <c r="BF46" s="25"/>
      <c r="BG46" s="25"/>
      <c r="BH46" s="25"/>
      <c r="BI46" s="514"/>
      <c r="BJ46" s="514"/>
      <c r="BK46" s="514"/>
      <c r="BL46" s="514"/>
      <c r="BM46" s="514"/>
    </row>
    <row r="47" spans="1:60" s="8" customFormat="1" ht="166.5" customHeight="1">
      <c r="A47" s="63"/>
      <c r="B47" s="64">
        <v>17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94" t="s">
        <v>93</v>
      </c>
      <c r="U47" s="159"/>
      <c r="V47" s="160"/>
      <c r="W47" s="161" t="s">
        <v>24</v>
      </c>
      <c r="X47" s="162"/>
      <c r="Y47" s="162"/>
      <c r="Z47" s="162"/>
      <c r="AA47" s="162"/>
      <c r="AB47" s="162"/>
      <c r="AC47" s="162"/>
      <c r="AD47" s="239"/>
      <c r="AE47" s="240">
        <v>2.5</v>
      </c>
      <c r="AF47" s="232">
        <v>75</v>
      </c>
      <c r="AG47" s="240">
        <v>36</v>
      </c>
      <c r="AH47" s="283">
        <v>36</v>
      </c>
      <c r="AI47" s="283"/>
      <c r="AJ47" s="283"/>
      <c r="AK47" s="304"/>
      <c r="AL47" s="304"/>
      <c r="AM47" s="304"/>
      <c r="AN47" s="306"/>
      <c r="AO47" s="231">
        <f t="shared" si="3"/>
        <v>39</v>
      </c>
      <c r="AP47" s="348"/>
      <c r="AQ47" s="341">
        <v>2</v>
      </c>
      <c r="AR47" s="341">
        <v>2</v>
      </c>
      <c r="AS47" s="381"/>
      <c r="AT47" s="348"/>
      <c r="AU47" s="341"/>
      <c r="AV47" s="341"/>
      <c r="AW47" s="389"/>
      <c r="AX47" s="390"/>
      <c r="AY47" s="435"/>
      <c r="AZ47" s="391"/>
      <c r="BA47" s="471"/>
      <c r="BB47" s="459">
        <v>2</v>
      </c>
      <c r="BC47" s="460">
        <v>2</v>
      </c>
      <c r="BD47" s="460"/>
      <c r="BE47" s="496"/>
      <c r="BF47" s="504"/>
      <c r="BG47" s="504"/>
      <c r="BH47" s="504"/>
    </row>
    <row r="48" spans="1:65" s="6" customFormat="1" ht="131.25" customHeight="1">
      <c r="A48" s="44"/>
      <c r="B48" s="66" t="s">
        <v>94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241"/>
      <c r="AE48" s="242">
        <f aca="true" t="shared" si="4" ref="AE48:AO48">SUM(AE38:AE47)</f>
        <v>42.5</v>
      </c>
      <c r="AF48" s="217">
        <f t="shared" si="4"/>
        <v>1275</v>
      </c>
      <c r="AG48" s="217">
        <f t="shared" si="4"/>
        <v>567</v>
      </c>
      <c r="AH48" s="284">
        <f t="shared" si="4"/>
        <v>189</v>
      </c>
      <c r="AI48" s="285">
        <f t="shared" si="4"/>
        <v>0</v>
      </c>
      <c r="AJ48" s="217">
        <f t="shared" si="4"/>
        <v>54</v>
      </c>
      <c r="AK48" s="217">
        <f t="shared" si="4"/>
        <v>0</v>
      </c>
      <c r="AL48" s="217">
        <f t="shared" si="4"/>
        <v>324</v>
      </c>
      <c r="AM48" s="217">
        <f t="shared" si="4"/>
        <v>0</v>
      </c>
      <c r="AN48" s="217">
        <f t="shared" si="4"/>
        <v>0</v>
      </c>
      <c r="AO48" s="355">
        <f t="shared" si="4"/>
        <v>708</v>
      </c>
      <c r="AP48" s="356">
        <v>6</v>
      </c>
      <c r="AQ48" s="346">
        <v>2</v>
      </c>
      <c r="AR48" s="346">
        <v>8</v>
      </c>
      <c r="AS48" s="384"/>
      <c r="AT48" s="356">
        <v>2</v>
      </c>
      <c r="AU48" s="346">
        <v>2</v>
      </c>
      <c r="AV48" s="346">
        <v>2</v>
      </c>
      <c r="AW48" s="431">
        <v>1</v>
      </c>
      <c r="AX48" s="208">
        <f aca="true" t="shared" si="5" ref="AX48:BE48">SUM(AX38:AX47)</f>
        <v>13.5</v>
      </c>
      <c r="AY48" s="436">
        <f t="shared" si="5"/>
        <v>3.5</v>
      </c>
      <c r="AZ48" s="217">
        <f t="shared" si="5"/>
        <v>1</v>
      </c>
      <c r="BA48" s="208">
        <f t="shared" si="5"/>
        <v>9</v>
      </c>
      <c r="BB48" s="217">
        <f t="shared" si="5"/>
        <v>18</v>
      </c>
      <c r="BC48" s="217">
        <f t="shared" si="5"/>
        <v>7</v>
      </c>
      <c r="BD48" s="217">
        <f t="shared" si="5"/>
        <v>2</v>
      </c>
      <c r="BE48" s="355">
        <f t="shared" si="5"/>
        <v>9</v>
      </c>
      <c r="BF48" s="25"/>
      <c r="BG48" s="25"/>
      <c r="BH48" s="25"/>
      <c r="BI48" s="514"/>
      <c r="BJ48" s="514"/>
      <c r="BK48" s="514"/>
      <c r="BL48" s="514"/>
      <c r="BM48" s="514"/>
    </row>
    <row r="49" spans="1:65" s="6" customFormat="1" ht="120" customHeight="1">
      <c r="A49" s="44"/>
      <c r="B49" s="68" t="s">
        <v>95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92"/>
      <c r="BF49" s="25"/>
      <c r="BG49" s="25"/>
      <c r="BH49" s="25"/>
      <c r="BI49" s="514"/>
      <c r="BJ49" s="514"/>
      <c r="BK49" s="514"/>
      <c r="BL49" s="514"/>
      <c r="BM49" s="514"/>
    </row>
    <row r="50" spans="1:65" s="6" customFormat="1" ht="153" customHeight="1">
      <c r="A50" s="44"/>
      <c r="B50" s="70">
        <v>18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95" t="s">
        <v>96</v>
      </c>
      <c r="U50" s="163"/>
      <c r="V50" s="164"/>
      <c r="W50" s="165" t="s">
        <v>24</v>
      </c>
      <c r="X50" s="166"/>
      <c r="Y50" s="166"/>
      <c r="Z50" s="166"/>
      <c r="AA50" s="166"/>
      <c r="AB50" s="166"/>
      <c r="AC50" s="166"/>
      <c r="AD50" s="243"/>
      <c r="AE50" s="244">
        <v>2.5</v>
      </c>
      <c r="AF50" s="219">
        <f>30*AE50</f>
        <v>75</v>
      </c>
      <c r="AG50" s="286">
        <v>36</v>
      </c>
      <c r="AH50" s="279">
        <v>18</v>
      </c>
      <c r="AI50" s="279"/>
      <c r="AJ50" s="279"/>
      <c r="AK50" s="219"/>
      <c r="AL50" s="219"/>
      <c r="AM50" s="219">
        <v>18</v>
      </c>
      <c r="AN50" s="301"/>
      <c r="AO50" s="347">
        <f>AF50-AG50</f>
        <v>39</v>
      </c>
      <c r="AP50" s="348"/>
      <c r="AQ50" s="341">
        <v>1</v>
      </c>
      <c r="AR50" s="341">
        <v>1</v>
      </c>
      <c r="AS50" s="389"/>
      <c r="AT50" s="390"/>
      <c r="AU50" s="391"/>
      <c r="AV50" s="391">
        <v>1</v>
      </c>
      <c r="AW50" s="437"/>
      <c r="AX50" s="390">
        <v>2</v>
      </c>
      <c r="AY50" s="391">
        <v>1</v>
      </c>
      <c r="AZ50" s="391"/>
      <c r="BA50" s="471">
        <v>1</v>
      </c>
      <c r="BB50" s="473"/>
      <c r="BC50" s="460"/>
      <c r="BD50" s="460"/>
      <c r="BE50" s="496"/>
      <c r="BF50" s="25"/>
      <c r="BG50" s="25"/>
      <c r="BH50" s="25"/>
      <c r="BI50" s="514"/>
      <c r="BJ50" s="514"/>
      <c r="BK50" s="514"/>
      <c r="BL50" s="514"/>
      <c r="BM50" s="514"/>
    </row>
    <row r="51" spans="1:65" s="6" customFormat="1" ht="101.25" customHeight="1">
      <c r="A51" s="44"/>
      <c r="B51" s="72" t="s">
        <v>97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245"/>
      <c r="AE51" s="217">
        <f>AE50</f>
        <v>2.5</v>
      </c>
      <c r="AF51" s="217">
        <f>AF50</f>
        <v>75</v>
      </c>
      <c r="AG51" s="217">
        <f>AG50</f>
        <v>36</v>
      </c>
      <c r="AH51" s="217">
        <f>AH50</f>
        <v>18</v>
      </c>
      <c r="AI51" s="217"/>
      <c r="AJ51" s="217"/>
      <c r="AK51" s="217"/>
      <c r="AL51" s="217"/>
      <c r="AM51" s="217">
        <f>AM50</f>
        <v>18</v>
      </c>
      <c r="AN51" s="217"/>
      <c r="AO51" s="217">
        <f>AO50</f>
        <v>39</v>
      </c>
      <c r="AP51" s="356">
        <v>6</v>
      </c>
      <c r="AQ51" s="346">
        <v>1</v>
      </c>
      <c r="AR51" s="346">
        <f>AR50</f>
        <v>1</v>
      </c>
      <c r="AS51" s="384"/>
      <c r="AT51" s="356">
        <v>2</v>
      </c>
      <c r="AU51" s="346">
        <v>2</v>
      </c>
      <c r="AV51" s="346">
        <v>2</v>
      </c>
      <c r="AW51" s="431">
        <v>1</v>
      </c>
      <c r="AX51" s="217">
        <f>AX50</f>
        <v>2</v>
      </c>
      <c r="AY51" s="217">
        <f>AY50</f>
        <v>1</v>
      </c>
      <c r="AZ51" s="217"/>
      <c r="BA51" s="217">
        <v>1</v>
      </c>
      <c r="BB51" s="217"/>
      <c r="BC51" s="217"/>
      <c r="BD51" s="217"/>
      <c r="BE51" s="217"/>
      <c r="BF51" s="25"/>
      <c r="BG51" s="25"/>
      <c r="BH51" s="25"/>
      <c r="BI51" s="514"/>
      <c r="BJ51" s="514"/>
      <c r="BK51" s="514"/>
      <c r="BL51" s="514"/>
      <c r="BM51" s="514"/>
    </row>
    <row r="52" spans="1:65" s="6" customFormat="1" ht="108.75" customHeight="1">
      <c r="A52" s="44"/>
      <c r="B52" s="74" t="s">
        <v>98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246"/>
      <c r="AE52" s="227">
        <f>AE48+AE51</f>
        <v>45</v>
      </c>
      <c r="AF52" s="227">
        <f aca="true" t="shared" si="6" ref="AF52:AO52">AF48+AF51</f>
        <v>1350</v>
      </c>
      <c r="AG52" s="227">
        <f t="shared" si="6"/>
        <v>603</v>
      </c>
      <c r="AH52" s="227">
        <f t="shared" si="6"/>
        <v>207</v>
      </c>
      <c r="AI52" s="227">
        <f t="shared" si="6"/>
        <v>0</v>
      </c>
      <c r="AJ52" s="227">
        <f t="shared" si="6"/>
        <v>54</v>
      </c>
      <c r="AK52" s="227">
        <f t="shared" si="6"/>
        <v>0</v>
      </c>
      <c r="AL52" s="227">
        <f t="shared" si="6"/>
        <v>324</v>
      </c>
      <c r="AM52" s="227">
        <f t="shared" si="6"/>
        <v>18</v>
      </c>
      <c r="AN52" s="227">
        <f t="shared" si="6"/>
        <v>0</v>
      </c>
      <c r="AO52" s="227">
        <f t="shared" si="6"/>
        <v>747</v>
      </c>
      <c r="AP52" s="358">
        <v>6</v>
      </c>
      <c r="AQ52" s="357">
        <f>AQ51+AQ48</f>
        <v>3</v>
      </c>
      <c r="AR52" s="357">
        <f>AR51+AR48</f>
        <v>9</v>
      </c>
      <c r="AS52" s="388"/>
      <c r="AT52" s="358">
        <v>2</v>
      </c>
      <c r="AU52" s="357">
        <v>2</v>
      </c>
      <c r="AV52" s="392">
        <v>2</v>
      </c>
      <c r="AW52" s="438">
        <v>1</v>
      </c>
      <c r="AX52" s="358">
        <f>AX51+AX48</f>
        <v>15.5</v>
      </c>
      <c r="AY52" s="439">
        <f aca="true" t="shared" si="7" ref="AY52:BE52">AY51+AY48</f>
        <v>4.5</v>
      </c>
      <c r="AZ52" s="358">
        <f t="shared" si="7"/>
        <v>1</v>
      </c>
      <c r="BA52" s="358">
        <f t="shared" si="7"/>
        <v>10</v>
      </c>
      <c r="BB52" s="358">
        <f t="shared" si="7"/>
        <v>18</v>
      </c>
      <c r="BC52" s="358">
        <f t="shared" si="7"/>
        <v>7</v>
      </c>
      <c r="BD52" s="358">
        <f t="shared" si="7"/>
        <v>2</v>
      </c>
      <c r="BE52" s="358">
        <f t="shared" si="7"/>
        <v>9</v>
      </c>
      <c r="BF52" s="25"/>
      <c r="BG52" s="25"/>
      <c r="BH52" s="25"/>
      <c r="BI52" s="514"/>
      <c r="BJ52" s="514"/>
      <c r="BK52" s="514"/>
      <c r="BL52" s="514"/>
      <c r="BM52" s="514"/>
    </row>
    <row r="53" spans="1:65" s="6" customFormat="1" ht="116.25" customHeight="1">
      <c r="A53" s="44"/>
      <c r="B53" s="76" t="s">
        <v>99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247"/>
      <c r="AE53" s="248">
        <f aca="true" t="shared" si="8" ref="AE53:BE53">AE52+AE35</f>
        <v>60</v>
      </c>
      <c r="AF53" s="248">
        <f t="shared" si="8"/>
        <v>1800</v>
      </c>
      <c r="AG53" s="287">
        <f t="shared" si="8"/>
        <v>864</v>
      </c>
      <c r="AH53" s="287">
        <f t="shared" si="8"/>
        <v>288</v>
      </c>
      <c r="AI53" s="287">
        <f t="shared" si="8"/>
        <v>0</v>
      </c>
      <c r="AJ53" s="287">
        <f t="shared" si="8"/>
        <v>198</v>
      </c>
      <c r="AK53" s="287">
        <f t="shared" si="8"/>
        <v>0</v>
      </c>
      <c r="AL53" s="287">
        <f t="shared" si="8"/>
        <v>360</v>
      </c>
      <c r="AM53" s="287">
        <f t="shared" si="8"/>
        <v>18</v>
      </c>
      <c r="AN53" s="307">
        <f t="shared" si="8"/>
        <v>0</v>
      </c>
      <c r="AO53" s="307">
        <f t="shared" si="8"/>
        <v>936</v>
      </c>
      <c r="AP53" s="287">
        <f t="shared" si="8"/>
        <v>6</v>
      </c>
      <c r="AQ53" s="287">
        <f t="shared" si="8"/>
        <v>9</v>
      </c>
      <c r="AR53" s="287">
        <f t="shared" si="8"/>
        <v>10</v>
      </c>
      <c r="AS53" s="393">
        <f t="shared" si="8"/>
        <v>0</v>
      </c>
      <c r="AT53" s="287">
        <f t="shared" si="8"/>
        <v>2</v>
      </c>
      <c r="AU53" s="287">
        <f t="shared" si="8"/>
        <v>2</v>
      </c>
      <c r="AV53" s="394">
        <f t="shared" si="8"/>
        <v>2</v>
      </c>
      <c r="AW53" s="307">
        <f t="shared" si="8"/>
        <v>4</v>
      </c>
      <c r="AX53" s="307">
        <f t="shared" si="8"/>
        <v>24</v>
      </c>
      <c r="AY53" s="307">
        <f t="shared" si="8"/>
        <v>8</v>
      </c>
      <c r="AZ53" s="307">
        <f t="shared" si="8"/>
        <v>5</v>
      </c>
      <c r="BA53" s="307">
        <f t="shared" si="8"/>
        <v>11</v>
      </c>
      <c r="BB53" s="287">
        <f t="shared" si="8"/>
        <v>24</v>
      </c>
      <c r="BC53" s="287">
        <f t="shared" si="8"/>
        <v>8</v>
      </c>
      <c r="BD53" s="287">
        <f t="shared" si="8"/>
        <v>6</v>
      </c>
      <c r="BE53" s="307">
        <f t="shared" si="8"/>
        <v>10</v>
      </c>
      <c r="BF53" s="25"/>
      <c r="BG53" s="25"/>
      <c r="BH53" s="25"/>
      <c r="BI53" s="514"/>
      <c r="BJ53" s="514"/>
      <c r="BK53" s="514"/>
      <c r="BL53" s="514"/>
      <c r="BM53" s="514"/>
    </row>
    <row r="54" spans="1:65" s="6" customFormat="1" ht="116.25" customHeight="1">
      <c r="A54" s="44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167"/>
      <c r="V54" s="167"/>
      <c r="W54" s="168"/>
      <c r="X54" s="168"/>
      <c r="Y54" s="175"/>
      <c r="Z54" s="175"/>
      <c r="AA54" s="176"/>
      <c r="AB54" s="177" t="s">
        <v>100</v>
      </c>
      <c r="AC54" s="249"/>
      <c r="AD54" s="250"/>
      <c r="AE54" s="251" t="s">
        <v>101</v>
      </c>
      <c r="AF54" s="252"/>
      <c r="AG54" s="252"/>
      <c r="AH54" s="252"/>
      <c r="AI54" s="252"/>
      <c r="AJ54" s="252"/>
      <c r="AK54" s="252"/>
      <c r="AL54" s="252"/>
      <c r="AM54" s="252"/>
      <c r="AN54" s="308"/>
      <c r="AO54" s="359"/>
      <c r="AP54" s="360">
        <v>6</v>
      </c>
      <c r="AQ54" s="361"/>
      <c r="AR54" s="361"/>
      <c r="AS54" s="395"/>
      <c r="AT54" s="396"/>
      <c r="AU54" s="361"/>
      <c r="AV54" s="361"/>
      <c r="AW54" s="395"/>
      <c r="AX54" s="360">
        <v>3</v>
      </c>
      <c r="AY54" s="361"/>
      <c r="AZ54" s="361"/>
      <c r="BA54" s="474"/>
      <c r="BB54" s="459">
        <v>3</v>
      </c>
      <c r="BC54" s="460"/>
      <c r="BD54" s="460"/>
      <c r="BE54" s="496"/>
      <c r="BF54" s="25"/>
      <c r="BG54" s="25"/>
      <c r="BH54" s="25"/>
      <c r="BI54" s="514"/>
      <c r="BJ54" s="514"/>
      <c r="BK54" s="514"/>
      <c r="BL54" s="514"/>
      <c r="BM54" s="514"/>
    </row>
    <row r="55" spans="1:65" s="6" customFormat="1" ht="86.25" customHeight="1">
      <c r="A55" s="44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96" t="s">
        <v>102</v>
      </c>
      <c r="U55" s="169"/>
      <c r="V55" s="169"/>
      <c r="W55" s="168"/>
      <c r="X55" s="168"/>
      <c r="Y55" s="175"/>
      <c r="Z55" s="175"/>
      <c r="AA55" s="175"/>
      <c r="AB55" s="178"/>
      <c r="AC55" s="168"/>
      <c r="AD55" s="253"/>
      <c r="AE55" s="254" t="s">
        <v>103</v>
      </c>
      <c r="AF55" s="255"/>
      <c r="AG55" s="255"/>
      <c r="AH55" s="255"/>
      <c r="AI55" s="255"/>
      <c r="AJ55" s="255"/>
      <c r="AK55" s="255"/>
      <c r="AL55" s="255"/>
      <c r="AM55" s="255"/>
      <c r="AN55" s="309"/>
      <c r="AO55" s="362"/>
      <c r="AP55" s="363"/>
      <c r="AQ55" s="364">
        <v>9</v>
      </c>
      <c r="AR55" s="364"/>
      <c r="AS55" s="397"/>
      <c r="AT55" s="398"/>
      <c r="AU55" s="364"/>
      <c r="AV55" s="364"/>
      <c r="AW55" s="397"/>
      <c r="AX55" s="363">
        <v>5</v>
      </c>
      <c r="AY55" s="364"/>
      <c r="AZ55" s="364"/>
      <c r="BA55" s="475"/>
      <c r="BB55" s="476">
        <v>4</v>
      </c>
      <c r="BC55" s="477"/>
      <c r="BD55" s="477"/>
      <c r="BE55" s="505"/>
      <c r="BF55" s="25"/>
      <c r="BG55" s="25"/>
      <c r="BH55" s="25"/>
      <c r="BI55" s="514"/>
      <c r="BJ55" s="514"/>
      <c r="BK55" s="514"/>
      <c r="BL55" s="514"/>
      <c r="BM55" s="514"/>
    </row>
    <row r="56" spans="1:65" s="6" customFormat="1" ht="90" customHeight="1">
      <c r="A56" s="44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97" t="s">
        <v>104</v>
      </c>
      <c r="U56" s="97"/>
      <c r="V56" s="169"/>
      <c r="W56" s="168"/>
      <c r="X56" s="168"/>
      <c r="Y56" s="175"/>
      <c r="Z56" s="175"/>
      <c r="AA56" s="175"/>
      <c r="AB56" s="178"/>
      <c r="AC56" s="168"/>
      <c r="AD56" s="253"/>
      <c r="AE56" s="254" t="s">
        <v>105</v>
      </c>
      <c r="AF56" s="255"/>
      <c r="AG56" s="255"/>
      <c r="AH56" s="255"/>
      <c r="AI56" s="255"/>
      <c r="AJ56" s="255"/>
      <c r="AK56" s="255"/>
      <c r="AL56" s="255"/>
      <c r="AM56" s="255"/>
      <c r="AN56" s="309"/>
      <c r="AO56" s="362"/>
      <c r="AP56" s="363"/>
      <c r="AQ56" s="364"/>
      <c r="AR56" s="364">
        <v>10</v>
      </c>
      <c r="AS56" s="397"/>
      <c r="AT56" s="398"/>
      <c r="AU56" s="364"/>
      <c r="AV56" s="364"/>
      <c r="AW56" s="397"/>
      <c r="AX56" s="363">
        <v>6</v>
      </c>
      <c r="AY56" s="364"/>
      <c r="AZ56" s="364"/>
      <c r="BA56" s="475"/>
      <c r="BB56" s="476">
        <v>4</v>
      </c>
      <c r="BC56" s="477"/>
      <c r="BD56" s="477"/>
      <c r="BE56" s="505"/>
      <c r="BF56" s="25"/>
      <c r="BG56" s="25"/>
      <c r="BH56" s="25"/>
      <c r="BI56" s="514"/>
      <c r="BJ56" s="514"/>
      <c r="BK56" s="514"/>
      <c r="BL56" s="514"/>
      <c r="BM56" s="514"/>
    </row>
    <row r="57" spans="1:65" s="6" customFormat="1" ht="101.25" customHeight="1">
      <c r="A57" s="44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98" t="s">
        <v>106</v>
      </c>
      <c r="U57" s="98"/>
      <c r="V57" s="169"/>
      <c r="W57" s="168"/>
      <c r="X57" s="168"/>
      <c r="Y57" s="175"/>
      <c r="Z57" s="175"/>
      <c r="AA57" s="175"/>
      <c r="AB57" s="178"/>
      <c r="AC57" s="168"/>
      <c r="AD57" s="253"/>
      <c r="AE57" s="254" t="s">
        <v>107</v>
      </c>
      <c r="AF57" s="255"/>
      <c r="AG57" s="255"/>
      <c r="AH57" s="255"/>
      <c r="AI57" s="255"/>
      <c r="AJ57" s="255"/>
      <c r="AK57" s="255"/>
      <c r="AL57" s="255"/>
      <c r="AM57" s="255"/>
      <c r="AN57" s="309"/>
      <c r="AO57" s="362"/>
      <c r="AP57" s="363"/>
      <c r="AQ57" s="364"/>
      <c r="AR57" s="364"/>
      <c r="AS57" s="397"/>
      <c r="AT57" s="398"/>
      <c r="AU57" s="364"/>
      <c r="AV57" s="364"/>
      <c r="AW57" s="397"/>
      <c r="AX57" s="363"/>
      <c r="AY57" s="364"/>
      <c r="AZ57" s="364"/>
      <c r="BA57" s="475"/>
      <c r="BB57" s="476"/>
      <c r="BC57" s="477"/>
      <c r="BD57" s="477"/>
      <c r="BE57" s="505"/>
      <c r="BF57" s="25"/>
      <c r="BG57" s="25"/>
      <c r="BH57" s="25"/>
      <c r="BI57" s="514"/>
      <c r="BJ57" s="514"/>
      <c r="BK57" s="514"/>
      <c r="BL57" s="514"/>
      <c r="BM57" s="514"/>
    </row>
    <row r="58" spans="1:65" s="6" customFormat="1" ht="112.5" customHeight="1">
      <c r="A58" s="44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98" t="s">
        <v>108</v>
      </c>
      <c r="U58" s="98"/>
      <c r="V58" s="169"/>
      <c r="W58" s="168"/>
      <c r="X58" s="168"/>
      <c r="Y58" s="179"/>
      <c r="Z58" s="179"/>
      <c r="AA58" s="179"/>
      <c r="AB58" s="178"/>
      <c r="AC58" s="168"/>
      <c r="AD58" s="253"/>
      <c r="AE58" s="254" t="s">
        <v>109</v>
      </c>
      <c r="AF58" s="255"/>
      <c r="AG58" s="255"/>
      <c r="AH58" s="255"/>
      <c r="AI58" s="255"/>
      <c r="AJ58" s="255"/>
      <c r="AK58" s="255"/>
      <c r="AL58" s="255"/>
      <c r="AM58" s="255"/>
      <c r="AN58" s="309"/>
      <c r="AO58" s="362"/>
      <c r="AP58" s="363"/>
      <c r="AQ58" s="364"/>
      <c r="AR58" s="364"/>
      <c r="AS58" s="397"/>
      <c r="AT58" s="398">
        <v>2</v>
      </c>
      <c r="AU58" s="364"/>
      <c r="AV58" s="364"/>
      <c r="AW58" s="397"/>
      <c r="AX58" s="363">
        <v>1</v>
      </c>
      <c r="AY58" s="364"/>
      <c r="AZ58" s="364"/>
      <c r="BA58" s="475"/>
      <c r="BB58" s="476">
        <v>1</v>
      </c>
      <c r="BC58" s="477"/>
      <c r="BD58" s="477"/>
      <c r="BE58" s="505"/>
      <c r="BF58" s="25"/>
      <c r="BG58" s="25"/>
      <c r="BH58" s="25"/>
      <c r="BI58" s="514"/>
      <c r="BJ58" s="514"/>
      <c r="BK58" s="514"/>
      <c r="BL58" s="514"/>
      <c r="BM58" s="514"/>
    </row>
    <row r="59" spans="1:65" s="6" customFormat="1" ht="78.75" customHeight="1">
      <c r="A59" s="44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98" t="s">
        <v>110</v>
      </c>
      <c r="U59" s="98"/>
      <c r="V59" s="98"/>
      <c r="W59" s="168"/>
      <c r="X59" s="168"/>
      <c r="Y59" s="175"/>
      <c r="Z59" s="175"/>
      <c r="AA59" s="175"/>
      <c r="AB59" s="178"/>
      <c r="AC59" s="168"/>
      <c r="AD59" s="253"/>
      <c r="AE59" s="254" t="s">
        <v>44</v>
      </c>
      <c r="AF59" s="255"/>
      <c r="AG59" s="255"/>
      <c r="AH59" s="255"/>
      <c r="AI59" s="255"/>
      <c r="AJ59" s="255"/>
      <c r="AK59" s="255"/>
      <c r="AL59" s="255"/>
      <c r="AM59" s="255"/>
      <c r="AN59" s="309"/>
      <c r="AO59" s="362"/>
      <c r="AP59" s="363"/>
      <c r="AQ59" s="364"/>
      <c r="AR59" s="364"/>
      <c r="AS59" s="397"/>
      <c r="AT59" s="398"/>
      <c r="AU59" s="364">
        <v>2</v>
      </c>
      <c r="AV59" s="364"/>
      <c r="AW59" s="397"/>
      <c r="AX59" s="363">
        <v>1</v>
      </c>
      <c r="AY59" s="364"/>
      <c r="AZ59" s="364"/>
      <c r="BA59" s="475"/>
      <c r="BB59" s="476">
        <v>1</v>
      </c>
      <c r="BC59" s="477"/>
      <c r="BD59" s="477"/>
      <c r="BE59" s="505"/>
      <c r="BF59" s="25"/>
      <c r="BG59" s="25"/>
      <c r="BH59" s="25"/>
      <c r="BI59" s="514"/>
      <c r="BJ59" s="514"/>
      <c r="BK59" s="514"/>
      <c r="BL59" s="514"/>
      <c r="BM59" s="514"/>
    </row>
    <row r="60" spans="1:65" s="6" customFormat="1" ht="90" customHeight="1">
      <c r="A60" s="44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25"/>
      <c r="U60" s="25"/>
      <c r="V60" s="25"/>
      <c r="W60" s="168"/>
      <c r="X60" s="168"/>
      <c r="Y60" s="175"/>
      <c r="Z60" s="175"/>
      <c r="AA60" s="175"/>
      <c r="AB60" s="178"/>
      <c r="AC60" s="168"/>
      <c r="AD60" s="253"/>
      <c r="AE60" s="254" t="s">
        <v>45</v>
      </c>
      <c r="AF60" s="255"/>
      <c r="AG60" s="255"/>
      <c r="AH60" s="255"/>
      <c r="AI60" s="255"/>
      <c r="AJ60" s="255"/>
      <c r="AK60" s="255"/>
      <c r="AL60" s="255"/>
      <c r="AM60" s="255"/>
      <c r="AN60" s="309"/>
      <c r="AO60" s="362"/>
      <c r="AP60" s="363"/>
      <c r="AQ60" s="364"/>
      <c r="AR60" s="364"/>
      <c r="AS60" s="397"/>
      <c r="AT60" s="398"/>
      <c r="AU60" s="364"/>
      <c r="AV60" s="364">
        <v>2</v>
      </c>
      <c r="AW60" s="397"/>
      <c r="AX60" s="363">
        <v>1</v>
      </c>
      <c r="AY60" s="364"/>
      <c r="AZ60" s="364"/>
      <c r="BA60" s="475"/>
      <c r="BB60" s="476">
        <v>1</v>
      </c>
      <c r="BC60" s="477"/>
      <c r="BD60" s="477"/>
      <c r="BE60" s="505"/>
      <c r="BF60" s="25"/>
      <c r="BG60" s="25"/>
      <c r="BH60" s="25"/>
      <c r="BI60" s="514"/>
      <c r="BJ60" s="514"/>
      <c r="BK60" s="514"/>
      <c r="BL60" s="514"/>
      <c r="BM60" s="514"/>
    </row>
    <row r="61" spans="1:65" s="6" customFormat="1" ht="82.5" customHeight="1">
      <c r="A61" s="44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98"/>
      <c r="U61" s="170"/>
      <c r="V61" s="170"/>
      <c r="W61" s="168"/>
      <c r="X61" s="168"/>
      <c r="Y61" s="175"/>
      <c r="Z61" s="175"/>
      <c r="AA61" s="175"/>
      <c r="AB61" s="180"/>
      <c r="AC61" s="256"/>
      <c r="AD61" s="257"/>
      <c r="AE61" s="258" t="s">
        <v>111</v>
      </c>
      <c r="AF61" s="259"/>
      <c r="AG61" s="259"/>
      <c r="AH61" s="259"/>
      <c r="AI61" s="259"/>
      <c r="AJ61" s="259"/>
      <c r="AK61" s="259"/>
      <c r="AL61" s="259"/>
      <c r="AM61" s="259"/>
      <c r="AN61" s="310"/>
      <c r="AO61" s="365"/>
      <c r="AP61" s="366"/>
      <c r="AQ61" s="367"/>
      <c r="AR61" s="367"/>
      <c r="AS61" s="399"/>
      <c r="AT61" s="400"/>
      <c r="AU61" s="367"/>
      <c r="AV61" s="367"/>
      <c r="AW61" s="399">
        <v>4</v>
      </c>
      <c r="AX61" s="366">
        <v>3</v>
      </c>
      <c r="AY61" s="367"/>
      <c r="AZ61" s="367"/>
      <c r="BA61" s="478"/>
      <c r="BB61" s="479">
        <v>1</v>
      </c>
      <c r="BC61" s="480"/>
      <c r="BD61" s="480"/>
      <c r="BE61" s="506"/>
      <c r="BF61" s="25"/>
      <c r="BG61" s="25"/>
      <c r="BH61" s="25"/>
      <c r="BI61" s="514"/>
      <c r="BJ61" s="514"/>
      <c r="BK61" s="514"/>
      <c r="BL61" s="514"/>
      <c r="BM61" s="514"/>
    </row>
    <row r="62" spans="1:65" s="6" customFormat="1" ht="33.75" customHeight="1">
      <c r="A62" s="44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25"/>
      <c r="V62" s="171"/>
      <c r="W62" s="171"/>
      <c r="X62" s="171"/>
      <c r="Y62" s="181"/>
      <c r="Z62" s="181"/>
      <c r="AA62" s="181"/>
      <c r="AB62" s="181"/>
      <c r="AC62" s="181"/>
      <c r="AD62" s="181"/>
      <c r="AE62" s="181"/>
      <c r="AF62" s="181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90"/>
      <c r="BF62" s="25"/>
      <c r="BG62" s="25"/>
      <c r="BH62" s="25"/>
      <c r="BI62" s="514"/>
      <c r="BJ62" s="514"/>
      <c r="BK62" s="514"/>
      <c r="BL62" s="514"/>
      <c r="BM62" s="514"/>
    </row>
    <row r="63" spans="1:65" s="6" customFormat="1" ht="167.25" customHeight="1">
      <c r="A63" s="4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172"/>
      <c r="W63" s="172"/>
      <c r="X63" s="172"/>
      <c r="Y63" s="181"/>
      <c r="Z63" s="181"/>
      <c r="AA63" s="182"/>
      <c r="AB63" s="181"/>
      <c r="AC63" s="181"/>
      <c r="AD63" s="181"/>
      <c r="AE63" s="172"/>
      <c r="AF63" s="181"/>
      <c r="AG63" s="181"/>
      <c r="AH63" s="181"/>
      <c r="AI63" s="181"/>
      <c r="AJ63" s="181"/>
      <c r="AK63" s="181"/>
      <c r="AL63" s="181"/>
      <c r="AM63" s="172"/>
      <c r="AN63" s="311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25"/>
      <c r="BG63" s="25"/>
      <c r="BH63" s="25"/>
      <c r="BI63" s="514"/>
      <c r="BJ63" s="514"/>
      <c r="BK63" s="514"/>
      <c r="BL63" s="514"/>
      <c r="BM63" s="514"/>
    </row>
    <row r="64" spans="1:65" s="6" customFormat="1" ht="326.25" customHeight="1">
      <c r="A64" s="44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25"/>
      <c r="V64" s="171"/>
      <c r="W64" s="171"/>
      <c r="X64" s="171"/>
      <c r="Y64" s="181"/>
      <c r="Z64" s="181"/>
      <c r="AA64" s="181"/>
      <c r="AB64" s="181"/>
      <c r="AC64" s="181"/>
      <c r="AD64" s="181"/>
      <c r="AE64" s="181"/>
      <c r="AF64" s="260" t="s">
        <v>112</v>
      </c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93"/>
      <c r="BE64" s="293"/>
      <c r="BF64" s="25"/>
      <c r="BG64" s="25"/>
      <c r="BH64" s="25"/>
      <c r="BI64" s="514"/>
      <c r="BJ64" s="514"/>
      <c r="BK64" s="514"/>
      <c r="BL64" s="514"/>
      <c r="BM64" s="514"/>
    </row>
    <row r="65" spans="1:65" s="6" customFormat="1" ht="81.75" customHeight="1">
      <c r="A65" s="4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519" t="s">
        <v>113</v>
      </c>
      <c r="X65" s="520"/>
      <c r="Y65" s="536"/>
      <c r="Z65" s="537"/>
      <c r="AA65" s="538"/>
      <c r="AB65" s="539" t="s">
        <v>114</v>
      </c>
      <c r="AC65" s="539"/>
      <c r="AD65" s="539"/>
      <c r="AE65" s="546"/>
      <c r="AF65" s="546"/>
      <c r="AG65" s="521"/>
      <c r="AH65" s="25"/>
      <c r="AI65" s="554"/>
      <c r="AJ65" s="554"/>
      <c r="AK65" s="556" t="s">
        <v>115</v>
      </c>
      <c r="AL65" s="556"/>
      <c r="AM65" s="556"/>
      <c r="AN65" s="556"/>
      <c r="AO65" s="556"/>
      <c r="AP65" s="556"/>
      <c r="AQ65" s="556"/>
      <c r="AR65" s="556"/>
      <c r="AS65" s="556"/>
      <c r="AT65" s="556"/>
      <c r="AU65" s="539" t="s">
        <v>116</v>
      </c>
      <c r="AV65" s="539"/>
      <c r="AW65" s="539"/>
      <c r="AX65" s="539"/>
      <c r="AY65" s="539"/>
      <c r="AZ65" s="547"/>
      <c r="BA65" s="566"/>
      <c r="BB65" s="566"/>
      <c r="BC65" s="566"/>
      <c r="BD65" s="293"/>
      <c r="BE65" s="293"/>
      <c r="BF65" s="25"/>
      <c r="BG65" s="25"/>
      <c r="BH65" s="25"/>
      <c r="BI65" s="514"/>
      <c r="BJ65" s="514"/>
      <c r="BK65" s="514"/>
      <c r="BL65" s="514"/>
      <c r="BM65" s="514"/>
    </row>
    <row r="66" spans="1:65" s="9" customFormat="1" ht="72" customHeight="1">
      <c r="A66" s="4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519"/>
      <c r="X66" s="520"/>
      <c r="Y66" s="537"/>
      <c r="Z66" s="540"/>
      <c r="AA66" s="541"/>
      <c r="AB66" s="536"/>
      <c r="AC66" s="519" t="s">
        <v>117</v>
      </c>
      <c r="AD66" s="547"/>
      <c r="AE66" s="547"/>
      <c r="AF66" s="547"/>
      <c r="AG66" s="521"/>
      <c r="AH66" s="25"/>
      <c r="AI66" s="181"/>
      <c r="AJ66" s="181"/>
      <c r="AK66" s="556"/>
      <c r="AL66" s="556"/>
      <c r="AM66" s="556"/>
      <c r="AN66" s="556"/>
      <c r="AO66" s="556"/>
      <c r="AP66" s="556"/>
      <c r="AQ66" s="556"/>
      <c r="AR66" s="556"/>
      <c r="AS66" s="556"/>
      <c r="AT66" s="556"/>
      <c r="AU66" s="536"/>
      <c r="AV66" s="541"/>
      <c r="AW66" s="547" t="s">
        <v>117</v>
      </c>
      <c r="AX66" s="547"/>
      <c r="AY66" s="547"/>
      <c r="AZ66" s="547"/>
      <c r="BA66" s="25"/>
      <c r="BB66" s="25"/>
      <c r="BC66" s="25"/>
      <c r="BD66" s="293"/>
      <c r="BE66" s="293"/>
      <c r="BF66" s="25"/>
      <c r="BG66" s="25"/>
      <c r="BH66" s="25"/>
      <c r="BI66" s="567"/>
      <c r="BJ66" s="567"/>
      <c r="BK66" s="567"/>
      <c r="BL66" s="567"/>
      <c r="BM66" s="567"/>
    </row>
    <row r="67" spans="1:65" s="6" customFormat="1" ht="92.25" customHeight="1">
      <c r="A67" s="4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521"/>
      <c r="W67" s="522"/>
      <c r="X67" s="523"/>
      <c r="Y67" s="542"/>
      <c r="Z67" s="542"/>
      <c r="AA67" s="521"/>
      <c r="AB67" s="504"/>
      <c r="AC67" s="548"/>
      <c r="AD67" s="521"/>
      <c r="AE67" s="549"/>
      <c r="AF67" s="521"/>
      <c r="AG67" s="25"/>
      <c r="AH67" s="181"/>
      <c r="AI67" s="181"/>
      <c r="AJ67" s="181"/>
      <c r="AK67" s="172"/>
      <c r="AL67" s="172"/>
      <c r="AM67" s="172"/>
      <c r="AN67" s="181"/>
      <c r="AO67" s="521"/>
      <c r="AP67" s="522"/>
      <c r="AQ67" s="522"/>
      <c r="AR67" s="560"/>
      <c r="AS67" s="560"/>
      <c r="AT67" s="542"/>
      <c r="AU67" s="521"/>
      <c r="AV67" s="548"/>
      <c r="AW67" s="548"/>
      <c r="AX67" s="549"/>
      <c r="AY67" s="548"/>
      <c r="AZ67" s="521"/>
      <c r="BA67" s="25"/>
      <c r="BB67" s="25"/>
      <c r="BC67" s="25"/>
      <c r="BD67" s="293"/>
      <c r="BE67" s="293"/>
      <c r="BF67" s="25"/>
      <c r="BG67" s="25"/>
      <c r="BH67" s="25"/>
      <c r="BI67" s="514"/>
      <c r="BJ67" s="514"/>
      <c r="BK67" s="514"/>
      <c r="BL67" s="514"/>
      <c r="BM67" s="514"/>
    </row>
    <row r="68" spans="1:65" s="6" customFormat="1" ht="36.75" customHeight="1">
      <c r="A68" s="2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543"/>
      <c r="AB68" s="544"/>
      <c r="AC68" s="544"/>
      <c r="AD68" s="33"/>
      <c r="AE68" s="544"/>
      <c r="AF68" s="544"/>
      <c r="AG68" s="33"/>
      <c r="AH68" s="555"/>
      <c r="AI68" s="555"/>
      <c r="AJ68" s="555"/>
      <c r="AK68" s="555"/>
      <c r="AL68" s="555"/>
      <c r="AM68" s="555"/>
      <c r="AN68" s="555"/>
      <c r="AO68" s="544"/>
      <c r="AP68" s="561"/>
      <c r="AQ68" s="544"/>
      <c r="AR68" s="33"/>
      <c r="AS68" s="564"/>
      <c r="AT68" s="33"/>
      <c r="AU68" s="543"/>
      <c r="AV68" s="33"/>
      <c r="AW68" s="544"/>
      <c r="AX68" s="544"/>
      <c r="AY68" s="544"/>
      <c r="AZ68" s="544"/>
      <c r="BA68" s="33"/>
      <c r="BB68" s="33"/>
      <c r="BC68" s="33"/>
      <c r="BD68" s="562"/>
      <c r="BE68" s="562"/>
      <c r="BF68" s="20"/>
      <c r="BG68" s="20"/>
      <c r="BH68" s="20"/>
      <c r="BI68" s="514"/>
      <c r="BJ68" s="514"/>
      <c r="BK68" s="514"/>
      <c r="BL68" s="514"/>
      <c r="BM68" s="514"/>
    </row>
    <row r="69" spans="1:65" s="6" customFormat="1" ht="14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524"/>
      <c r="W69" s="524"/>
      <c r="X69" s="524"/>
      <c r="Y69" s="545"/>
      <c r="Z69" s="545"/>
      <c r="AA69" s="545"/>
      <c r="AB69" s="545"/>
      <c r="AC69" s="545"/>
      <c r="AD69" s="545"/>
      <c r="AE69" s="550"/>
      <c r="AF69" s="550"/>
      <c r="AG69" s="550"/>
      <c r="AH69" s="550"/>
      <c r="AI69" s="550"/>
      <c r="AJ69" s="550"/>
      <c r="AK69" s="550"/>
      <c r="AL69" s="550"/>
      <c r="AM69" s="550"/>
      <c r="AN69" s="557"/>
      <c r="AO69" s="557"/>
      <c r="AP69" s="557"/>
      <c r="AQ69" s="557"/>
      <c r="AR69" s="557"/>
      <c r="AS69" s="565"/>
      <c r="AT69" s="565"/>
      <c r="AU69" s="565"/>
      <c r="AV69" s="565"/>
      <c r="AW69" s="565"/>
      <c r="AX69" s="565"/>
      <c r="AY69" s="565"/>
      <c r="AZ69" s="565"/>
      <c r="BA69" s="565"/>
      <c r="BB69" s="562"/>
      <c r="BC69" s="562"/>
      <c r="BD69" s="562"/>
      <c r="BE69" s="562"/>
      <c r="BF69" s="20"/>
      <c r="BG69" s="20"/>
      <c r="BH69" s="20"/>
      <c r="BI69" s="514"/>
      <c r="BJ69" s="514"/>
      <c r="BK69" s="514"/>
      <c r="BL69" s="514"/>
      <c r="BM69" s="514"/>
    </row>
    <row r="70" spans="1:65" s="6" customFormat="1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525"/>
      <c r="V70" s="33"/>
      <c r="W70" s="526"/>
      <c r="X70" s="527"/>
      <c r="Y70" s="545"/>
      <c r="Z70" s="545"/>
      <c r="AA70" s="545"/>
      <c r="AB70" s="545"/>
      <c r="AC70" s="545"/>
      <c r="AD70" s="545"/>
      <c r="AE70" s="551"/>
      <c r="AF70" s="550"/>
      <c r="AG70" s="550"/>
      <c r="AH70" s="550"/>
      <c r="AI70" s="550"/>
      <c r="AJ70" s="550"/>
      <c r="AK70" s="550"/>
      <c r="AL70" s="550"/>
      <c r="AM70" s="550"/>
      <c r="AN70" s="557"/>
      <c r="AO70" s="557"/>
      <c r="AP70" s="557"/>
      <c r="AQ70" s="557"/>
      <c r="AR70" s="557"/>
      <c r="AS70" s="565"/>
      <c r="AT70" s="565"/>
      <c r="AU70" s="565"/>
      <c r="AV70" s="565"/>
      <c r="AW70" s="565"/>
      <c r="AX70" s="565"/>
      <c r="AY70" s="565"/>
      <c r="AZ70" s="565"/>
      <c r="BA70" s="565"/>
      <c r="BB70" s="562"/>
      <c r="BC70" s="562"/>
      <c r="BD70" s="562"/>
      <c r="BE70" s="562"/>
      <c r="BF70" s="20"/>
      <c r="BG70" s="20"/>
      <c r="BH70" s="20"/>
      <c r="BI70" s="514"/>
      <c r="BJ70" s="514"/>
      <c r="BK70" s="514"/>
      <c r="BL70" s="514"/>
      <c r="BM70" s="514"/>
    </row>
    <row r="71" spans="1:65" ht="61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28"/>
      <c r="W71" s="20"/>
      <c r="X71" s="528"/>
      <c r="Y71" s="20"/>
      <c r="Z71" s="20"/>
      <c r="AA71" s="20"/>
      <c r="AB71" s="20"/>
      <c r="AC71" s="20"/>
      <c r="AD71" s="20"/>
      <c r="AE71" s="552"/>
      <c r="AF71" s="552"/>
      <c r="AG71" s="552"/>
      <c r="AH71" s="552"/>
      <c r="AI71" s="552"/>
      <c r="AJ71" s="552"/>
      <c r="AK71" s="552"/>
      <c r="AL71" s="552"/>
      <c r="AM71" s="552"/>
      <c r="AN71" s="558"/>
      <c r="AO71" s="558"/>
      <c r="AP71" s="562"/>
      <c r="AQ71" s="562"/>
      <c r="AR71" s="562"/>
      <c r="AS71" s="562"/>
      <c r="AT71" s="562"/>
      <c r="AU71" s="562"/>
      <c r="AV71" s="562"/>
      <c r="AW71" s="562"/>
      <c r="AX71" s="562"/>
      <c r="AY71" s="562"/>
      <c r="AZ71" s="562"/>
      <c r="BA71" s="562"/>
      <c r="BB71" s="562"/>
      <c r="BC71" s="562"/>
      <c r="BD71" s="562"/>
      <c r="BE71" s="562"/>
      <c r="BF71" s="20"/>
      <c r="BG71" s="20"/>
      <c r="BH71" s="20"/>
      <c r="BI71" s="507"/>
      <c r="BJ71" s="507"/>
      <c r="BK71" s="507"/>
      <c r="BL71" s="507"/>
      <c r="BM71" s="507"/>
    </row>
    <row r="72" spans="1:65" ht="61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525"/>
      <c r="V72" s="529"/>
      <c r="W72" s="530"/>
      <c r="X72" s="531"/>
      <c r="Y72" s="531"/>
      <c r="Z72" s="531"/>
      <c r="AA72" s="531"/>
      <c r="AB72" s="531"/>
      <c r="AC72" s="531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8"/>
      <c r="AO72" s="558"/>
      <c r="AP72" s="562"/>
      <c r="AQ72" s="562"/>
      <c r="AR72" s="562"/>
      <c r="AS72" s="562"/>
      <c r="AT72" s="562"/>
      <c r="AU72" s="562"/>
      <c r="AV72" s="562"/>
      <c r="AW72" s="562"/>
      <c r="AX72" s="562"/>
      <c r="AY72" s="562"/>
      <c r="AZ72" s="562"/>
      <c r="BA72" s="562"/>
      <c r="BB72" s="562"/>
      <c r="BC72" s="562"/>
      <c r="BD72" s="562"/>
      <c r="BE72" s="562"/>
      <c r="BF72" s="20"/>
      <c r="BG72" s="20"/>
      <c r="BH72" s="20"/>
      <c r="BI72" s="507"/>
      <c r="BJ72" s="507"/>
      <c r="BK72" s="507"/>
      <c r="BL72" s="507"/>
      <c r="BM72" s="507"/>
    </row>
    <row r="73" spans="1:65" ht="61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525"/>
      <c r="V73" s="529"/>
      <c r="W73" s="530"/>
      <c r="X73" s="531"/>
      <c r="Y73" s="531"/>
      <c r="Z73" s="531"/>
      <c r="AA73" s="531"/>
      <c r="AB73" s="531"/>
      <c r="AC73" s="531"/>
      <c r="AD73" s="552"/>
      <c r="AE73" s="552"/>
      <c r="AF73" s="552"/>
      <c r="AG73" s="552"/>
      <c r="AH73" s="552"/>
      <c r="AI73" s="552"/>
      <c r="AJ73" s="552"/>
      <c r="AK73" s="552"/>
      <c r="AL73" s="552"/>
      <c r="AM73" s="552"/>
      <c r="AN73" s="558"/>
      <c r="AO73" s="558"/>
      <c r="AP73" s="562"/>
      <c r="AQ73" s="562"/>
      <c r="AR73" s="562"/>
      <c r="AS73" s="562"/>
      <c r="AT73" s="562"/>
      <c r="AU73" s="562"/>
      <c r="AV73" s="562"/>
      <c r="AW73" s="562"/>
      <c r="AX73" s="562"/>
      <c r="AY73" s="562"/>
      <c r="AZ73" s="562"/>
      <c r="BA73" s="562"/>
      <c r="BB73" s="562"/>
      <c r="BC73" s="562"/>
      <c r="BD73" s="562"/>
      <c r="BE73" s="562"/>
      <c r="BF73" s="20"/>
      <c r="BG73" s="20"/>
      <c r="BH73" s="20"/>
      <c r="BI73" s="507"/>
      <c r="BJ73" s="507"/>
      <c r="BK73" s="507"/>
      <c r="BL73" s="507"/>
      <c r="BM73" s="507"/>
    </row>
    <row r="74" spans="1:65" ht="12.75">
      <c r="A74" s="507"/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32"/>
      <c r="V74" s="533"/>
      <c r="W74" s="534"/>
      <c r="X74" s="535"/>
      <c r="Y74" s="535"/>
      <c r="Z74" s="535"/>
      <c r="AA74" s="535"/>
      <c r="AB74" s="535"/>
      <c r="AC74" s="535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9"/>
      <c r="AO74" s="559"/>
      <c r="AP74" s="563"/>
      <c r="AQ74" s="563"/>
      <c r="AR74" s="563"/>
      <c r="AS74" s="563"/>
      <c r="AT74" s="563"/>
      <c r="AU74" s="563"/>
      <c r="AV74" s="563"/>
      <c r="AW74" s="563"/>
      <c r="AX74" s="563"/>
      <c r="AY74" s="563"/>
      <c r="AZ74" s="563"/>
      <c r="BA74" s="563"/>
      <c r="BB74" s="563"/>
      <c r="BC74" s="563"/>
      <c r="BD74" s="563"/>
      <c r="BE74" s="563"/>
      <c r="BF74" s="507"/>
      <c r="BG74" s="507"/>
      <c r="BH74" s="507"/>
      <c r="BI74" s="507"/>
      <c r="BJ74" s="507"/>
      <c r="BK74" s="507"/>
      <c r="BL74" s="507"/>
      <c r="BM74" s="507"/>
    </row>
    <row r="75" spans="1:65" ht="12.75">
      <c r="A75" s="507"/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32"/>
      <c r="V75" s="533"/>
      <c r="W75" s="534"/>
      <c r="X75" s="535"/>
      <c r="Y75" s="535"/>
      <c r="Z75" s="535"/>
      <c r="AA75" s="535"/>
      <c r="AB75" s="535"/>
      <c r="AC75" s="535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9"/>
      <c r="AO75" s="559"/>
      <c r="AP75" s="563"/>
      <c r="AQ75" s="563"/>
      <c r="AR75" s="563"/>
      <c r="AS75" s="563"/>
      <c r="AT75" s="563"/>
      <c r="AU75" s="563"/>
      <c r="AV75" s="563"/>
      <c r="AW75" s="563"/>
      <c r="AX75" s="563"/>
      <c r="AY75" s="563"/>
      <c r="AZ75" s="563"/>
      <c r="BA75" s="563"/>
      <c r="BB75" s="563"/>
      <c r="BC75" s="563"/>
      <c r="BD75" s="563"/>
      <c r="BE75" s="563"/>
      <c r="BF75" s="507"/>
      <c r="BG75" s="507"/>
      <c r="BH75" s="507"/>
      <c r="BI75" s="507"/>
      <c r="BJ75" s="507"/>
      <c r="BK75" s="507"/>
      <c r="BL75" s="507"/>
      <c r="BM75" s="507"/>
    </row>
    <row r="76" ht="12.75">
      <c r="AA76" s="14" t="s">
        <v>118</v>
      </c>
    </row>
  </sheetData>
  <sheetProtection/>
  <mergeCells count="129">
    <mergeCell ref="B2:BA2"/>
    <mergeCell ref="B4:BA4"/>
    <mergeCell ref="W5:AM5"/>
    <mergeCell ref="T6:U6"/>
    <mergeCell ref="X6:AM6"/>
    <mergeCell ref="BB6:BD6"/>
    <mergeCell ref="T7:U7"/>
    <mergeCell ref="W7:AB7"/>
    <mergeCell ref="BB7:BD7"/>
    <mergeCell ref="T8:V8"/>
    <mergeCell ref="W8:Z8"/>
    <mergeCell ref="AD8:AT8"/>
    <mergeCell ref="BB8:BD8"/>
    <mergeCell ref="AE9:AK9"/>
    <mergeCell ref="W10:AB10"/>
    <mergeCell ref="AD10:AT10"/>
    <mergeCell ref="T11:V11"/>
    <mergeCell ref="W11:Z11"/>
    <mergeCell ref="AX13:BE13"/>
    <mergeCell ref="AX14:BE14"/>
    <mergeCell ref="AX15:BE15"/>
    <mergeCell ref="AH16:AN16"/>
    <mergeCell ref="AX16:BA16"/>
    <mergeCell ref="BB16:BE16"/>
    <mergeCell ref="AX17:BA17"/>
    <mergeCell ref="BB17:BE17"/>
    <mergeCell ref="AY18:BA18"/>
    <mergeCell ref="BC18:BE18"/>
    <mergeCell ref="T20:V20"/>
    <mergeCell ref="W20:AD20"/>
    <mergeCell ref="B21:BE21"/>
    <mergeCell ref="B22:BE22"/>
    <mergeCell ref="T23:V23"/>
    <mergeCell ref="W23:AD23"/>
    <mergeCell ref="T24:V24"/>
    <mergeCell ref="W24:AD24"/>
    <mergeCell ref="B25:AD25"/>
    <mergeCell ref="B26:BE26"/>
    <mergeCell ref="T27:V27"/>
    <mergeCell ref="W27:AD27"/>
    <mergeCell ref="T28:V28"/>
    <mergeCell ref="W28:AD28"/>
    <mergeCell ref="B29:AD29"/>
    <mergeCell ref="B30:BE30"/>
    <mergeCell ref="T31:V31"/>
    <mergeCell ref="W31:AD31"/>
    <mergeCell ref="T32:V32"/>
    <mergeCell ref="W32:AD32"/>
    <mergeCell ref="T33:V33"/>
    <mergeCell ref="W33:AC33"/>
    <mergeCell ref="B34:AD34"/>
    <mergeCell ref="B35:AD35"/>
    <mergeCell ref="B36:BE36"/>
    <mergeCell ref="B37:BE37"/>
    <mergeCell ref="T38:V38"/>
    <mergeCell ref="W38:AD38"/>
    <mergeCell ref="T39:V39"/>
    <mergeCell ref="W39:AD39"/>
    <mergeCell ref="T40:V40"/>
    <mergeCell ref="W40:AD40"/>
    <mergeCell ref="T41:V41"/>
    <mergeCell ref="W41:AD41"/>
    <mergeCell ref="T42:V42"/>
    <mergeCell ref="W42:AD42"/>
    <mergeCell ref="T43:V43"/>
    <mergeCell ref="W43:AD43"/>
    <mergeCell ref="T44:V44"/>
    <mergeCell ref="W44:AD44"/>
    <mergeCell ref="T45:V45"/>
    <mergeCell ref="W45:AD45"/>
    <mergeCell ref="T46:V46"/>
    <mergeCell ref="W46:AD46"/>
    <mergeCell ref="T47:V47"/>
    <mergeCell ref="W47:AD47"/>
    <mergeCell ref="B48:AD48"/>
    <mergeCell ref="B49:BE49"/>
    <mergeCell ref="T50:V50"/>
    <mergeCell ref="W50:AD50"/>
    <mergeCell ref="B51:AD51"/>
    <mergeCell ref="B52:AD52"/>
    <mergeCell ref="B53:AD53"/>
    <mergeCell ref="U54:V54"/>
    <mergeCell ref="AE54:AO54"/>
    <mergeCell ref="U55:V55"/>
    <mergeCell ref="AE55:AO55"/>
    <mergeCell ref="AE56:AO56"/>
    <mergeCell ref="T57:U57"/>
    <mergeCell ref="AE57:AO57"/>
    <mergeCell ref="T58:U58"/>
    <mergeCell ref="AE58:AO58"/>
    <mergeCell ref="T59:V59"/>
    <mergeCell ref="AE59:AO59"/>
    <mergeCell ref="AE60:AO60"/>
    <mergeCell ref="T61:V61"/>
    <mergeCell ref="AE61:AO61"/>
    <mergeCell ref="AG62:BD62"/>
    <mergeCell ref="AF64:BC64"/>
    <mergeCell ref="Z65:AA65"/>
    <mergeCell ref="AB65:AF65"/>
    <mergeCell ref="AU65:AY65"/>
    <mergeCell ref="B68:Z68"/>
    <mergeCell ref="B13:B19"/>
    <mergeCell ref="B54:B61"/>
    <mergeCell ref="AE16:AE19"/>
    <mergeCell ref="AF16:AF19"/>
    <mergeCell ref="AG16:AG19"/>
    <mergeCell ref="AN17:AN19"/>
    <mergeCell ref="AO13:AO19"/>
    <mergeCell ref="AP16:AP19"/>
    <mergeCell ref="AQ16:AQ19"/>
    <mergeCell ref="AR16:AR19"/>
    <mergeCell ref="AS16:AS19"/>
    <mergeCell ref="AT16:AT19"/>
    <mergeCell ref="AU16:AU19"/>
    <mergeCell ref="AV16:AV19"/>
    <mergeCell ref="AW16:AW19"/>
    <mergeCell ref="AX18:AX19"/>
    <mergeCell ref="BB18:BB19"/>
    <mergeCell ref="AK65:AT66"/>
    <mergeCell ref="AB54:AD61"/>
    <mergeCell ref="AH17:AI18"/>
    <mergeCell ref="AJ17:AK18"/>
    <mergeCell ref="AL17:AM18"/>
    <mergeCell ref="AP13:AW15"/>
    <mergeCell ref="T13:V19"/>
    <mergeCell ref="W13:AD19"/>
    <mergeCell ref="AE13:AF15"/>
    <mergeCell ref="AG13:AN15"/>
    <mergeCell ref="BA9:BE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2019-03-25T10:41:45Z</cp:lastPrinted>
  <dcterms:created xsi:type="dcterms:W3CDTF">2014-01-13T11:19:54Z</dcterms:created>
  <dcterms:modified xsi:type="dcterms:W3CDTF">2019-04-13T13:49:43Z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