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01\"/>
    </mc:Choice>
  </mc:AlternateContent>
  <bookViews>
    <workbookView xWindow="960" yWindow="900" windowWidth="17016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Sheet1!$A$1:$BE$84</definedName>
  </definedNames>
  <calcPr calcId="162913" concurrentCalc="0"/>
</workbook>
</file>

<file path=xl/calcChain.xml><?xml version="1.0" encoding="utf-8"?>
<calcChain xmlns="http://schemas.openxmlformats.org/spreadsheetml/2006/main">
  <c r="AW44" i="1" l="1"/>
  <c r="AW45" i="1"/>
  <c r="AV44" i="1"/>
  <c r="AV45" i="1"/>
  <c r="AU44" i="1"/>
  <c r="AU45" i="1"/>
  <c r="AT44" i="1"/>
  <c r="AT45" i="1"/>
  <c r="AS44" i="1"/>
  <c r="AS45" i="1"/>
  <c r="AR44" i="1"/>
  <c r="AQ44" i="1"/>
  <c r="AP44" i="1"/>
  <c r="BA43" i="1"/>
  <c r="BA44" i="1"/>
  <c r="AZ43" i="1"/>
  <c r="AZ44" i="1"/>
  <c r="AY43" i="1"/>
  <c r="AY44" i="1"/>
  <c r="AM43" i="1"/>
  <c r="AL43" i="1"/>
  <c r="AK43" i="1"/>
  <c r="AK44" i="1"/>
  <c r="AK45" i="1"/>
  <c r="AJ43" i="1"/>
  <c r="AI43" i="1"/>
  <c r="AH43" i="1"/>
  <c r="AE43" i="1"/>
  <c r="AE44" i="1"/>
  <c r="BE36" i="1"/>
  <c r="BE44" i="1"/>
  <c r="BD36" i="1"/>
  <c r="BD44" i="1"/>
  <c r="BC36" i="1"/>
  <c r="BC44" i="1"/>
  <c r="AM36" i="1"/>
  <c r="AM44" i="1"/>
  <c r="AM45" i="1"/>
  <c r="AL36" i="1"/>
  <c r="AL44" i="1"/>
  <c r="AK36" i="1"/>
  <c r="AJ36" i="1"/>
  <c r="AI36" i="1"/>
  <c r="AI44" i="1"/>
  <c r="AI45" i="1"/>
  <c r="AH36" i="1"/>
  <c r="AH44" i="1"/>
  <c r="AE36" i="1"/>
  <c r="AZ30" i="1"/>
  <c r="AY30" i="1"/>
  <c r="AJ30" i="1"/>
  <c r="AH30" i="1"/>
  <c r="AE30" i="1"/>
  <c r="AJ44" i="1"/>
  <c r="AQ31" i="1"/>
  <c r="AQ45" i="1"/>
  <c r="AM27" i="1"/>
  <c r="AK27" i="1"/>
  <c r="AI27" i="1"/>
  <c r="AV52" i="1"/>
  <c r="AT50" i="1"/>
  <c r="BB35" i="1"/>
  <c r="AG35" i="1"/>
  <c r="AN35" i="1"/>
  <c r="AF35" i="1"/>
  <c r="AF41" i="1"/>
  <c r="BB34" i="1"/>
  <c r="BB36" i="1"/>
  <c r="BB44" i="1"/>
  <c r="AG34" i="1"/>
  <c r="AG36" i="1"/>
  <c r="AF34" i="1"/>
  <c r="AF36" i="1"/>
  <c r="AR31" i="1"/>
  <c r="AR45" i="1"/>
  <c r="AP31" i="1"/>
  <c r="AP45" i="1"/>
  <c r="BE27" i="1"/>
  <c r="BE31" i="1"/>
  <c r="BE45" i="1"/>
  <c r="BD27" i="1"/>
  <c r="BD31" i="1"/>
  <c r="BD45" i="1"/>
  <c r="BC27" i="1"/>
  <c r="BC31" i="1"/>
  <c r="BC45" i="1"/>
  <c r="BA27" i="1"/>
  <c r="BA31" i="1"/>
  <c r="BA45" i="1"/>
  <c r="AZ27" i="1"/>
  <c r="AZ31" i="1"/>
  <c r="AZ45" i="1"/>
  <c r="AY27" i="1"/>
  <c r="AY31" i="1"/>
  <c r="AY45" i="1"/>
  <c r="AL27" i="1"/>
  <c r="AL31" i="1"/>
  <c r="AL45" i="1"/>
  <c r="AJ27" i="1"/>
  <c r="AJ31" i="1"/>
  <c r="AJ45" i="1"/>
  <c r="AH27" i="1"/>
  <c r="AH31" i="1"/>
  <c r="AH45" i="1"/>
  <c r="AE27" i="1"/>
  <c r="AE31" i="1"/>
  <c r="AE45" i="1"/>
  <c r="AX26" i="1"/>
  <c r="BB25" i="1"/>
  <c r="AX24" i="1"/>
  <c r="AO41" i="1"/>
  <c r="AN34" i="1"/>
  <c r="AN36" i="1"/>
  <c r="AO35" i="1"/>
  <c r="AO34" i="1"/>
  <c r="AO36" i="1"/>
  <c r="BB23" i="1"/>
  <c r="BB27" i="1"/>
  <c r="BB31" i="1"/>
  <c r="BB45" i="1"/>
  <c r="AX22" i="1"/>
  <c r="AG22" i="1"/>
  <c r="AF22" i="1"/>
  <c r="AO22" i="1"/>
  <c r="AQ47" i="1"/>
  <c r="AU51" i="1"/>
  <c r="AS49" i="1"/>
  <c r="AR48" i="1"/>
  <c r="AP46" i="1"/>
  <c r="AF42" i="1"/>
  <c r="AX40" i="1"/>
  <c r="AG40" i="1"/>
  <c r="AN40" i="1"/>
  <c r="AF40" i="1"/>
  <c r="AF39" i="1"/>
  <c r="AO39" i="1"/>
  <c r="AX38" i="1"/>
  <c r="AX43" i="1"/>
  <c r="AX44" i="1"/>
  <c r="AG38" i="1"/>
  <c r="AF38" i="1"/>
  <c r="AX29" i="1"/>
  <c r="AX30" i="1"/>
  <c r="AG29" i="1"/>
  <c r="AG30" i="1"/>
  <c r="AF29" i="1"/>
  <c r="AF30" i="1"/>
  <c r="AG26" i="1"/>
  <c r="AN26" i="1"/>
  <c r="AF26" i="1"/>
  <c r="AG25" i="1"/>
  <c r="AN25" i="1"/>
  <c r="AF25" i="1"/>
  <c r="AG24" i="1"/>
  <c r="AN24" i="1"/>
  <c r="AF24" i="1"/>
  <c r="AG23" i="1"/>
  <c r="AN23" i="1"/>
  <c r="AF23" i="1"/>
  <c r="AX21" i="1"/>
  <c r="AX27" i="1"/>
  <c r="AX31" i="1"/>
  <c r="AG21" i="1"/>
  <c r="AF21" i="1"/>
  <c r="AN27" i="1"/>
  <c r="AX45" i="1"/>
  <c r="AG43" i="1"/>
  <c r="AG44" i="1"/>
  <c r="AN38" i="1"/>
  <c r="AN43" i="1"/>
  <c r="AN44" i="1"/>
  <c r="AN45" i="1"/>
  <c r="AO42" i="1"/>
  <c r="AF43" i="1"/>
  <c r="AF44" i="1"/>
  <c r="AO29" i="1"/>
  <c r="AO30" i="1"/>
  <c r="AF27" i="1"/>
  <c r="AF31" i="1"/>
  <c r="AG27" i="1"/>
  <c r="AO21" i="1"/>
  <c r="AO25" i="1"/>
  <c r="AO40" i="1"/>
  <c r="AO24" i="1"/>
  <c r="AO23" i="1"/>
  <c r="AO26" i="1"/>
  <c r="AO38" i="1"/>
  <c r="AO43" i="1"/>
  <c r="AO44" i="1"/>
  <c r="AF45" i="1"/>
  <c r="AG31" i="1"/>
  <c r="AG45" i="1"/>
  <c r="AO27" i="1"/>
  <c r="AO31" i="1"/>
  <c r="AO45" i="1"/>
</calcChain>
</file>

<file path=xl/sharedStrings.xml><?xml version="1.0" encoding="utf-8"?>
<sst xmlns="http://schemas.openxmlformats.org/spreadsheetml/2006/main" count="195" uniqueCount="144">
  <si>
    <t>НАЦІОНАЛЬНИЙ ТЕХНІЧНИЙ УНІВЕРСИТЕТ УКРАЇНИ "КИЇВСЬКИЙ ПОЛІТЕХНІЧНИЙ ІНСТИТУТ імені ІГОРЯ СІКОРСЬКОГО"</t>
  </si>
  <si>
    <t>РОБОЧИЙ   НАВЧАЛЬНИЙ   ПЛАН</t>
  </si>
  <si>
    <t xml:space="preserve">          ЗАТВЕРДЖУЮ</t>
  </si>
  <si>
    <t xml:space="preserve">    Перший проректор  КПІ  ім. Ігоря Сікорського</t>
  </si>
  <si>
    <t>інженерно-хімічний</t>
  </si>
  <si>
    <t>-</t>
  </si>
  <si>
    <t>Форма навчання</t>
  </si>
  <si>
    <t>денна</t>
  </si>
  <si>
    <t>Термін навчання</t>
  </si>
  <si>
    <t>3 роки 10 міс.(4 н.р)</t>
  </si>
  <si>
    <t>бакалавр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</si>
  <si>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</si>
  <si>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</si>
  <si>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</si>
  <si>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</si>
  <si>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</si>
  <si>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</si>
  <si>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</si>
  <si>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</si>
  <si>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</si>
  <si>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</si>
  <si>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</si>
  <si>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</si>
  <si>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</si>
  <si>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</si>
  <si>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</si>
  <si>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</si>
  <si>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</si>
  <si>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</si>
  <si>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</si>
  <si>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</si>
  <si>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</si>
  <si>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</si>
  <si>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</si>
  <si>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 xml:space="preserve">Лекції  </t>
  </si>
  <si>
    <t>Індивідуальні заняття</t>
  </si>
  <si>
    <t>18 тижнів</t>
  </si>
  <si>
    <t>у тому числі</t>
  </si>
  <si>
    <t xml:space="preserve"> 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</si>
  <si>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</si>
  <si>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</si>
  <si>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</si>
  <si>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</si>
  <si>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</si>
  <si>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 xml:space="preserve">Лабора-торні </t>
  </si>
  <si>
    <t>Разом за цикл</t>
  </si>
  <si>
    <t>Моделювання та прогнозуваня стану довкілля</t>
  </si>
  <si>
    <t>Екологічна безпека</t>
  </si>
  <si>
    <t>Охорони праці, промислової та цивільної безпеки</t>
  </si>
  <si>
    <t>Переддипломна практика</t>
  </si>
  <si>
    <t>Іноземна мова професійного спрямування - 2. Іноземна мова для професійно-орієнтованого спілкування. Ділове мовлення</t>
  </si>
  <si>
    <t>Англійської мови технічного спрямування № 2</t>
  </si>
  <si>
    <t>Поверхневі явища та дисперсні системи</t>
  </si>
  <si>
    <t>Фізичної хімії</t>
  </si>
  <si>
    <t>ВСЬОГО ЗА ТЕРМІН  НАВЧАННЯ:</t>
  </si>
  <si>
    <t>Кількість</t>
  </si>
  <si>
    <t>Екзаменів</t>
  </si>
  <si>
    <t>Заліків</t>
  </si>
  <si>
    <t>Модульн. (темат.), контр. робіт</t>
  </si>
  <si>
    <t>Курсових  проектів</t>
  </si>
  <si>
    <r>
      <t>РГР</t>
    </r>
    <r>
      <rPr>
        <sz val="36"/>
        <rFont val="Arial"/>
        <family val="2"/>
        <charset val="204"/>
      </rPr>
      <t xml:space="preserve"> - розрахунково-графічна робота;</t>
    </r>
  </si>
  <si>
    <t>Курсових робіт</t>
  </si>
  <si>
    <r>
      <t>РР</t>
    </r>
    <r>
      <rPr>
        <sz val="36"/>
        <rFont val="Arial"/>
        <family val="2"/>
        <charset val="204"/>
      </rPr>
      <t xml:space="preserve"> - розрахункова робота;</t>
    </r>
  </si>
  <si>
    <r>
      <t>ГР</t>
    </r>
    <r>
      <rPr>
        <sz val="36"/>
        <rFont val="Arial"/>
        <family val="2"/>
        <charset val="204"/>
      </rPr>
      <t xml:space="preserve"> - графічна робота;</t>
    </r>
  </si>
  <si>
    <r>
      <t>ДКР</t>
    </r>
    <r>
      <rPr>
        <sz val="36"/>
        <rFont val="Arial"/>
        <family val="2"/>
        <charset val="204"/>
      </rPr>
      <t xml:space="preserve"> - домашня контрольна робота (виконується під час СРС)</t>
    </r>
  </si>
  <si>
    <t>Рефератів</t>
  </si>
  <si>
    <t>ПРАКТИКИ</t>
  </si>
  <si>
    <t>АТЕСТАЦІЯ ВИПУСКНИКІВ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</si>
  <si>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</si>
  <si>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</si>
  <si>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</si>
  <si>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</si>
  <si>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</si>
  <si>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 атестації    випускників</t>
  </si>
  <si>
    <t>Захист дипломного проекту</t>
  </si>
  <si>
    <t xml:space="preserve">             РОЗПОДІЛ   ГОДИН ПО ПІДГОТОВЦІ ТА ЗАХИСТУ ДИПЛОМНОГО ПРОЕКТУ (РОБОТИ)                                                                                                        </t>
  </si>
  <si>
    <t>Вид  роботи</t>
  </si>
  <si>
    <t>Норма в годинах
на 1 студента</t>
  </si>
  <si>
    <t>Кафедра</t>
  </si>
  <si>
    <t>Кількість
студ.</t>
  </si>
  <si>
    <t>Всього
годин</t>
  </si>
  <si>
    <t>Б</t>
  </si>
  <si>
    <t>К</t>
  </si>
  <si>
    <t>Керівництво</t>
  </si>
  <si>
    <t>20</t>
  </si>
  <si>
    <t>Консультування</t>
  </si>
  <si>
    <t>1</t>
  </si>
  <si>
    <t>Рецензування</t>
  </si>
  <si>
    <t>2</t>
  </si>
  <si>
    <t>Хімічного полімерного і силікатного машинобудування</t>
  </si>
  <si>
    <t>Машин і апаратів хімічних і нафтопереробних виробництв</t>
  </si>
  <si>
    <t>Технології неорганічних речовин та загальної хімічної технології</t>
  </si>
  <si>
    <t>ЕК (0,5Хd)</t>
  </si>
  <si>
    <t>0,5 х 4=2</t>
  </si>
  <si>
    <t>Всього  годин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</si>
  <si>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</si>
  <si>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d - кількість членів ЕК з даної кафедри</t>
  </si>
  <si>
    <t>Фізичне виховання</t>
  </si>
  <si>
    <t>5 - 8 семестри - у формі секційних занять</t>
  </si>
  <si>
    <t>Військова підготовка</t>
  </si>
  <si>
    <t>У 5 - 8 семестрах за окремим планом військової підготовки.</t>
  </si>
  <si>
    <t>Завідувач кафедри</t>
  </si>
  <si>
    <t>/Гомеля М.Д.</t>
  </si>
  <si>
    <t>/</t>
  </si>
  <si>
    <t>Заст. декана ІХФ _________________</t>
  </si>
  <si>
    <t>/Сідоров Д.Е.</t>
  </si>
  <si>
    <t>Факультет</t>
  </si>
  <si>
    <t xml:space="preserve">                 _____________________Ю.І. Якименко                                        </t>
  </si>
  <si>
    <t>І.2. Навчальні дисципліни базової підготовки</t>
  </si>
  <si>
    <t>Економіка і організація виробництва</t>
  </si>
  <si>
    <t>7 семестр</t>
  </si>
  <si>
    <t>8 семестр</t>
  </si>
  <si>
    <t>9 тижнів</t>
  </si>
  <si>
    <t>Охорона праці та цивільний захист</t>
  </si>
  <si>
    <t>Техноекологія-1. Хімічна та харчова промисловість</t>
  </si>
  <si>
    <t>Техноекологія-2. Теплоенергетика та металургія</t>
  </si>
  <si>
    <t>І.4. Навчальні дисципліни соціально-гуманітарної підготовки (за вибором студентів)</t>
  </si>
  <si>
    <t>ВСЬОГО ЗА ЦИКЛ ЗАГАЛЬНОЇ ПІДГОТОВКИ:</t>
  </si>
  <si>
    <t>І. ЦИКЛ ЗАГАЛЬНОЇ ПІДГОТОВКИ</t>
  </si>
  <si>
    <t>І. ЦИКЛ ПРОФЕСІЙНОЇ ПІДГОТОВКИ</t>
  </si>
  <si>
    <t>ІІ.1. Навчальні дисципліни професійної та практичної підготовки</t>
  </si>
  <si>
    <t>ІІ.1. Навчальні дисципліни професійної та практичної підготовки (за виборм студентів)</t>
  </si>
  <si>
    <t>Фізико-хімічні методи аналізу навколишнього середовища</t>
  </si>
  <si>
    <t>ВСЬОГО ЗА ЦИКЛ ПРОФЕСІЙНОЇ ПІДГОТОВКИ:</t>
  </si>
  <si>
    <t>Практ.
(комп. практ.)</t>
  </si>
  <si>
    <t>Лаборатор.</t>
  </si>
  <si>
    <t>IV курс</t>
  </si>
  <si>
    <t>Технологія та обладнання захисту гідросфери - 2. Очисні споруди. Основи проектування</t>
  </si>
  <si>
    <t>Технологія та обладнання захисту гідросфери - 3. Курсовий проект</t>
  </si>
  <si>
    <t>Дипломне проектування</t>
  </si>
  <si>
    <t>Проектування систем водокористування - 1. Проектування систем водокористування</t>
  </si>
  <si>
    <t>Міжнародної економіки</t>
  </si>
  <si>
    <r>
      <t xml:space="preserve"> на </t>
    </r>
    <r>
      <rPr>
        <b/>
        <u/>
        <sz val="40"/>
        <rFont val="Arial Cyr"/>
        <charset val="204"/>
      </rPr>
      <t>2019/ 2020</t>
    </r>
    <r>
      <rPr>
        <b/>
        <sz val="40"/>
        <rFont val="Arial Cyr"/>
        <charset val="204"/>
      </rPr>
      <t xml:space="preserve"> навчальний рік   </t>
    </r>
  </si>
  <si>
    <t>Спеціальність  (код і назва)</t>
  </si>
  <si>
    <t>101 Екологія</t>
  </si>
  <si>
    <t xml:space="preserve"> за  освітньо-  професійною  програмою  (спеціалізацією)</t>
  </si>
  <si>
    <r>
      <t xml:space="preserve">"_____"_________________ </t>
    </r>
    <r>
      <rPr>
        <b/>
        <sz val="36"/>
        <rFont val="Arial"/>
        <family val="2"/>
      </rPr>
      <t>2019 р.</t>
    </r>
  </si>
  <si>
    <t>Освітній  ступінь</t>
  </si>
  <si>
    <t>прийом 2016 року</t>
  </si>
  <si>
    <t xml:space="preserve">організатор природокористування, бакалавр з екології </t>
  </si>
  <si>
    <t>ЛЕ-61-1 (2+0)</t>
  </si>
  <si>
    <t>15.06.20 - 30.06.20</t>
  </si>
  <si>
    <t>13.04.-17.05.20</t>
  </si>
  <si>
    <t>Ухвалено на засіданні Вченої ради  ІХФ, ПРОТОКОЛ №___3____ від 25 березня______2019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</si>
</sst>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36"/>
      <name val="Arial"/>
      <family val="2"/>
      <charset val="204"/>
    </font>
    <font>
      <b/>
      <sz val="36"/>
      <name val="Arial"/>
      <family val="2"/>
      <charset val="204"/>
    </font>
    <font>
      <b/>
      <sz val="36"/>
      <name val="Arial"/>
      <family val="2"/>
    </font>
    <font>
      <b/>
      <sz val="48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36"/>
      <name val="Arial"/>
      <family val="2"/>
    </font>
    <font>
      <b/>
      <sz val="2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8"/>
      <name val="Arial"/>
      <family val="2"/>
    </font>
    <font>
      <sz val="28"/>
      <name val="Arial Cyr"/>
      <charset val="204"/>
    </font>
    <font>
      <b/>
      <sz val="22"/>
      <name val="Arial"/>
      <family val="2"/>
    </font>
    <font>
      <b/>
      <sz val="24"/>
      <name val="Arial"/>
      <family val="2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36"/>
      <name val="Arial Cyr"/>
      <family val="2"/>
      <charset val="204"/>
    </font>
    <font>
      <b/>
      <sz val="28"/>
      <name val="Arial Cyr"/>
      <charset val="204"/>
    </font>
    <font>
      <b/>
      <i/>
      <sz val="36"/>
      <name val="Arial"/>
      <family val="2"/>
      <charset val="204"/>
    </font>
    <font>
      <b/>
      <sz val="40"/>
      <name val="Arial"/>
      <family val="2"/>
    </font>
    <font>
      <sz val="40"/>
      <name val="Arial Cyr"/>
      <charset val="204"/>
    </font>
    <font>
      <b/>
      <sz val="40"/>
      <name val="Arial Cyr"/>
      <family val="2"/>
      <charset val="204"/>
    </font>
    <font>
      <b/>
      <sz val="30"/>
      <name val="Arial"/>
      <family val="2"/>
      <charset val="204"/>
    </font>
    <font>
      <sz val="4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u/>
      <sz val="40"/>
      <name val="Arial Cyr"/>
      <charset val="204"/>
    </font>
    <font>
      <sz val="40"/>
      <color theme="1"/>
      <name val="Calibri"/>
      <family val="2"/>
      <scheme val="minor"/>
    </font>
    <font>
      <sz val="40"/>
      <name val="Arial"/>
      <family val="2"/>
    </font>
    <font>
      <b/>
      <i/>
      <sz val="4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center" textRotation="90"/>
    </xf>
    <xf numFmtId="0" fontId="15" fillId="0" borderId="4" xfId="0" applyNumberFormat="1" applyFont="1" applyFill="1" applyBorder="1" applyAlignment="1">
      <alignment horizontal="center" vertical="center" textRotation="90" wrapText="1"/>
    </xf>
    <xf numFmtId="0" fontId="20" fillId="0" borderId="4" xfId="0" applyNumberFormat="1" applyFont="1" applyFill="1" applyBorder="1" applyAlignment="1">
      <alignment horizontal="center" vertical="center" textRotation="90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20" fillId="0" borderId="6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vertical="top"/>
    </xf>
    <xf numFmtId="0" fontId="23" fillId="0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17" xfId="0" applyNumberFormat="1" applyFont="1" applyFill="1" applyBorder="1" applyAlignment="1">
      <alignment horizontal="center" vertical="center" wrapText="1" shrinkToFit="1"/>
    </xf>
    <xf numFmtId="0" fontId="2" fillId="0" borderId="18" xfId="0" applyNumberFormat="1" applyFont="1" applyFill="1" applyBorder="1" applyAlignment="1">
      <alignment horizontal="center" vertical="center" wrapText="1" shrinkToFit="1"/>
    </xf>
    <xf numFmtId="0" fontId="2" fillId="0" borderId="19" xfId="0" applyNumberFormat="1" applyFont="1" applyFill="1" applyBorder="1" applyAlignment="1">
      <alignment horizontal="center" vertical="center" wrapText="1" shrinkToFit="1"/>
    </xf>
    <xf numFmtId="0" fontId="2" fillId="0" borderId="13" xfId="0" applyNumberFormat="1" applyFont="1" applyFill="1" applyBorder="1" applyAlignment="1">
      <alignment horizontal="center" vertical="center" wrapText="1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 shrinkToFit="1"/>
    </xf>
    <xf numFmtId="0" fontId="2" fillId="0" borderId="24" xfId="0" applyNumberFormat="1" applyFont="1" applyFill="1" applyBorder="1" applyAlignment="1">
      <alignment horizontal="center" vertical="center" wrapText="1" shrinkToFit="1"/>
    </xf>
    <xf numFmtId="0" fontId="2" fillId="0" borderId="25" xfId="0" applyNumberFormat="1" applyFont="1" applyFill="1" applyBorder="1" applyAlignment="1">
      <alignment horizontal="center" vertical="center" wrapText="1" shrinkToFit="1"/>
    </xf>
    <xf numFmtId="0" fontId="2" fillId="0" borderId="26" xfId="0" applyNumberFormat="1" applyFont="1" applyFill="1" applyBorder="1" applyAlignment="1">
      <alignment horizontal="center" vertical="center" wrapText="1" shrinkToFit="1"/>
    </xf>
    <xf numFmtId="0" fontId="2" fillId="0" borderId="27" xfId="0" applyNumberFormat="1" applyFont="1" applyFill="1" applyBorder="1" applyAlignment="1">
      <alignment horizontal="center" vertical="center" wrapText="1" shrinkToFit="1"/>
    </xf>
    <xf numFmtId="0" fontId="2" fillId="0" borderId="22" xfId="0" applyNumberFormat="1" applyFont="1" applyFill="1" applyBorder="1" applyAlignment="1">
      <alignment horizontal="center" vertical="center" wrapText="1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center" vertical="center" shrinkToFit="1"/>
    </xf>
    <xf numFmtId="0" fontId="2" fillId="0" borderId="24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Continuous" vertical="center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 wrapText="1" shrinkToFit="1"/>
    </xf>
    <xf numFmtId="0" fontId="2" fillId="0" borderId="24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 shrinkToFit="1"/>
    </xf>
    <xf numFmtId="0" fontId="2" fillId="0" borderId="76" xfId="0" applyNumberFormat="1" applyFont="1" applyFill="1" applyBorder="1" applyAlignment="1">
      <alignment horizontal="center" vertical="center" wrapText="1" shrinkToFit="1"/>
    </xf>
    <xf numFmtId="0" fontId="2" fillId="0" borderId="77" xfId="0" applyNumberFormat="1" applyFont="1" applyFill="1" applyBorder="1" applyAlignment="1">
      <alignment horizontal="center" vertical="center" wrapText="1" shrinkToFit="1"/>
    </xf>
    <xf numFmtId="0" fontId="2" fillId="0" borderId="78" xfId="0" applyNumberFormat="1" applyFont="1" applyFill="1" applyBorder="1" applyAlignment="1">
      <alignment horizontal="center" vertical="center" wrapText="1" shrinkToFit="1"/>
    </xf>
    <xf numFmtId="0" fontId="2" fillId="0" borderId="75" xfId="0" applyNumberFormat="1" applyFont="1" applyFill="1" applyBorder="1" applyAlignment="1">
      <alignment horizontal="center" vertical="center" wrapText="1" shrinkToFit="1"/>
    </xf>
    <xf numFmtId="0" fontId="2" fillId="0" borderId="28" xfId="0" applyNumberFormat="1" applyFont="1" applyFill="1" applyBorder="1" applyAlignment="1">
      <alignment horizontal="center" vertical="center" wrapText="1" shrinkToFit="1"/>
    </xf>
    <xf numFmtId="0" fontId="2" fillId="0" borderId="77" xfId="0" applyNumberFormat="1" applyFont="1" applyFill="1" applyBorder="1" applyAlignment="1">
      <alignment horizontal="center" vertical="center" shrinkToFit="1"/>
    </xf>
    <xf numFmtId="0" fontId="2" fillId="0" borderId="78" xfId="0" applyNumberFormat="1" applyFont="1" applyFill="1" applyBorder="1" applyAlignment="1">
      <alignment horizontal="center" vertical="center" shrinkToFit="1"/>
    </xf>
    <xf numFmtId="0" fontId="2" fillId="0" borderId="76" xfId="0" applyNumberFormat="1" applyFont="1" applyFill="1" applyBorder="1" applyAlignment="1">
      <alignment horizontal="center" vertical="center" shrinkToFit="1"/>
    </xf>
    <xf numFmtId="0" fontId="2" fillId="0" borderId="43" xfId="0" applyNumberFormat="1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justify" wrapText="1"/>
    </xf>
    <xf numFmtId="0" fontId="6" fillId="0" borderId="0" xfId="0" applyFont="1" applyFill="1"/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7" fillId="0" borderId="0" xfId="0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vertical="center"/>
    </xf>
    <xf numFmtId="49" fontId="1" fillId="0" borderId="41" xfId="0" applyNumberFormat="1" applyFont="1" applyFill="1" applyBorder="1" applyAlignment="1">
      <alignment horizontal="center" vertical="justify" wrapText="1"/>
    </xf>
    <xf numFmtId="0" fontId="2" fillId="0" borderId="43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left" vertical="justify"/>
    </xf>
    <xf numFmtId="0" fontId="1" fillId="0" borderId="0" xfId="0" applyFont="1" applyFill="1" applyBorder="1" applyAlignment="1">
      <alignment vertical="justify" wrapText="1"/>
    </xf>
    <xf numFmtId="0" fontId="2" fillId="0" borderId="0" xfId="0" applyNumberFormat="1" applyFont="1" applyFill="1" applyBorder="1" applyAlignment="1">
      <alignment horizontal="center" vertical="justify" wrapText="1"/>
    </xf>
    <xf numFmtId="0" fontId="1" fillId="0" borderId="0" xfId="0" applyNumberFormat="1" applyFont="1" applyFill="1" applyBorder="1" applyAlignment="1">
      <alignment horizontal="center" vertical="justify" wrapText="1"/>
    </xf>
    <xf numFmtId="49" fontId="2" fillId="0" borderId="0" xfId="0" applyNumberFormat="1" applyFont="1" applyFill="1" applyBorder="1" applyAlignment="1">
      <alignment horizontal="left" vertical="justify"/>
    </xf>
    <xf numFmtId="49" fontId="2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 applyAlignment="1" applyProtection="1"/>
    <xf numFmtId="0" fontId="6" fillId="0" borderId="0" xfId="0" applyFont="1" applyFill="1" applyAlignment="1" applyProtection="1"/>
    <xf numFmtId="49" fontId="2" fillId="0" borderId="44" xfId="0" applyNumberFormat="1" applyFont="1" applyFill="1" applyBorder="1" applyAlignment="1" applyProtection="1">
      <alignment horizontal="left" vertical="justify"/>
    </xf>
    <xf numFmtId="49" fontId="2" fillId="0" borderId="44" xfId="0" applyNumberFormat="1" applyFont="1" applyFill="1" applyBorder="1" applyAlignment="1" applyProtection="1">
      <alignment horizontal="center" vertical="justify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49" fontId="1" fillId="0" borderId="0" xfId="0" applyNumberFormat="1" applyFont="1" applyFill="1" applyBorder="1" applyAlignment="1"/>
    <xf numFmtId="49" fontId="7" fillId="0" borderId="0" xfId="0" applyNumberFormat="1" applyFont="1" applyFill="1" applyBorder="1" applyAlignment="1" applyProtection="1">
      <alignment horizontal="center" vertical="justify"/>
    </xf>
    <xf numFmtId="0" fontId="7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3" fillId="0" borderId="12" xfId="0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Fill="1" applyBorder="1" applyAlignment="1">
      <alignment horizontal="center" vertical="justify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justify" wrapText="1"/>
    </xf>
    <xf numFmtId="0" fontId="6" fillId="0" borderId="0" xfId="0" applyFont="1" applyFill="1" applyBorder="1" applyAlignment="1">
      <alignment horizontal="left" vertical="center"/>
    </xf>
    <xf numFmtId="49" fontId="31" fillId="0" borderId="35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2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center" vertical="top" wrapText="1"/>
    </xf>
    <xf numFmtId="0" fontId="34" fillId="0" borderId="0" xfId="0" applyNumberFormat="1" applyFont="1" applyFill="1" applyAlignment="1"/>
    <xf numFmtId="0" fontId="33" fillId="0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/>
    <xf numFmtId="0" fontId="32" fillId="0" borderId="0" xfId="0" applyNumberFormat="1" applyFont="1" applyFill="1" applyBorder="1" applyAlignment="1"/>
    <xf numFmtId="0" fontId="28" fillId="0" borderId="0" xfId="0" applyNumberFormat="1" applyFont="1" applyFill="1" applyAlignment="1">
      <alignment horizontal="left"/>
    </xf>
    <xf numFmtId="0" fontId="32" fillId="0" borderId="0" xfId="0" applyNumberFormat="1" applyFont="1" applyFill="1" applyBorder="1" applyAlignment="1">
      <alignment horizontal="left" vertical="top" wrapText="1"/>
    </xf>
    <xf numFmtId="0" fontId="32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center" vertical="center"/>
    </xf>
    <xf numFmtId="0" fontId="29" fillId="0" borderId="42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vertical="center"/>
    </xf>
    <xf numFmtId="0" fontId="32" fillId="0" borderId="1" xfId="0" applyNumberFormat="1" applyFont="1" applyFill="1" applyBorder="1"/>
    <xf numFmtId="0" fontId="7" fillId="0" borderId="0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/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/>
    <xf numFmtId="0" fontId="1" fillId="0" borderId="0" xfId="0" applyNumberFormat="1" applyFont="1" applyFill="1" applyBorder="1" applyAlignment="1">
      <alignment vertical="justify"/>
    </xf>
    <xf numFmtId="0" fontId="1" fillId="0" borderId="0" xfId="0" applyNumberFormat="1" applyFont="1" applyFill="1" applyAlignment="1"/>
    <xf numFmtId="0" fontId="27" fillId="0" borderId="0" xfId="0" applyNumberFormat="1" applyFont="1" applyFill="1" applyBorder="1" applyAlignment="1">
      <alignment horizontal="left" vertical="justify"/>
    </xf>
    <xf numFmtId="0" fontId="2" fillId="0" borderId="11" xfId="0" applyNumberFormat="1" applyFont="1" applyFill="1" applyBorder="1" applyAlignment="1">
      <alignment horizontal="center" vertical="center" wrapText="1" shrinkToFit="1"/>
    </xf>
    <xf numFmtId="0" fontId="2" fillId="0" borderId="10" xfId="0" applyNumberFormat="1" applyFont="1" applyFill="1" applyBorder="1" applyAlignment="1">
      <alignment horizontal="center" vertical="center" wrapText="1" shrinkToFit="1"/>
    </xf>
    <xf numFmtId="0" fontId="2" fillId="0" borderId="20" xfId="0" applyNumberFormat="1" applyFont="1" applyFill="1" applyBorder="1" applyAlignment="1">
      <alignment horizontal="center" vertical="center" wrapText="1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35" xfId="0" applyNumberFormat="1" applyFont="1" applyFill="1" applyBorder="1" applyAlignment="1">
      <alignment horizontal="center" vertical="center" wrapText="1" shrinkToFit="1"/>
    </xf>
    <xf numFmtId="0" fontId="2" fillId="0" borderId="35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2" fillId="0" borderId="28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81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center" vertical="center" wrapText="1" shrinkToFit="1"/>
    </xf>
    <xf numFmtId="0" fontId="8" fillId="0" borderId="20" xfId="0" applyNumberFormat="1" applyFont="1" applyFill="1" applyBorder="1" applyAlignment="1">
      <alignment horizontal="center" vertical="center" wrapText="1" shrinkToFi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/>
    <xf numFmtId="0" fontId="22" fillId="0" borderId="0" xfId="0" applyFont="1" applyFill="1" applyAlignment="1"/>
    <xf numFmtId="0" fontId="9" fillId="0" borderId="0" xfId="0" applyFont="1" applyFill="1" applyBorder="1" applyAlignment="1"/>
    <xf numFmtId="0" fontId="24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 vertical="justify"/>
    </xf>
    <xf numFmtId="0" fontId="3" fillId="0" borderId="35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justify" wrapText="1"/>
    </xf>
    <xf numFmtId="0" fontId="0" fillId="0" borderId="45" xfId="0" applyFill="1" applyBorder="1" applyAlignment="1">
      <alignment horizontal="center" wrapText="1"/>
    </xf>
    <xf numFmtId="0" fontId="0" fillId="0" borderId="55" xfId="0" applyFill="1" applyBorder="1" applyAlignment="1">
      <alignment horizontal="center" wrapText="1"/>
    </xf>
    <xf numFmtId="0" fontId="38" fillId="0" borderId="0" xfId="0" applyNumberFormat="1" applyFont="1" applyFill="1" applyBorder="1" applyAlignment="1">
      <alignment horizontal="left" vertical="justify"/>
    </xf>
    <xf numFmtId="0" fontId="34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left" vertical="center"/>
    </xf>
    <xf numFmtId="0" fontId="34" fillId="0" borderId="42" xfId="0" applyNumberFormat="1" applyFont="1" applyFill="1" applyBorder="1" applyAlignment="1">
      <alignment horizontal="left" vertical="center"/>
    </xf>
    <xf numFmtId="0" fontId="34" fillId="0" borderId="41" xfId="0" applyNumberFormat="1" applyFont="1" applyFill="1" applyBorder="1" applyAlignment="1">
      <alignment horizontal="left" vertical="center"/>
    </xf>
    <xf numFmtId="0" fontId="33" fillId="0" borderId="1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18" fillId="0" borderId="54" xfId="0" applyNumberFormat="1" applyFont="1" applyFill="1" applyBorder="1" applyAlignment="1">
      <alignment horizontal="center" vertical="center" wrapText="1"/>
    </xf>
    <xf numFmtId="0" fontId="18" fillId="0" borderId="55" xfId="0" applyNumberFormat="1" applyFont="1" applyFill="1" applyBorder="1" applyAlignment="1">
      <alignment horizontal="center" vertical="center" wrapText="1"/>
    </xf>
    <xf numFmtId="0" fontId="18" fillId="0" borderId="50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56" xfId="0" applyNumberFormat="1" applyFont="1" applyFill="1" applyBorder="1" applyAlignment="1">
      <alignment horizontal="center" vertical="center" wrapText="1"/>
    </xf>
    <xf numFmtId="0" fontId="18" fillId="0" borderId="57" xfId="0" applyNumberFormat="1" applyFont="1" applyFill="1" applyBorder="1" applyAlignment="1">
      <alignment horizontal="center" vertical="center" wrapText="1"/>
    </xf>
    <xf numFmtId="0" fontId="14" fillId="0" borderId="54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56" xfId="0" applyNumberFormat="1" applyFont="1" applyFill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34" xfId="0" applyNumberFormat="1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2" fillId="0" borderId="46" xfId="0" applyNumberFormat="1" applyFont="1" applyFill="1" applyBorder="1" applyAlignment="1">
      <alignment horizontal="left" vertical="center" wrapText="1" shrinkToFi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vertical="center" wrapText="1" shrinkToFit="1"/>
    </xf>
    <xf numFmtId="0" fontId="2" fillId="0" borderId="14" xfId="0" applyNumberFormat="1" applyFont="1" applyFill="1" applyBorder="1" applyAlignment="1">
      <alignment horizontal="left" vertical="center" wrapText="1" shrinkToFit="1"/>
    </xf>
    <xf numFmtId="0" fontId="2" fillId="0" borderId="64" xfId="0" applyNumberFormat="1" applyFont="1" applyFill="1" applyBorder="1" applyAlignment="1">
      <alignment horizontal="left" vertical="center" wrapText="1" shrinkToFit="1"/>
    </xf>
    <xf numFmtId="0" fontId="33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vertical="center" wrapText="1"/>
    </xf>
    <xf numFmtId="0" fontId="28" fillId="0" borderId="4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8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3" fillId="0" borderId="44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textRotation="90" wrapText="1"/>
    </xf>
    <xf numFmtId="0" fontId="20" fillId="0" borderId="47" xfId="0" applyFont="1" applyFill="1" applyBorder="1" applyAlignment="1">
      <alignment horizontal="center" vertical="center" textRotation="90" wrapText="1"/>
    </xf>
    <xf numFmtId="0" fontId="20" fillId="0" borderId="48" xfId="0" applyFont="1" applyFill="1" applyBorder="1" applyAlignment="1">
      <alignment horizontal="center" vertical="center" textRotation="90" wrapText="1"/>
    </xf>
    <xf numFmtId="0" fontId="20" fillId="0" borderId="2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textRotation="90"/>
    </xf>
    <xf numFmtId="0" fontId="12" fillId="0" borderId="73" xfId="0" applyFont="1" applyFill="1" applyBorder="1" applyAlignment="1">
      <alignment horizontal="center" vertical="center" textRotation="90"/>
    </xf>
    <xf numFmtId="0" fontId="12" fillId="0" borderId="74" xfId="0" applyFont="1" applyFill="1" applyBorder="1" applyAlignment="1">
      <alignment horizontal="center" vertical="center" textRotation="90"/>
    </xf>
    <xf numFmtId="0" fontId="3" fillId="0" borderId="5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4" xfId="0" applyNumberFormat="1" applyFont="1" applyFill="1" applyBorder="1" applyAlignment="1">
      <alignment horizontal="center" vertical="center" wrapText="1"/>
    </xf>
    <xf numFmtId="0" fontId="3" fillId="0" borderId="45" xfId="0" applyNumberFormat="1" applyFont="1" applyFill="1" applyBorder="1" applyAlignment="1">
      <alignment horizontal="center" vertical="center" wrapText="1"/>
    </xf>
    <xf numFmtId="0" fontId="3" fillId="0" borderId="55" xfId="0" applyNumberFormat="1" applyFont="1" applyFill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textRotation="90"/>
    </xf>
    <xf numFmtId="49" fontId="21" fillId="0" borderId="4" xfId="0" applyNumberFormat="1" applyFont="1" applyFill="1" applyBorder="1" applyAlignment="1">
      <alignment horizontal="center" vertical="center" textRotation="90"/>
    </xf>
    <xf numFmtId="49" fontId="21" fillId="0" borderId="5" xfId="0" applyNumberFormat="1" applyFont="1" applyFill="1" applyBorder="1" applyAlignment="1">
      <alignment horizontal="center" vertical="center" textRotation="90" wrapText="1"/>
    </xf>
    <xf numFmtId="49" fontId="21" fillId="0" borderId="4" xfId="0" applyNumberFormat="1" applyFont="1" applyFill="1" applyBorder="1" applyAlignment="1">
      <alignment horizontal="center" vertical="center" textRotation="90" wrapText="1"/>
    </xf>
    <xf numFmtId="49" fontId="21" fillId="0" borderId="6" xfId="0" applyNumberFormat="1" applyFont="1" applyFill="1" applyBorder="1" applyAlignment="1">
      <alignment horizontal="center" vertical="center" textRotation="90" wrapText="1"/>
    </xf>
    <xf numFmtId="49" fontId="21" fillId="0" borderId="63" xfId="0" applyNumberFormat="1" applyFont="1" applyFill="1" applyBorder="1" applyAlignment="1">
      <alignment horizontal="center" vertical="center" textRotation="90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49" fontId="18" fillId="0" borderId="45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4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8" fillId="0" borderId="40" xfId="0" applyNumberFormat="1" applyFont="1" applyFill="1" applyBorder="1" applyAlignment="1">
      <alignment horizontal="center" vertical="center" textRotation="90" wrapText="1"/>
    </xf>
    <xf numFmtId="0" fontId="18" fillId="0" borderId="58" xfId="0" applyNumberFormat="1" applyFont="1" applyFill="1" applyBorder="1" applyAlignment="1">
      <alignment horizontal="center" vertical="center" textRotation="90" wrapText="1"/>
    </xf>
    <xf numFmtId="0" fontId="20" fillId="0" borderId="47" xfId="0" applyNumberFormat="1" applyFont="1" applyFill="1" applyBorder="1" applyAlignment="1">
      <alignment horizontal="center" vertical="center" textRotation="90"/>
    </xf>
    <xf numFmtId="0" fontId="20" fillId="0" borderId="48" xfId="0" applyNumberFormat="1" applyFont="1" applyFill="1" applyBorder="1" applyAlignment="1">
      <alignment horizontal="center" vertical="center" textRotation="90"/>
    </xf>
    <xf numFmtId="0" fontId="20" fillId="0" borderId="7" xfId="0" applyNumberFormat="1" applyFont="1" applyFill="1" applyBorder="1" applyAlignment="1">
      <alignment horizontal="center" vertical="center" textRotation="90" wrapText="1"/>
    </xf>
    <xf numFmtId="0" fontId="20" fillId="0" borderId="49" xfId="0" applyNumberFormat="1" applyFont="1" applyFill="1" applyBorder="1" applyAlignment="1">
      <alignment horizontal="center" vertical="center" textRotation="90" wrapText="1"/>
    </xf>
    <xf numFmtId="0" fontId="20" fillId="0" borderId="50" xfId="0" applyNumberFormat="1" applyFont="1" applyFill="1" applyBorder="1" applyAlignment="1">
      <alignment horizontal="center" vertical="center" textRotation="90"/>
    </xf>
    <xf numFmtId="0" fontId="20" fillId="0" borderId="6" xfId="0" applyNumberFormat="1" applyFont="1" applyFill="1" applyBorder="1" applyAlignment="1">
      <alignment horizontal="center" vertical="top"/>
    </xf>
    <xf numFmtId="0" fontId="20" fillId="0" borderId="51" xfId="0" applyNumberFormat="1" applyFont="1" applyFill="1" applyBorder="1" applyAlignment="1">
      <alignment horizontal="center" vertical="top"/>
    </xf>
    <xf numFmtId="0" fontId="20" fillId="0" borderId="1" xfId="0" applyNumberFormat="1" applyFont="1" applyFill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52" xfId="0" applyNumberFormat="1" applyFont="1" applyFill="1" applyBorder="1" applyAlignment="1">
      <alignment horizontal="center" vertical="center" wrapText="1"/>
    </xf>
    <xf numFmtId="0" fontId="20" fillId="0" borderId="61" xfId="0" applyNumberFormat="1" applyFont="1" applyFill="1" applyBorder="1" applyAlignment="1">
      <alignment horizontal="center" vertical="center" wrapText="1"/>
    </xf>
    <xf numFmtId="0" fontId="20" fillId="0" borderId="62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textRotation="90" wrapText="1"/>
    </xf>
    <xf numFmtId="49" fontId="21" fillId="0" borderId="53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61" xfId="0" applyNumberFormat="1" applyFont="1" applyFill="1" applyBorder="1" applyAlignment="1">
      <alignment horizontal="center" vertical="center" wrapText="1"/>
    </xf>
    <xf numFmtId="0" fontId="21" fillId="0" borderId="62" xfId="0" applyNumberFormat="1" applyFont="1" applyFill="1" applyBorder="1" applyAlignment="1">
      <alignment horizontal="center" vertical="center" wrapText="1"/>
    </xf>
    <xf numFmtId="0" fontId="21" fillId="0" borderId="51" xfId="0" applyNumberFormat="1" applyFont="1" applyFill="1" applyBorder="1" applyAlignment="1">
      <alignment horizontal="center" vertical="center" wrapText="1"/>
    </xf>
    <xf numFmtId="0" fontId="21" fillId="0" borderId="44" xfId="0" applyNumberFormat="1" applyFont="1" applyFill="1" applyBorder="1" applyAlignment="1">
      <alignment horizontal="center" vertical="center" wrapText="1"/>
    </xf>
    <xf numFmtId="0" fontId="21" fillId="0" borderId="51" xfId="0" applyNumberFormat="1" applyFont="1" applyFill="1" applyBorder="1" applyAlignment="1">
      <alignment horizontal="center" vertical="center" textRotation="90" wrapText="1"/>
    </xf>
    <xf numFmtId="0" fontId="21" fillId="0" borderId="0" xfId="0" applyNumberFormat="1" applyFont="1" applyFill="1" applyBorder="1" applyAlignment="1">
      <alignment horizontal="center" vertical="center" textRotation="90" wrapText="1"/>
    </xf>
    <xf numFmtId="0" fontId="21" fillId="0" borderId="63" xfId="0" applyNumberFormat="1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right" vertical="center" wrapText="1" shrinkToFit="1"/>
    </xf>
    <xf numFmtId="0" fontId="2" fillId="0" borderId="45" xfId="0" applyFont="1" applyFill="1" applyBorder="1" applyAlignment="1">
      <alignment horizontal="right" vertical="center" wrapText="1" shrinkToFit="1"/>
    </xf>
    <xf numFmtId="0" fontId="2" fillId="0" borderId="55" xfId="0" applyFont="1" applyFill="1" applyBorder="1" applyAlignment="1">
      <alignment horizontal="right" vertical="center" wrapText="1" shrinkToFit="1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 wrapText="1"/>
    </xf>
    <xf numFmtId="0" fontId="2" fillId="0" borderId="41" xfId="0" applyFont="1" applyFill="1" applyBorder="1" applyAlignment="1">
      <alignment horizontal="righ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59" xfId="0" applyNumberFormat="1" applyFont="1" applyFill="1" applyBorder="1" applyAlignment="1">
      <alignment horizontal="left" vertical="center" wrapText="1" shrinkToFit="1"/>
    </xf>
    <xf numFmtId="0" fontId="2" fillId="0" borderId="42" xfId="0" applyNumberFormat="1" applyFont="1" applyFill="1" applyBorder="1" applyAlignment="1">
      <alignment horizontal="left" vertical="center" wrapText="1" shrinkToFit="1"/>
    </xf>
    <xf numFmtId="0" fontId="2" fillId="0" borderId="60" xfId="0" applyNumberFormat="1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right" vertical="center" wrapText="1" shrinkToFit="1"/>
    </xf>
    <xf numFmtId="0" fontId="2" fillId="0" borderId="41" xfId="0" applyFont="1" applyFill="1" applyBorder="1" applyAlignment="1">
      <alignment horizontal="right" vertical="center" wrapText="1" shrinkToFit="1"/>
    </xf>
    <xf numFmtId="0" fontId="2" fillId="0" borderId="39" xfId="0" applyFont="1" applyFill="1" applyBorder="1" applyAlignment="1">
      <alignment horizontal="right" vertical="center" wrapText="1" shrinkToFit="1"/>
    </xf>
    <xf numFmtId="0" fontId="2" fillId="0" borderId="9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right" vertical="center" shrinkToFit="1"/>
    </xf>
    <xf numFmtId="0" fontId="2" fillId="0" borderId="39" xfId="0" applyFont="1" applyFill="1" applyBorder="1" applyAlignment="1">
      <alignment horizontal="right" vertical="center" shrinkToFit="1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left" vertical="top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6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12" xfId="0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2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46" xfId="0" applyFont="1" applyFill="1" applyBorder="1" applyAlignment="1"/>
    <xf numFmtId="0" fontId="2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/>
    <xf numFmtId="0" fontId="5" fillId="0" borderId="64" xfId="0" applyFont="1" applyFill="1" applyBorder="1" applyAlignment="1"/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5" fillId="0" borderId="29" xfId="0" applyFont="1" applyFill="1" applyBorder="1" applyAlignment="1"/>
    <xf numFmtId="0" fontId="5" fillId="0" borderId="65" xfId="0" applyFont="1" applyFill="1" applyBorder="1" applyAlignment="1"/>
    <xf numFmtId="49" fontId="2" fillId="0" borderId="9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2" fillId="0" borderId="68" xfId="0" applyNumberFormat="1" applyFont="1" applyFill="1" applyBorder="1" applyAlignment="1">
      <alignment horizontal="center" vertical="center" wrapText="1"/>
    </xf>
    <xf numFmtId="0" fontId="2" fillId="0" borderId="69" xfId="0" applyNumberFormat="1" applyFont="1" applyFill="1" applyBorder="1" applyAlignment="1">
      <alignment horizontal="center" vertical="center" wrapText="1"/>
    </xf>
    <xf numFmtId="0" fontId="2" fillId="0" borderId="70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35" xfId="0" applyFont="1" applyFill="1" applyBorder="1"/>
    <xf numFmtId="49" fontId="18" fillId="0" borderId="35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/>
    <xf numFmtId="49" fontId="3" fillId="0" borderId="3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wrapText="1"/>
    </xf>
    <xf numFmtId="0" fontId="3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49" fontId="3" fillId="0" borderId="0" xfId="0" applyNumberFormat="1" applyFont="1" applyFill="1" applyBorder="1" applyAlignment="1">
      <alignment horizontal="left"/>
    </xf>
    <xf numFmtId="0" fontId="6" fillId="0" borderId="4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wrapText="1"/>
    </xf>
    <xf numFmtId="0" fontId="26" fillId="0" borderId="41" xfId="0" applyFont="1" applyFill="1" applyBorder="1" applyAlignment="1">
      <alignment wrapText="1"/>
    </xf>
    <xf numFmtId="0" fontId="26" fillId="0" borderId="39" xfId="0" applyFont="1" applyFill="1" applyBorder="1" applyAlignment="1">
      <alignment wrapText="1"/>
    </xf>
    <xf numFmtId="0" fontId="2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 vertical="justify"/>
    </xf>
    <xf numFmtId="0" fontId="5" fillId="0" borderId="0" xfId="0" applyFont="1" applyFill="1"/>
    <xf numFmtId="0" fontId="2" fillId="0" borderId="27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365760</xdr:colOff>
      <xdr:row>0</xdr:row>
      <xdr:rowOff>701039</xdr:rowOff>
    </xdr:from>
    <xdr:to>
      <xdr:col>19</xdr:col>
      <xdr:colOff>1021080</xdr:colOff>
      <xdr:row>3</xdr:row>
      <xdr:rowOff>507778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701039"/>
          <a:ext cx="1661160" cy="1780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8"/>
  <sheetViews>
    <sheetView tabSelected="1" view="pageBreakPreview" topLeftCell="A13" zoomScale="25" zoomScaleNormal="23" zoomScaleSheetLayoutView="25" workbookViewId="0">
      <selection activeCell="BK29" sqref="A1:XFD1048576"/>
    </sheetView>
  </sheetViews>
  <sheetFormatPr defaultColWidth="10.21875" defaultRowHeight="13.2" x14ac:dyDescent="0.25"/>
  <cols>
    <col min="1" max="1" width="25.5546875" style="203" customWidth="1"/>
    <col min="2" max="2" width="12.109375" style="203" customWidth="1"/>
    <col min="3" max="19" width="6.21875" style="203" hidden="1" customWidth="1"/>
    <col min="20" max="20" width="42.21875" style="203" customWidth="1"/>
    <col min="21" max="21" width="42.21875" style="206" customWidth="1"/>
    <col min="22" max="22" width="42" style="207" customWidth="1"/>
    <col min="23" max="23" width="12.77734375" style="208" customWidth="1"/>
    <col min="24" max="24" width="25.77734375" style="7" customWidth="1"/>
    <col min="25" max="27" width="12.77734375" style="7" customWidth="1"/>
    <col min="28" max="28" width="16.77734375" style="7" customWidth="1"/>
    <col min="29" max="29" width="12.21875" style="7" customWidth="1"/>
    <col min="30" max="30" width="12.77734375" style="205" hidden="1" customWidth="1"/>
    <col min="31" max="31" width="18.5546875" style="205" customWidth="1"/>
    <col min="32" max="32" width="16.21875" style="205" customWidth="1"/>
    <col min="33" max="33" width="13.77734375" style="205" customWidth="1"/>
    <col min="34" max="34" width="13.21875" style="205" customWidth="1"/>
    <col min="35" max="35" width="10.77734375" style="205" customWidth="1"/>
    <col min="36" max="36" width="14.77734375" style="205" customWidth="1"/>
    <col min="37" max="37" width="17.109375" style="205" customWidth="1"/>
    <col min="38" max="39" width="13.5546875" style="205" customWidth="1"/>
    <col min="40" max="40" width="15.77734375" style="205" customWidth="1"/>
    <col min="41" max="41" width="17.109375" style="205" customWidth="1"/>
    <col min="42" max="42" width="10.77734375" style="203" customWidth="1"/>
    <col min="43" max="43" width="21.21875" style="203" customWidth="1"/>
    <col min="44" max="49" width="10.77734375" style="203" customWidth="1"/>
    <col min="50" max="50" width="15.44140625" style="203" customWidth="1"/>
    <col min="51" max="51" width="16.5546875" style="203" customWidth="1"/>
    <col min="52" max="52" width="14" style="203" customWidth="1"/>
    <col min="53" max="53" width="16.77734375" style="203" customWidth="1"/>
    <col min="54" max="54" width="14" style="203" customWidth="1"/>
    <col min="55" max="55" width="19.77734375" style="203" customWidth="1"/>
    <col min="56" max="56" width="13.77734375" style="203" customWidth="1"/>
    <col min="57" max="57" width="14.77734375" style="203" customWidth="1"/>
    <col min="58" max="59" width="10.21875" style="203" customWidth="1"/>
    <col min="60" max="60" width="1.21875" style="203" customWidth="1"/>
    <col min="61" max="16384" width="10.21875" style="203"/>
  </cols>
  <sheetData>
    <row r="1" spans="1:63" s="149" customFormat="1" ht="75" customHeight="1" x14ac:dyDescent="0.85">
      <c r="B1" s="280" t="s">
        <v>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</row>
    <row r="2" spans="1:63" s="149" customFormat="1" ht="12.75" customHeight="1" x14ac:dyDescent="0.85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</row>
    <row r="3" spans="1:63" s="149" customFormat="1" ht="68.25" customHeight="1" x14ac:dyDescent="0.8">
      <c r="B3" s="282" t="s">
        <v>1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</row>
    <row r="4" spans="1:63" s="149" customFormat="1" ht="48.75" customHeight="1" x14ac:dyDescent="0.8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283" t="s">
        <v>2</v>
      </c>
      <c r="U4" s="283"/>
      <c r="V4" s="151"/>
      <c r="W4" s="151"/>
      <c r="X4" s="237" t="s">
        <v>132</v>
      </c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</row>
    <row r="5" spans="1:63" s="149" customFormat="1" ht="57.75" customHeight="1" x14ac:dyDescent="0.95">
      <c r="B5" s="238" t="s">
        <v>3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152"/>
      <c r="X5" s="237" t="s">
        <v>138</v>
      </c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153"/>
      <c r="AO5" s="153"/>
      <c r="AP5" s="153"/>
      <c r="AQ5" s="154"/>
      <c r="AR5" s="155"/>
      <c r="AS5" s="153"/>
      <c r="AT5" s="153"/>
      <c r="AU5" s="239" t="s">
        <v>106</v>
      </c>
      <c r="AV5" s="239"/>
      <c r="AW5" s="239"/>
      <c r="AX5" s="239"/>
      <c r="AY5" s="239"/>
      <c r="AZ5" s="290" t="s">
        <v>4</v>
      </c>
      <c r="BA5" s="290"/>
      <c r="BB5" s="290"/>
      <c r="BC5" s="290"/>
      <c r="BD5" s="290"/>
      <c r="BE5" s="290"/>
    </row>
    <row r="6" spans="1:63" s="149" customFormat="1" ht="62.55" customHeight="1" thickBot="1" x14ac:dyDescent="0.85">
      <c r="U6" s="156"/>
      <c r="V6" s="157"/>
      <c r="W6" s="246" t="s">
        <v>133</v>
      </c>
      <c r="X6" s="246"/>
      <c r="Y6" s="246"/>
      <c r="Z6" s="246"/>
      <c r="AA6" s="246"/>
      <c r="AB6" s="246"/>
      <c r="AC6" s="158" t="s">
        <v>5</v>
      </c>
      <c r="AD6" s="240" t="s">
        <v>134</v>
      </c>
      <c r="AE6" s="240"/>
      <c r="AF6" s="240"/>
      <c r="AG6" s="240"/>
      <c r="AH6" s="240"/>
      <c r="AI6" s="240"/>
      <c r="AJ6" s="240"/>
      <c r="AK6" s="240"/>
      <c r="AL6" s="159"/>
      <c r="AM6" s="159"/>
      <c r="AN6" s="159"/>
      <c r="AO6" s="159"/>
      <c r="AP6" s="160"/>
      <c r="AQ6" s="161"/>
      <c r="AR6" s="162"/>
      <c r="AS6" s="163"/>
      <c r="AT6" s="164"/>
      <c r="AU6" s="227" t="s">
        <v>6</v>
      </c>
      <c r="AV6" s="165"/>
      <c r="AW6" s="165"/>
      <c r="AX6" s="165"/>
      <c r="AY6" s="165"/>
      <c r="AZ6" s="286" t="s">
        <v>7</v>
      </c>
      <c r="BA6" s="286"/>
      <c r="BB6" s="286"/>
      <c r="BC6" s="286"/>
      <c r="BD6" s="166"/>
    </row>
    <row r="7" spans="1:63" s="149" customFormat="1" ht="110.4" customHeight="1" thickBot="1" x14ac:dyDescent="0.85">
      <c r="A7" s="287" t="s">
        <v>107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9" t="s">
        <v>135</v>
      </c>
      <c r="X7" s="289"/>
      <c r="Y7" s="289"/>
      <c r="Z7" s="289"/>
      <c r="AA7" s="289"/>
      <c r="AB7" s="289"/>
      <c r="AC7" s="289"/>
      <c r="AD7" s="241" t="s">
        <v>47</v>
      </c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160"/>
      <c r="AQ7" s="161"/>
      <c r="AR7" s="162"/>
      <c r="AS7" s="163"/>
      <c r="AT7" s="164"/>
      <c r="AU7" s="227" t="s">
        <v>8</v>
      </c>
      <c r="AV7" s="165"/>
      <c r="AW7" s="165"/>
      <c r="AX7" s="165"/>
      <c r="AY7" s="165"/>
      <c r="AZ7" s="288" t="s">
        <v>9</v>
      </c>
      <c r="BA7" s="288"/>
      <c r="BB7" s="288"/>
      <c r="BC7" s="288"/>
      <c r="BD7" s="288"/>
      <c r="BE7" s="167"/>
    </row>
    <row r="8" spans="1:63" s="149" customFormat="1" ht="158.4" customHeight="1" thickBot="1" x14ac:dyDescent="0.85">
      <c r="T8" s="284" t="s">
        <v>136</v>
      </c>
      <c r="U8" s="284"/>
      <c r="V8" s="284"/>
      <c r="W8" s="285" t="s">
        <v>137</v>
      </c>
      <c r="X8" s="285"/>
      <c r="Y8" s="285"/>
      <c r="Z8" s="285"/>
      <c r="AA8" s="285"/>
      <c r="AB8" s="285"/>
      <c r="AC8" s="285"/>
      <c r="AD8" s="240" t="s">
        <v>10</v>
      </c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164"/>
      <c r="AU8" s="227" t="s">
        <v>11</v>
      </c>
      <c r="AV8" s="168"/>
      <c r="AW8" s="168"/>
      <c r="AX8" s="168"/>
      <c r="AY8" s="168"/>
      <c r="AZ8" s="242" t="s">
        <v>139</v>
      </c>
      <c r="BA8" s="242"/>
      <c r="BB8" s="242"/>
      <c r="BC8" s="242"/>
      <c r="BD8" s="242"/>
      <c r="BE8" s="242"/>
    </row>
    <row r="9" spans="1:63" s="149" customFormat="1" ht="84" customHeight="1" thickBot="1" x14ac:dyDescent="0.85">
      <c r="U9" s="156"/>
      <c r="V9" s="156"/>
      <c r="W9" s="246" t="s">
        <v>12</v>
      </c>
      <c r="X9" s="246"/>
      <c r="Y9" s="246"/>
      <c r="Z9" s="246"/>
      <c r="AA9" s="246"/>
      <c r="AB9" s="246"/>
      <c r="AC9" s="158" t="s">
        <v>5</v>
      </c>
      <c r="AD9" s="159"/>
      <c r="AE9" s="240" t="s">
        <v>13</v>
      </c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169"/>
      <c r="AU9" s="161"/>
      <c r="AV9" s="161"/>
      <c r="AW9" s="161"/>
      <c r="AX9" s="161"/>
      <c r="AY9" s="161"/>
      <c r="AZ9" s="161"/>
      <c r="BA9" s="161"/>
      <c r="BB9" s="166"/>
      <c r="BC9" s="166"/>
      <c r="BD9" s="166"/>
    </row>
    <row r="10" spans="1:63" s="7" customFormat="1" ht="103.95" customHeight="1" thickBot="1" x14ac:dyDescent="0.35">
      <c r="U10" s="6"/>
      <c r="V10" s="6"/>
      <c r="W10" s="6"/>
      <c r="AA10" s="170"/>
    </row>
    <row r="11" spans="1:63" s="8" customFormat="1" ht="86.25" customHeight="1" thickTop="1" thickBot="1" x14ac:dyDescent="0.35">
      <c r="B11" s="303" t="s">
        <v>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306" t="s">
        <v>15</v>
      </c>
      <c r="U11" s="307"/>
      <c r="V11" s="308"/>
      <c r="W11" s="312" t="s">
        <v>16</v>
      </c>
      <c r="X11" s="313"/>
      <c r="Y11" s="313"/>
      <c r="Z11" s="313"/>
      <c r="AA11" s="313"/>
      <c r="AB11" s="313"/>
      <c r="AC11" s="313"/>
      <c r="AD11" s="314"/>
      <c r="AE11" s="247" t="s">
        <v>17</v>
      </c>
      <c r="AF11" s="248"/>
      <c r="AG11" s="253" t="s">
        <v>18</v>
      </c>
      <c r="AH11" s="254"/>
      <c r="AI11" s="254"/>
      <c r="AJ11" s="254"/>
      <c r="AK11" s="254"/>
      <c r="AL11" s="254"/>
      <c r="AM11" s="254"/>
      <c r="AN11" s="254"/>
      <c r="AO11" s="333" t="s">
        <v>19</v>
      </c>
      <c r="AP11" s="327" t="s">
        <v>20</v>
      </c>
      <c r="AQ11" s="327"/>
      <c r="AR11" s="327"/>
      <c r="AS11" s="327"/>
      <c r="AT11" s="327"/>
      <c r="AU11" s="327"/>
      <c r="AV11" s="327"/>
      <c r="AW11" s="327"/>
      <c r="AX11" s="330" t="s">
        <v>21</v>
      </c>
      <c r="AY11" s="331"/>
      <c r="AZ11" s="331"/>
      <c r="BA11" s="331"/>
      <c r="BB11" s="331"/>
      <c r="BC11" s="331"/>
      <c r="BD11" s="331"/>
      <c r="BE11" s="332"/>
      <c r="BF11" s="10"/>
    </row>
    <row r="12" spans="1:63" s="8" customFormat="1" ht="51" customHeight="1" x14ac:dyDescent="0.3">
      <c r="B12" s="30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309"/>
      <c r="U12" s="310"/>
      <c r="V12" s="311"/>
      <c r="W12" s="315"/>
      <c r="X12" s="316"/>
      <c r="Y12" s="316"/>
      <c r="Z12" s="316"/>
      <c r="AA12" s="316"/>
      <c r="AB12" s="316"/>
      <c r="AC12" s="316"/>
      <c r="AD12" s="317"/>
      <c r="AE12" s="249"/>
      <c r="AF12" s="250"/>
      <c r="AG12" s="255"/>
      <c r="AH12" s="256"/>
      <c r="AI12" s="256"/>
      <c r="AJ12" s="256"/>
      <c r="AK12" s="256"/>
      <c r="AL12" s="256"/>
      <c r="AM12" s="256"/>
      <c r="AN12" s="256"/>
      <c r="AO12" s="334"/>
      <c r="AP12" s="328"/>
      <c r="AQ12" s="328"/>
      <c r="AR12" s="328"/>
      <c r="AS12" s="328"/>
      <c r="AT12" s="328"/>
      <c r="AU12" s="328"/>
      <c r="AV12" s="328"/>
      <c r="AW12" s="328"/>
      <c r="AX12" s="259" t="s">
        <v>126</v>
      </c>
      <c r="AY12" s="260"/>
      <c r="AZ12" s="260"/>
      <c r="BA12" s="260"/>
      <c r="BB12" s="260"/>
      <c r="BC12" s="260"/>
      <c r="BD12" s="260"/>
      <c r="BE12" s="261"/>
      <c r="BF12" s="12"/>
    </row>
    <row r="13" spans="1:63" s="8" customFormat="1" ht="47.1" customHeight="1" x14ac:dyDescent="0.3">
      <c r="B13" s="30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309"/>
      <c r="U13" s="310"/>
      <c r="V13" s="311"/>
      <c r="W13" s="315"/>
      <c r="X13" s="316"/>
      <c r="Y13" s="316"/>
      <c r="Z13" s="316"/>
      <c r="AA13" s="316"/>
      <c r="AB13" s="316"/>
      <c r="AC13" s="316"/>
      <c r="AD13" s="317"/>
      <c r="AE13" s="251"/>
      <c r="AF13" s="252"/>
      <c r="AG13" s="257"/>
      <c r="AH13" s="258"/>
      <c r="AI13" s="258"/>
      <c r="AJ13" s="258"/>
      <c r="AK13" s="258"/>
      <c r="AL13" s="258"/>
      <c r="AM13" s="258"/>
      <c r="AN13" s="258"/>
      <c r="AO13" s="334"/>
      <c r="AP13" s="329"/>
      <c r="AQ13" s="329"/>
      <c r="AR13" s="329"/>
      <c r="AS13" s="329"/>
      <c r="AT13" s="329"/>
      <c r="AU13" s="329"/>
      <c r="AV13" s="329"/>
      <c r="AW13" s="329"/>
      <c r="AX13" s="262" t="s">
        <v>140</v>
      </c>
      <c r="AY13" s="263"/>
      <c r="AZ13" s="263"/>
      <c r="BA13" s="263"/>
      <c r="BB13" s="263"/>
      <c r="BC13" s="263"/>
      <c r="BD13" s="263"/>
      <c r="BE13" s="264"/>
      <c r="BF13" s="13"/>
    </row>
    <row r="14" spans="1:63" s="8" customFormat="1" ht="52.05" customHeight="1" thickBot="1" x14ac:dyDescent="0.35">
      <c r="B14" s="30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09"/>
      <c r="U14" s="310"/>
      <c r="V14" s="311"/>
      <c r="W14" s="315"/>
      <c r="X14" s="316"/>
      <c r="Y14" s="316"/>
      <c r="Z14" s="316"/>
      <c r="AA14" s="316"/>
      <c r="AB14" s="316"/>
      <c r="AC14" s="316"/>
      <c r="AD14" s="317"/>
      <c r="AE14" s="335" t="s">
        <v>22</v>
      </c>
      <c r="AF14" s="337" t="s">
        <v>23</v>
      </c>
      <c r="AG14" s="335" t="s">
        <v>24</v>
      </c>
      <c r="AH14" s="340" t="s">
        <v>25</v>
      </c>
      <c r="AI14" s="341"/>
      <c r="AJ14" s="341"/>
      <c r="AK14" s="341"/>
      <c r="AL14" s="341"/>
      <c r="AM14" s="341"/>
      <c r="AN14" s="342"/>
      <c r="AO14" s="334"/>
      <c r="AP14" s="347" t="s">
        <v>26</v>
      </c>
      <c r="AQ14" s="320" t="s">
        <v>27</v>
      </c>
      <c r="AR14" s="320" t="s">
        <v>28</v>
      </c>
      <c r="AS14" s="318" t="s">
        <v>29</v>
      </c>
      <c r="AT14" s="318" t="s">
        <v>30</v>
      </c>
      <c r="AU14" s="320" t="s">
        <v>31</v>
      </c>
      <c r="AV14" s="320" t="s">
        <v>32</v>
      </c>
      <c r="AW14" s="322" t="s">
        <v>33</v>
      </c>
      <c r="AX14" s="324" t="s">
        <v>110</v>
      </c>
      <c r="AY14" s="325"/>
      <c r="AZ14" s="325"/>
      <c r="BA14" s="325"/>
      <c r="BB14" s="324" t="s">
        <v>111</v>
      </c>
      <c r="BC14" s="325"/>
      <c r="BD14" s="325"/>
      <c r="BE14" s="326"/>
    </row>
    <row r="15" spans="1:63" s="14" customFormat="1" ht="54" customHeight="1" x14ac:dyDescent="0.3">
      <c r="B15" s="30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309"/>
      <c r="U15" s="310"/>
      <c r="V15" s="311"/>
      <c r="W15" s="315"/>
      <c r="X15" s="316"/>
      <c r="Y15" s="316"/>
      <c r="Z15" s="316"/>
      <c r="AA15" s="316"/>
      <c r="AB15" s="316"/>
      <c r="AC15" s="316"/>
      <c r="AD15" s="317"/>
      <c r="AE15" s="336"/>
      <c r="AF15" s="338"/>
      <c r="AG15" s="339"/>
      <c r="AH15" s="343" t="s">
        <v>34</v>
      </c>
      <c r="AI15" s="344"/>
      <c r="AJ15" s="352" t="s">
        <v>124</v>
      </c>
      <c r="AK15" s="353"/>
      <c r="AL15" s="356" t="s">
        <v>125</v>
      </c>
      <c r="AM15" s="353"/>
      <c r="AN15" s="358" t="s">
        <v>35</v>
      </c>
      <c r="AO15" s="334"/>
      <c r="AP15" s="348"/>
      <c r="AQ15" s="321"/>
      <c r="AR15" s="321"/>
      <c r="AS15" s="319"/>
      <c r="AT15" s="319"/>
      <c r="AU15" s="321"/>
      <c r="AV15" s="321"/>
      <c r="AW15" s="323"/>
      <c r="AX15" s="265" t="s">
        <v>36</v>
      </c>
      <c r="AY15" s="266"/>
      <c r="AZ15" s="266"/>
      <c r="BA15" s="266"/>
      <c r="BB15" s="265" t="s">
        <v>112</v>
      </c>
      <c r="BC15" s="266"/>
      <c r="BD15" s="266"/>
      <c r="BE15" s="267"/>
      <c r="BK15" s="291"/>
    </row>
    <row r="16" spans="1:63" s="14" customFormat="1" ht="30" customHeight="1" x14ac:dyDescent="0.3">
      <c r="B16" s="30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309"/>
      <c r="U16" s="310"/>
      <c r="V16" s="311"/>
      <c r="W16" s="315"/>
      <c r="X16" s="316"/>
      <c r="Y16" s="316"/>
      <c r="Z16" s="316"/>
      <c r="AA16" s="316"/>
      <c r="AB16" s="316"/>
      <c r="AC16" s="316"/>
      <c r="AD16" s="317"/>
      <c r="AE16" s="336"/>
      <c r="AF16" s="338"/>
      <c r="AG16" s="339"/>
      <c r="AH16" s="345"/>
      <c r="AI16" s="346"/>
      <c r="AJ16" s="354"/>
      <c r="AK16" s="355"/>
      <c r="AL16" s="357"/>
      <c r="AM16" s="355"/>
      <c r="AN16" s="359"/>
      <c r="AO16" s="334"/>
      <c r="AP16" s="348"/>
      <c r="AQ16" s="321"/>
      <c r="AR16" s="321"/>
      <c r="AS16" s="319"/>
      <c r="AT16" s="319"/>
      <c r="AU16" s="321"/>
      <c r="AV16" s="321"/>
      <c r="AW16" s="323"/>
      <c r="AX16" s="292" t="s">
        <v>24</v>
      </c>
      <c r="AY16" s="294" t="s">
        <v>37</v>
      </c>
      <c r="AZ16" s="295"/>
      <c r="BA16" s="295"/>
      <c r="BB16" s="292" t="s">
        <v>24</v>
      </c>
      <c r="BC16" s="296" t="s">
        <v>37</v>
      </c>
      <c r="BD16" s="296"/>
      <c r="BE16" s="297"/>
      <c r="BK16" s="291"/>
    </row>
    <row r="17" spans="1:64" s="14" customFormat="1" ht="155.25" customHeight="1" thickBot="1" x14ac:dyDescent="0.35">
      <c r="A17" s="14" t="s">
        <v>38</v>
      </c>
      <c r="B17" s="30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309"/>
      <c r="U17" s="310"/>
      <c r="V17" s="311"/>
      <c r="W17" s="315"/>
      <c r="X17" s="316"/>
      <c r="Y17" s="316"/>
      <c r="Z17" s="316"/>
      <c r="AA17" s="316"/>
      <c r="AB17" s="316"/>
      <c r="AC17" s="316"/>
      <c r="AD17" s="317"/>
      <c r="AE17" s="336"/>
      <c r="AF17" s="338"/>
      <c r="AG17" s="336"/>
      <c r="AH17" s="16" t="s">
        <v>39</v>
      </c>
      <c r="AI17" s="17" t="s">
        <v>40</v>
      </c>
      <c r="AJ17" s="16" t="s">
        <v>39</v>
      </c>
      <c r="AK17" s="17" t="s">
        <v>40</v>
      </c>
      <c r="AL17" s="16" t="s">
        <v>39</v>
      </c>
      <c r="AM17" s="17" t="s">
        <v>40</v>
      </c>
      <c r="AN17" s="360"/>
      <c r="AO17" s="334"/>
      <c r="AP17" s="348"/>
      <c r="AQ17" s="321"/>
      <c r="AR17" s="321"/>
      <c r="AS17" s="319"/>
      <c r="AT17" s="319"/>
      <c r="AU17" s="321"/>
      <c r="AV17" s="321"/>
      <c r="AW17" s="323"/>
      <c r="AX17" s="293"/>
      <c r="AY17" s="18" t="s">
        <v>41</v>
      </c>
      <c r="AZ17" s="18" t="s">
        <v>42</v>
      </c>
      <c r="BA17" s="19" t="s">
        <v>43</v>
      </c>
      <c r="BB17" s="293"/>
      <c r="BC17" s="20" t="s">
        <v>41</v>
      </c>
      <c r="BD17" s="20" t="s">
        <v>42</v>
      </c>
      <c r="BE17" s="21" t="s">
        <v>44</v>
      </c>
      <c r="BK17" s="291"/>
    </row>
    <row r="18" spans="1:64" s="22" customFormat="1" ht="42.75" customHeight="1" thickTop="1" thickBot="1" x14ac:dyDescent="0.35">
      <c r="B18" s="23">
        <v>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98">
        <v>2</v>
      </c>
      <c r="U18" s="299"/>
      <c r="V18" s="300"/>
      <c r="W18" s="301">
        <v>3</v>
      </c>
      <c r="X18" s="302"/>
      <c r="Y18" s="302"/>
      <c r="Z18" s="302"/>
      <c r="AA18" s="302"/>
      <c r="AB18" s="302"/>
      <c r="AC18" s="302"/>
      <c r="AD18" s="302"/>
      <c r="AE18" s="232">
        <v>4</v>
      </c>
      <c r="AF18" s="25">
        <v>5</v>
      </c>
      <c r="AG18" s="26">
        <v>6</v>
      </c>
      <c r="AH18" s="232">
        <v>7</v>
      </c>
      <c r="AI18" s="25">
        <v>8</v>
      </c>
      <c r="AJ18" s="26">
        <v>9</v>
      </c>
      <c r="AK18" s="232">
        <v>10</v>
      </c>
      <c r="AL18" s="25">
        <v>11</v>
      </c>
      <c r="AM18" s="26">
        <v>12</v>
      </c>
      <c r="AN18" s="232">
        <v>13</v>
      </c>
      <c r="AO18" s="25">
        <v>14</v>
      </c>
      <c r="AP18" s="26">
        <v>15</v>
      </c>
      <c r="AQ18" s="232">
        <v>16</v>
      </c>
      <c r="AR18" s="25">
        <v>17</v>
      </c>
      <c r="AS18" s="26">
        <v>18</v>
      </c>
      <c r="AT18" s="232">
        <v>19</v>
      </c>
      <c r="AU18" s="25">
        <v>20</v>
      </c>
      <c r="AV18" s="26">
        <v>21</v>
      </c>
      <c r="AW18" s="232">
        <v>22</v>
      </c>
      <c r="AX18" s="25">
        <v>23</v>
      </c>
      <c r="AY18" s="26">
        <v>24</v>
      </c>
      <c r="AZ18" s="232">
        <v>25</v>
      </c>
      <c r="BA18" s="25">
        <v>26</v>
      </c>
      <c r="BB18" s="26">
        <v>27</v>
      </c>
      <c r="BC18" s="232">
        <v>28</v>
      </c>
      <c r="BD18" s="25">
        <v>29</v>
      </c>
      <c r="BE18" s="26">
        <v>30</v>
      </c>
    </row>
    <row r="19" spans="1:64" s="27" customFormat="1" ht="50.1" customHeight="1" thickBot="1" x14ac:dyDescent="0.35">
      <c r="B19" s="349" t="s">
        <v>118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1"/>
      <c r="BI19" s="28"/>
    </row>
    <row r="20" spans="1:64" s="1" customFormat="1" ht="45.6" thickBot="1" x14ac:dyDescent="0.75">
      <c r="A20" s="29"/>
      <c r="B20" s="349" t="s">
        <v>108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1"/>
    </row>
    <row r="21" spans="1:64" s="1" customFormat="1" ht="108.6" customHeight="1" x14ac:dyDescent="0.7">
      <c r="B21" s="30">
        <v>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74" t="s">
        <v>109</v>
      </c>
      <c r="U21" s="275"/>
      <c r="V21" s="276"/>
      <c r="W21" s="277" t="s">
        <v>131</v>
      </c>
      <c r="X21" s="278"/>
      <c r="Y21" s="278"/>
      <c r="Z21" s="278"/>
      <c r="AA21" s="278"/>
      <c r="AB21" s="278"/>
      <c r="AC21" s="278"/>
      <c r="AD21" s="279"/>
      <c r="AE21" s="32">
        <v>3</v>
      </c>
      <c r="AF21" s="33">
        <f t="shared" ref="AF21:AF26" si="0">AE21*30</f>
        <v>90</v>
      </c>
      <c r="AG21" s="34">
        <f t="shared" ref="AG21:AG26" si="1">AH21+AJ21+AL21</f>
        <v>72</v>
      </c>
      <c r="AH21" s="35">
        <v>36</v>
      </c>
      <c r="AI21" s="35"/>
      <c r="AJ21" s="35">
        <v>36</v>
      </c>
      <c r="AK21" s="35"/>
      <c r="AL21" s="36"/>
      <c r="AM21" s="36"/>
      <c r="AN21" s="36"/>
      <c r="AO21" s="37">
        <f t="shared" ref="AO21:AO26" si="2">AF21-AG21</f>
        <v>18</v>
      </c>
      <c r="AP21" s="38"/>
      <c r="AQ21" s="39">
        <v>7</v>
      </c>
      <c r="AR21" s="39">
        <v>7</v>
      </c>
      <c r="AS21" s="40"/>
      <c r="AT21" s="41"/>
      <c r="AU21" s="39"/>
      <c r="AV21" s="39"/>
      <c r="AW21" s="40"/>
      <c r="AX21" s="42">
        <f>SUM(AY21:BA21)</f>
        <v>4</v>
      </c>
      <c r="AY21" s="43">
        <v>2</v>
      </c>
      <c r="AZ21" s="43">
        <v>2</v>
      </c>
      <c r="BA21" s="44"/>
      <c r="BB21" s="42"/>
      <c r="BC21" s="43"/>
      <c r="BD21" s="43"/>
      <c r="BE21" s="44"/>
    </row>
    <row r="22" spans="1:64" s="1" customFormat="1" ht="104.55" customHeight="1" x14ac:dyDescent="0.75">
      <c r="B22" s="30">
        <v>2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268" t="s">
        <v>113</v>
      </c>
      <c r="U22" s="269"/>
      <c r="V22" s="270"/>
      <c r="W22" s="271" t="s">
        <v>48</v>
      </c>
      <c r="X22" s="272"/>
      <c r="Y22" s="272"/>
      <c r="Z22" s="272"/>
      <c r="AA22" s="272"/>
      <c r="AB22" s="272"/>
      <c r="AC22" s="272"/>
      <c r="AD22" s="273"/>
      <c r="AE22" s="46">
        <v>3</v>
      </c>
      <c r="AF22" s="47">
        <f t="shared" ref="AF22" si="3">AE22*30</f>
        <v>90</v>
      </c>
      <c r="AG22" s="48">
        <f t="shared" ref="AG22" si="4">AH22+AJ22+AL22</f>
        <v>72</v>
      </c>
      <c r="AH22" s="49">
        <v>36</v>
      </c>
      <c r="AI22" s="49"/>
      <c r="AJ22" s="49">
        <v>28</v>
      </c>
      <c r="AK22" s="49"/>
      <c r="AL22" s="50">
        <v>8</v>
      </c>
      <c r="AM22" s="50"/>
      <c r="AN22" s="50"/>
      <c r="AO22" s="51">
        <f t="shared" ref="AO22" si="5">AF22-AG22</f>
        <v>18</v>
      </c>
      <c r="AP22" s="52"/>
      <c r="AQ22" s="53">
        <v>7</v>
      </c>
      <c r="AR22" s="53">
        <v>7</v>
      </c>
      <c r="AS22" s="54"/>
      <c r="AT22" s="55"/>
      <c r="AU22" s="53"/>
      <c r="AV22" s="53"/>
      <c r="AW22" s="54"/>
      <c r="AX22" s="56">
        <f>SUM(AY22:BA22)</f>
        <v>4</v>
      </c>
      <c r="AY22" s="57">
        <v>2</v>
      </c>
      <c r="AZ22" s="57">
        <v>1.5</v>
      </c>
      <c r="BA22" s="58">
        <v>0.5</v>
      </c>
      <c r="BB22" s="56"/>
      <c r="BC22" s="57"/>
      <c r="BD22" s="57"/>
      <c r="BE22" s="59"/>
      <c r="BF22" s="1" t="s">
        <v>38</v>
      </c>
    </row>
    <row r="23" spans="1:64" s="1" customFormat="1" ht="108.6" customHeight="1" x14ac:dyDescent="0.75">
      <c r="B23" s="30">
        <v>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68" t="s">
        <v>46</v>
      </c>
      <c r="U23" s="269"/>
      <c r="V23" s="270"/>
      <c r="W23" s="271" t="s">
        <v>13</v>
      </c>
      <c r="X23" s="272"/>
      <c r="Y23" s="272"/>
      <c r="Z23" s="272"/>
      <c r="AA23" s="272"/>
      <c r="AB23" s="272"/>
      <c r="AC23" s="272"/>
      <c r="AD23" s="273"/>
      <c r="AE23" s="46">
        <v>4.5</v>
      </c>
      <c r="AF23" s="47">
        <f t="shared" si="0"/>
        <v>135</v>
      </c>
      <c r="AG23" s="48">
        <f t="shared" si="1"/>
        <v>63</v>
      </c>
      <c r="AH23" s="49">
        <v>18</v>
      </c>
      <c r="AI23" s="49">
        <v>2</v>
      </c>
      <c r="AJ23" s="49">
        <v>45</v>
      </c>
      <c r="AK23" s="49">
        <v>6</v>
      </c>
      <c r="AL23" s="50"/>
      <c r="AM23" s="50"/>
      <c r="AN23" s="50">
        <f>AG23-AI23-AK23-AM23</f>
        <v>55</v>
      </c>
      <c r="AO23" s="51">
        <f t="shared" si="2"/>
        <v>72</v>
      </c>
      <c r="AP23" s="52">
        <v>8</v>
      </c>
      <c r="AQ23" s="53"/>
      <c r="AR23" s="53">
        <v>8</v>
      </c>
      <c r="AS23" s="54"/>
      <c r="AT23" s="55"/>
      <c r="AU23" s="53">
        <v>8</v>
      </c>
      <c r="AV23" s="53"/>
      <c r="AW23" s="54"/>
      <c r="AX23" s="56"/>
      <c r="AY23" s="57"/>
      <c r="AZ23" s="57"/>
      <c r="BA23" s="57"/>
      <c r="BB23" s="56">
        <f>SUM(BC23:BE23)</f>
        <v>7</v>
      </c>
      <c r="BC23" s="57">
        <v>2</v>
      </c>
      <c r="BD23" s="57">
        <v>5</v>
      </c>
      <c r="BE23" s="59"/>
    </row>
    <row r="24" spans="1:64" s="1" customFormat="1" ht="96.6" customHeight="1" x14ac:dyDescent="0.75">
      <c r="B24" s="30">
        <v>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68" t="s">
        <v>114</v>
      </c>
      <c r="U24" s="269"/>
      <c r="V24" s="270"/>
      <c r="W24" s="271" t="s">
        <v>13</v>
      </c>
      <c r="X24" s="272"/>
      <c r="Y24" s="272"/>
      <c r="Z24" s="272"/>
      <c r="AA24" s="272"/>
      <c r="AB24" s="272"/>
      <c r="AC24" s="272"/>
      <c r="AD24" s="273"/>
      <c r="AE24" s="46">
        <v>4.5</v>
      </c>
      <c r="AF24" s="47">
        <f t="shared" si="0"/>
        <v>135</v>
      </c>
      <c r="AG24" s="48">
        <f t="shared" si="1"/>
        <v>63</v>
      </c>
      <c r="AH24" s="49">
        <v>27</v>
      </c>
      <c r="AI24" s="49">
        <v>4</v>
      </c>
      <c r="AJ24" s="49"/>
      <c r="AK24" s="49"/>
      <c r="AL24" s="50">
        <v>36</v>
      </c>
      <c r="AM24" s="50">
        <v>4</v>
      </c>
      <c r="AN24" s="50">
        <f>AG24-AI24-AK24-AM24</f>
        <v>55</v>
      </c>
      <c r="AO24" s="51">
        <f t="shared" si="2"/>
        <v>72</v>
      </c>
      <c r="AP24" s="52"/>
      <c r="AQ24" s="53">
        <v>7</v>
      </c>
      <c r="AR24" s="53">
        <v>7</v>
      </c>
      <c r="AS24" s="54"/>
      <c r="AT24" s="55"/>
      <c r="AU24" s="53"/>
      <c r="AV24" s="53"/>
      <c r="AW24" s="54"/>
      <c r="AX24" s="56">
        <f>SUM(AY24:BA24)</f>
        <v>3.5</v>
      </c>
      <c r="AY24" s="57">
        <v>1.5</v>
      </c>
      <c r="AZ24" s="57"/>
      <c r="BA24" s="57">
        <v>2</v>
      </c>
      <c r="BB24" s="56"/>
      <c r="BC24" s="57"/>
      <c r="BD24" s="57"/>
      <c r="BE24" s="59"/>
    </row>
    <row r="25" spans="1:64" s="1" customFormat="1" ht="104.55" customHeight="1" x14ac:dyDescent="0.75">
      <c r="B25" s="30">
        <v>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268" t="s">
        <v>115</v>
      </c>
      <c r="U25" s="269"/>
      <c r="V25" s="270"/>
      <c r="W25" s="271" t="s">
        <v>13</v>
      </c>
      <c r="X25" s="272"/>
      <c r="Y25" s="272"/>
      <c r="Z25" s="272"/>
      <c r="AA25" s="272"/>
      <c r="AB25" s="272"/>
      <c r="AC25" s="272"/>
      <c r="AD25" s="273"/>
      <c r="AE25" s="46">
        <v>4</v>
      </c>
      <c r="AF25" s="47">
        <f t="shared" si="0"/>
        <v>120</v>
      </c>
      <c r="AG25" s="48">
        <f t="shared" si="1"/>
        <v>72</v>
      </c>
      <c r="AH25" s="49">
        <v>36</v>
      </c>
      <c r="AI25" s="49">
        <v>4</v>
      </c>
      <c r="AJ25" s="49"/>
      <c r="AK25" s="49"/>
      <c r="AL25" s="50">
        <v>36</v>
      </c>
      <c r="AM25" s="50">
        <v>4</v>
      </c>
      <c r="AN25" s="50">
        <f>AG25-AI25-AK25-AM25</f>
        <v>64</v>
      </c>
      <c r="AO25" s="51">
        <f t="shared" si="2"/>
        <v>48</v>
      </c>
      <c r="AP25" s="52">
        <v>8</v>
      </c>
      <c r="AQ25" s="53"/>
      <c r="AR25" s="53">
        <v>8</v>
      </c>
      <c r="AS25" s="54"/>
      <c r="AT25" s="55"/>
      <c r="AU25" s="53"/>
      <c r="AV25" s="53"/>
      <c r="AW25" s="54"/>
      <c r="AX25" s="56"/>
      <c r="AY25" s="57"/>
      <c r="AZ25" s="57"/>
      <c r="BA25" s="59"/>
      <c r="BB25" s="56">
        <f>SUM(BC25:BE25)</f>
        <v>8</v>
      </c>
      <c r="BC25" s="57">
        <v>4</v>
      </c>
      <c r="BD25" s="57"/>
      <c r="BE25" s="60">
        <v>4</v>
      </c>
      <c r="BF25" s="1" t="s">
        <v>38</v>
      </c>
      <c r="BL25" s="1" t="s">
        <v>38</v>
      </c>
    </row>
    <row r="26" spans="1:64" s="1" customFormat="1" ht="84.6" customHeight="1" thickBot="1" x14ac:dyDescent="0.8">
      <c r="B26" s="30">
        <v>6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268" t="s">
        <v>47</v>
      </c>
      <c r="U26" s="269"/>
      <c r="V26" s="270"/>
      <c r="W26" s="271" t="s">
        <v>13</v>
      </c>
      <c r="X26" s="272"/>
      <c r="Y26" s="272"/>
      <c r="Z26" s="272"/>
      <c r="AA26" s="272"/>
      <c r="AB26" s="272"/>
      <c r="AC26" s="272"/>
      <c r="AD26" s="273"/>
      <c r="AE26" s="46">
        <v>3</v>
      </c>
      <c r="AF26" s="47">
        <f t="shared" si="0"/>
        <v>90</v>
      </c>
      <c r="AG26" s="48">
        <f t="shared" si="1"/>
        <v>36</v>
      </c>
      <c r="AH26" s="49">
        <v>27</v>
      </c>
      <c r="AI26" s="49">
        <v>4</v>
      </c>
      <c r="AJ26" s="49">
        <v>9</v>
      </c>
      <c r="AK26" s="49">
        <v>2</v>
      </c>
      <c r="AL26" s="50"/>
      <c r="AM26" s="50"/>
      <c r="AN26" s="50">
        <f>AG26-AI26-AK26-AM26</f>
        <v>30</v>
      </c>
      <c r="AO26" s="51">
        <f t="shared" si="2"/>
        <v>54</v>
      </c>
      <c r="AP26" s="52">
        <v>7</v>
      </c>
      <c r="AQ26" s="53"/>
      <c r="AR26" s="53">
        <v>7</v>
      </c>
      <c r="AS26" s="54"/>
      <c r="AT26" s="55"/>
      <c r="AU26" s="53"/>
      <c r="AV26" s="53">
        <v>7</v>
      </c>
      <c r="AW26" s="54"/>
      <c r="AX26" s="55">
        <f>SUM(AY26:BA26)</f>
        <v>2</v>
      </c>
      <c r="AY26" s="53">
        <v>1.5</v>
      </c>
      <c r="AZ26" s="53">
        <v>0.5</v>
      </c>
      <c r="BA26" s="487"/>
      <c r="BB26" s="56"/>
      <c r="BC26" s="57"/>
      <c r="BD26" s="57"/>
      <c r="BE26" s="59"/>
      <c r="BJ26" s="1" t="s">
        <v>38</v>
      </c>
    </row>
    <row r="27" spans="1:64" s="1" customFormat="1" ht="50.4" customHeight="1" thickBot="1" x14ac:dyDescent="0.75">
      <c r="A27" s="29"/>
      <c r="B27" s="361" t="s">
        <v>45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3"/>
      <c r="AE27" s="176">
        <f t="shared" ref="AE27:AO27" si="6">SUM(AE21:AE26)</f>
        <v>22</v>
      </c>
      <c r="AF27" s="177">
        <f t="shared" si="6"/>
        <v>660</v>
      </c>
      <c r="AG27" s="176">
        <f t="shared" si="6"/>
        <v>378</v>
      </c>
      <c r="AH27" s="178">
        <f t="shared" si="6"/>
        <v>180</v>
      </c>
      <c r="AI27" s="178">
        <f t="shared" si="6"/>
        <v>14</v>
      </c>
      <c r="AJ27" s="178">
        <f t="shared" si="6"/>
        <v>118</v>
      </c>
      <c r="AK27" s="178">
        <f t="shared" si="6"/>
        <v>8</v>
      </c>
      <c r="AL27" s="178">
        <f t="shared" si="6"/>
        <v>80</v>
      </c>
      <c r="AM27" s="178">
        <f t="shared" si="6"/>
        <v>8</v>
      </c>
      <c r="AN27" s="178">
        <f t="shared" si="6"/>
        <v>204</v>
      </c>
      <c r="AO27" s="176">
        <f t="shared" si="6"/>
        <v>282</v>
      </c>
      <c r="AP27" s="176">
        <v>3</v>
      </c>
      <c r="AQ27" s="179">
        <v>3</v>
      </c>
      <c r="AR27" s="178">
        <v>6</v>
      </c>
      <c r="AS27" s="180"/>
      <c r="AT27" s="41"/>
      <c r="AU27" s="39">
        <v>1</v>
      </c>
      <c r="AV27" s="39">
        <v>1</v>
      </c>
      <c r="AW27" s="40"/>
      <c r="AX27" s="181">
        <f t="shared" ref="AX27:BE27" si="7">SUM(AX21:AX26)</f>
        <v>13.5</v>
      </c>
      <c r="AY27" s="179">
        <f t="shared" si="7"/>
        <v>7</v>
      </c>
      <c r="AZ27" s="179">
        <f t="shared" si="7"/>
        <v>4</v>
      </c>
      <c r="BA27" s="180">
        <f t="shared" si="7"/>
        <v>2.5</v>
      </c>
      <c r="BB27" s="181">
        <f t="shared" si="7"/>
        <v>15</v>
      </c>
      <c r="BC27" s="179">
        <f t="shared" si="7"/>
        <v>6</v>
      </c>
      <c r="BD27" s="179">
        <f t="shared" si="7"/>
        <v>5</v>
      </c>
      <c r="BE27" s="179">
        <f t="shared" si="7"/>
        <v>4</v>
      </c>
    </row>
    <row r="28" spans="1:64" s="1" customFormat="1" ht="66.599999999999994" customHeight="1" thickBot="1" x14ac:dyDescent="0.75">
      <c r="A28" s="29"/>
      <c r="B28" s="364" t="s">
        <v>116</v>
      </c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6"/>
    </row>
    <row r="29" spans="1:64" s="1" customFormat="1" ht="180.6" customHeight="1" thickBot="1" x14ac:dyDescent="0.8">
      <c r="B29" s="30">
        <v>7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74" t="s">
        <v>50</v>
      </c>
      <c r="U29" s="275"/>
      <c r="V29" s="276"/>
      <c r="W29" s="277" t="s">
        <v>51</v>
      </c>
      <c r="X29" s="278"/>
      <c r="Y29" s="278"/>
      <c r="Z29" s="278"/>
      <c r="AA29" s="278"/>
      <c r="AB29" s="278"/>
      <c r="AC29" s="278"/>
      <c r="AD29" s="278"/>
      <c r="AE29" s="37">
        <v>1.5</v>
      </c>
      <c r="AF29" s="37">
        <f t="shared" ref="AF29:AF42" si="8">AE29*30</f>
        <v>45</v>
      </c>
      <c r="AG29" s="37">
        <f>AH29+AJ29+AL29</f>
        <v>36</v>
      </c>
      <c r="AH29" s="37"/>
      <c r="AI29" s="37"/>
      <c r="AJ29" s="37">
        <v>36</v>
      </c>
      <c r="AK29" s="37"/>
      <c r="AL29" s="37"/>
      <c r="AM29" s="37"/>
      <c r="AN29" s="37"/>
      <c r="AO29" s="37">
        <f t="shared" ref="AO29:AO42" si="9">AF29-AG29</f>
        <v>9</v>
      </c>
      <c r="AP29" s="171"/>
      <c r="AQ29" s="171">
        <v>7</v>
      </c>
      <c r="AR29" s="171"/>
      <c r="AS29" s="171"/>
      <c r="AT29" s="171"/>
      <c r="AU29" s="171"/>
      <c r="AV29" s="171"/>
      <c r="AW29" s="171"/>
      <c r="AX29" s="63">
        <f>SUM(AY29:BA29)</f>
        <v>2</v>
      </c>
      <c r="AY29" s="63"/>
      <c r="AZ29" s="63">
        <v>2</v>
      </c>
      <c r="BA29" s="172"/>
      <c r="BB29" s="171"/>
      <c r="BC29" s="171"/>
      <c r="BD29" s="171"/>
      <c r="BE29" s="171"/>
    </row>
    <row r="30" spans="1:64" s="1" customFormat="1" ht="52.8" customHeight="1" thickBot="1" x14ac:dyDescent="0.75">
      <c r="A30" s="29"/>
      <c r="B30" s="361" t="s">
        <v>45</v>
      </c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182">
        <f>SUM(AE29:AE29)</f>
        <v>1.5</v>
      </c>
      <c r="AF30" s="182">
        <f>SUM(AF29:AF29)</f>
        <v>45</v>
      </c>
      <c r="AG30" s="182">
        <f>SUM(AG29:AG29)</f>
        <v>36</v>
      </c>
      <c r="AH30" s="182">
        <f>SUM(AH29:AH29)</f>
        <v>0</v>
      </c>
      <c r="AI30" s="182"/>
      <c r="AJ30" s="182">
        <f>SUM(AJ29:AJ29)</f>
        <v>36</v>
      </c>
      <c r="AK30" s="182"/>
      <c r="AL30" s="182"/>
      <c r="AM30" s="182"/>
      <c r="AN30" s="182"/>
      <c r="AO30" s="182">
        <f>SUM(AO29:AO29)</f>
        <v>9</v>
      </c>
      <c r="AP30" s="182"/>
      <c r="AQ30" s="183">
        <v>2</v>
      </c>
      <c r="AR30" s="182"/>
      <c r="AS30" s="183"/>
      <c r="AT30" s="171"/>
      <c r="AU30" s="171"/>
      <c r="AV30" s="171"/>
      <c r="AW30" s="171"/>
      <c r="AX30" s="182">
        <f>SUM(AX29:AX29)</f>
        <v>2</v>
      </c>
      <c r="AY30" s="182">
        <f>SUM(AY29:AY29)</f>
        <v>0</v>
      </c>
      <c r="AZ30" s="182">
        <f>SUM(AZ29:AZ29)</f>
        <v>2</v>
      </c>
      <c r="BA30" s="182"/>
      <c r="BB30" s="183"/>
      <c r="BC30" s="183"/>
      <c r="BD30" s="183"/>
      <c r="BE30" s="183"/>
      <c r="BI30" s="1" t="s">
        <v>38</v>
      </c>
    </row>
    <row r="31" spans="1:64" s="1" customFormat="1" ht="50.1" customHeight="1" thickBot="1" x14ac:dyDescent="0.75">
      <c r="A31" s="29"/>
      <c r="B31" s="184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367" t="s">
        <v>117</v>
      </c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182">
        <f>AE27+AE30</f>
        <v>23.5</v>
      </c>
      <c r="AF31" s="182">
        <f>AF27+AF30</f>
        <v>705</v>
      </c>
      <c r="AG31" s="182">
        <f>AG27+AG30</f>
        <v>414</v>
      </c>
      <c r="AH31" s="182">
        <f>AH27+AH30</f>
        <v>180</v>
      </c>
      <c r="AI31" s="182"/>
      <c r="AJ31" s="182">
        <f>AJ27+AJ30</f>
        <v>154</v>
      </c>
      <c r="AK31" s="182"/>
      <c r="AL31" s="182">
        <f>AL27+AL30</f>
        <v>80</v>
      </c>
      <c r="AM31" s="182"/>
      <c r="AN31" s="182"/>
      <c r="AO31" s="182">
        <f>AO27+AO30</f>
        <v>291</v>
      </c>
      <c r="AP31" s="182">
        <f>AP27+AP30</f>
        <v>3</v>
      </c>
      <c r="AQ31" s="182">
        <f>AQ27+AQ30</f>
        <v>5</v>
      </c>
      <c r="AR31" s="182">
        <f>AR27+AR30</f>
        <v>6</v>
      </c>
      <c r="AS31" s="182"/>
      <c r="AT31" s="183"/>
      <c r="AU31" s="183">
        <v>1</v>
      </c>
      <c r="AV31" s="183">
        <v>1</v>
      </c>
      <c r="AW31" s="183"/>
      <c r="AX31" s="182">
        <f t="shared" ref="AX31:BE31" si="10">AX27+AX30</f>
        <v>15.5</v>
      </c>
      <c r="AY31" s="182">
        <f t="shared" si="10"/>
        <v>7</v>
      </c>
      <c r="AZ31" s="182">
        <f t="shared" si="10"/>
        <v>6</v>
      </c>
      <c r="BA31" s="182">
        <f t="shared" si="10"/>
        <v>2.5</v>
      </c>
      <c r="BB31" s="182">
        <f t="shared" si="10"/>
        <v>15</v>
      </c>
      <c r="BC31" s="182">
        <f t="shared" si="10"/>
        <v>6</v>
      </c>
      <c r="BD31" s="182">
        <f t="shared" si="10"/>
        <v>5</v>
      </c>
      <c r="BE31" s="182">
        <f t="shared" si="10"/>
        <v>4</v>
      </c>
    </row>
    <row r="32" spans="1:64" s="27" customFormat="1" ht="50.1" customHeight="1" thickBot="1" x14ac:dyDescent="0.35">
      <c r="B32" s="349" t="s">
        <v>119</v>
      </c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1"/>
      <c r="BI32" s="28"/>
    </row>
    <row r="33" spans="1:67" s="1" customFormat="1" ht="50.1" customHeight="1" thickBot="1" x14ac:dyDescent="0.75">
      <c r="A33" s="29"/>
      <c r="B33" s="364" t="s">
        <v>120</v>
      </c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65"/>
      <c r="BC33" s="365"/>
      <c r="BD33" s="365"/>
      <c r="BE33" s="366"/>
    </row>
    <row r="34" spans="1:67" s="1" customFormat="1" ht="85.05" customHeight="1" thickBot="1" x14ac:dyDescent="0.75">
      <c r="B34" s="146">
        <v>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68" t="s">
        <v>52</v>
      </c>
      <c r="U34" s="269"/>
      <c r="V34" s="270"/>
      <c r="W34" s="271" t="s">
        <v>53</v>
      </c>
      <c r="X34" s="272"/>
      <c r="Y34" s="272"/>
      <c r="Z34" s="272"/>
      <c r="AA34" s="272"/>
      <c r="AB34" s="272"/>
      <c r="AC34" s="272"/>
      <c r="AD34" s="273"/>
      <c r="AE34" s="37">
        <v>2</v>
      </c>
      <c r="AF34" s="37">
        <f>AE34*30</f>
        <v>60</v>
      </c>
      <c r="AG34" s="37">
        <f>AH34+AJ34+AL34</f>
        <v>36</v>
      </c>
      <c r="AH34" s="37">
        <v>18</v>
      </c>
      <c r="AI34" s="37">
        <v>2</v>
      </c>
      <c r="AJ34" s="37"/>
      <c r="AK34" s="37"/>
      <c r="AL34" s="37">
        <v>18</v>
      </c>
      <c r="AM34" s="37">
        <v>2</v>
      </c>
      <c r="AN34" s="37">
        <f>AG34-AI34-AK34-AM34</f>
        <v>32</v>
      </c>
      <c r="AO34" s="37">
        <f>AF34-AG34</f>
        <v>24</v>
      </c>
      <c r="AP34" s="171"/>
      <c r="AQ34" s="171">
        <v>8</v>
      </c>
      <c r="AR34" s="171">
        <v>8</v>
      </c>
      <c r="AS34" s="171"/>
      <c r="AT34" s="171"/>
      <c r="AU34" s="171"/>
      <c r="AV34" s="171"/>
      <c r="AW34" s="171"/>
      <c r="AX34" s="171"/>
      <c r="AY34" s="171"/>
      <c r="AZ34" s="171"/>
      <c r="BA34" s="171"/>
      <c r="BB34" s="63">
        <f>SUM(BC34:BE34)</f>
        <v>4</v>
      </c>
      <c r="BC34" s="63">
        <v>2</v>
      </c>
      <c r="BD34" s="63"/>
      <c r="BE34" s="63">
        <v>2</v>
      </c>
    </row>
    <row r="35" spans="1:67" s="1" customFormat="1" ht="139.05000000000001" customHeight="1" thickBot="1" x14ac:dyDescent="0.75">
      <c r="B35" s="30">
        <v>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68" t="s">
        <v>130</v>
      </c>
      <c r="U35" s="269"/>
      <c r="V35" s="270"/>
      <c r="W35" s="271" t="s">
        <v>13</v>
      </c>
      <c r="X35" s="272"/>
      <c r="Y35" s="272"/>
      <c r="Z35" s="272"/>
      <c r="AA35" s="272"/>
      <c r="AB35" s="272"/>
      <c r="AC35" s="272"/>
      <c r="AD35" s="273"/>
      <c r="AE35" s="51">
        <v>3.5</v>
      </c>
      <c r="AF35" s="51">
        <f>AE35*30</f>
        <v>105</v>
      </c>
      <c r="AG35" s="51">
        <f>AH35+AJ35+AL35</f>
        <v>45</v>
      </c>
      <c r="AH35" s="51">
        <v>27</v>
      </c>
      <c r="AI35" s="51">
        <v>4</v>
      </c>
      <c r="AJ35" s="51">
        <v>18</v>
      </c>
      <c r="AK35" s="51">
        <v>2</v>
      </c>
      <c r="AL35" s="51"/>
      <c r="AM35" s="51"/>
      <c r="AN35" s="51">
        <f>AG35-AI35-AK35-AM35</f>
        <v>39</v>
      </c>
      <c r="AO35" s="51">
        <f>AF35-AG35</f>
        <v>60</v>
      </c>
      <c r="AP35" s="488"/>
      <c r="AQ35" s="488">
        <v>8</v>
      </c>
      <c r="AR35" s="488">
        <v>8</v>
      </c>
      <c r="AS35" s="488"/>
      <c r="AT35" s="488"/>
      <c r="AU35" s="488"/>
      <c r="AV35" s="488"/>
      <c r="AW35" s="488"/>
      <c r="AX35" s="488"/>
      <c r="AY35" s="488"/>
      <c r="AZ35" s="488"/>
      <c r="BA35" s="488"/>
      <c r="BB35" s="30">
        <f>SUM(BC35:BE35)</f>
        <v>5</v>
      </c>
      <c r="BC35" s="30">
        <v>3</v>
      </c>
      <c r="BD35" s="30"/>
      <c r="BE35" s="30">
        <v>2</v>
      </c>
    </row>
    <row r="36" spans="1:67" s="187" customFormat="1" ht="70.05" customHeight="1" thickBot="1" x14ac:dyDescent="0.8">
      <c r="A36" s="185"/>
      <c r="B36" s="375" t="s">
        <v>45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7"/>
      <c r="AE36" s="182">
        <f t="shared" ref="AE36:AO36" si="11">SUM(AE34:AE35)</f>
        <v>5.5</v>
      </c>
      <c r="AF36" s="182">
        <f t="shared" si="11"/>
        <v>165</v>
      </c>
      <c r="AG36" s="182">
        <f t="shared" si="11"/>
        <v>81</v>
      </c>
      <c r="AH36" s="182">
        <f t="shared" si="11"/>
        <v>45</v>
      </c>
      <c r="AI36" s="182">
        <f t="shared" si="11"/>
        <v>6</v>
      </c>
      <c r="AJ36" s="182">
        <f t="shared" si="11"/>
        <v>18</v>
      </c>
      <c r="AK36" s="182">
        <f t="shared" si="11"/>
        <v>2</v>
      </c>
      <c r="AL36" s="182">
        <f t="shared" si="11"/>
        <v>18</v>
      </c>
      <c r="AM36" s="182">
        <f t="shared" si="11"/>
        <v>2</v>
      </c>
      <c r="AN36" s="182">
        <f t="shared" si="11"/>
        <v>71</v>
      </c>
      <c r="AO36" s="182">
        <f t="shared" si="11"/>
        <v>84</v>
      </c>
      <c r="AP36" s="72"/>
      <c r="AQ36" s="186">
        <v>2</v>
      </c>
      <c r="AR36" s="72">
        <v>2</v>
      </c>
      <c r="AS36" s="72"/>
      <c r="AT36" s="186">
        <v>1</v>
      </c>
      <c r="AU36" s="186"/>
      <c r="AV36" s="186"/>
      <c r="AW36" s="186"/>
      <c r="AX36" s="72"/>
      <c r="AY36" s="72"/>
      <c r="AZ36" s="72"/>
      <c r="BA36" s="72"/>
      <c r="BB36" s="72">
        <f>SUM(BB34:BB35)</f>
        <v>9</v>
      </c>
      <c r="BC36" s="72">
        <f>SUM(BC34:BC35)</f>
        <v>5</v>
      </c>
      <c r="BD36" s="72">
        <f>SUM(BD34:BD35)</f>
        <v>0</v>
      </c>
      <c r="BE36" s="72">
        <f>SUM(BE34:BE35)</f>
        <v>4</v>
      </c>
      <c r="BJ36" s="187" t="s">
        <v>38</v>
      </c>
      <c r="BO36" s="188"/>
    </row>
    <row r="37" spans="1:67" s="1" customFormat="1" ht="50.1" customHeight="1" thickBot="1" x14ac:dyDescent="0.75">
      <c r="A37" s="29"/>
      <c r="B37" s="364" t="s">
        <v>121</v>
      </c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5"/>
      <c r="BE37" s="366"/>
    </row>
    <row r="38" spans="1:67" s="1" customFormat="1" ht="148.5" customHeight="1" x14ac:dyDescent="0.75">
      <c r="B38" s="30">
        <v>10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268" t="s">
        <v>127</v>
      </c>
      <c r="U38" s="269"/>
      <c r="V38" s="270"/>
      <c r="W38" s="271" t="s">
        <v>13</v>
      </c>
      <c r="X38" s="272"/>
      <c r="Y38" s="272"/>
      <c r="Z38" s="272"/>
      <c r="AA38" s="272"/>
      <c r="AB38" s="272"/>
      <c r="AC38" s="272"/>
      <c r="AD38" s="273"/>
      <c r="AE38" s="61">
        <v>4</v>
      </c>
      <c r="AF38" s="47">
        <f t="shared" si="8"/>
        <v>120</v>
      </c>
      <c r="AG38" s="48">
        <f>AH38+AJ38+AL38</f>
        <v>72</v>
      </c>
      <c r="AH38" s="49">
        <v>36</v>
      </c>
      <c r="AI38" s="49">
        <v>4</v>
      </c>
      <c r="AJ38" s="49">
        <v>36</v>
      </c>
      <c r="AK38" s="49">
        <v>4</v>
      </c>
      <c r="AL38" s="49"/>
      <c r="AM38" s="49"/>
      <c r="AN38" s="51">
        <f>AG38-AI38-AK38-AM38</f>
        <v>64</v>
      </c>
      <c r="AO38" s="61">
        <f t="shared" si="9"/>
        <v>48</v>
      </c>
      <c r="AP38" s="55">
        <v>7</v>
      </c>
      <c r="AQ38" s="53"/>
      <c r="AR38" s="53">
        <v>7</v>
      </c>
      <c r="AS38" s="54"/>
      <c r="AT38" s="55"/>
      <c r="AU38" s="53"/>
      <c r="AV38" s="53"/>
      <c r="AW38" s="54"/>
      <c r="AX38" s="56">
        <f>SUM(AY38:BA38)</f>
        <v>4</v>
      </c>
      <c r="AY38" s="57">
        <v>2</v>
      </c>
      <c r="AZ38" s="57">
        <v>2</v>
      </c>
      <c r="BA38" s="62"/>
      <c r="BB38" s="56"/>
      <c r="BC38" s="57"/>
      <c r="BD38" s="57"/>
      <c r="BE38" s="62"/>
    </row>
    <row r="39" spans="1:67" s="1" customFormat="1" ht="100.5" customHeight="1" x14ac:dyDescent="0.75">
      <c r="A39" s="1" t="s">
        <v>38</v>
      </c>
      <c r="B39" s="30">
        <v>11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268" t="s">
        <v>128</v>
      </c>
      <c r="U39" s="269"/>
      <c r="V39" s="270"/>
      <c r="W39" s="271" t="s">
        <v>13</v>
      </c>
      <c r="X39" s="272"/>
      <c r="Y39" s="272"/>
      <c r="Z39" s="272"/>
      <c r="AA39" s="272"/>
      <c r="AB39" s="272"/>
      <c r="AC39" s="272"/>
      <c r="AD39" s="273"/>
      <c r="AE39" s="61">
        <v>1.5</v>
      </c>
      <c r="AF39" s="47">
        <f t="shared" si="8"/>
        <v>45</v>
      </c>
      <c r="AG39" s="48"/>
      <c r="AH39" s="49"/>
      <c r="AI39" s="49"/>
      <c r="AJ39" s="49"/>
      <c r="AK39" s="49"/>
      <c r="AL39" s="49"/>
      <c r="AM39" s="49"/>
      <c r="AN39" s="47"/>
      <c r="AO39" s="61">
        <f t="shared" si="9"/>
        <v>45</v>
      </c>
      <c r="AP39" s="55"/>
      <c r="AQ39" s="53"/>
      <c r="AR39" s="53"/>
      <c r="AS39" s="54">
        <v>7</v>
      </c>
      <c r="AT39" s="55"/>
      <c r="AU39" s="53"/>
      <c r="AV39" s="53"/>
      <c r="AW39" s="54"/>
      <c r="AX39" s="56"/>
      <c r="AY39" s="57"/>
      <c r="AZ39" s="57"/>
      <c r="BA39" s="62"/>
      <c r="BB39" s="56"/>
      <c r="BC39" s="57"/>
      <c r="BD39" s="57"/>
      <c r="BE39" s="62"/>
    </row>
    <row r="40" spans="1:67" s="1" customFormat="1" ht="98.55" customHeight="1" x14ac:dyDescent="0.75">
      <c r="B40" s="147">
        <v>12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268" t="s">
        <v>122</v>
      </c>
      <c r="U40" s="269"/>
      <c r="V40" s="270"/>
      <c r="W40" s="271" t="s">
        <v>13</v>
      </c>
      <c r="X40" s="272"/>
      <c r="Y40" s="272"/>
      <c r="Z40" s="272"/>
      <c r="AA40" s="272"/>
      <c r="AB40" s="272"/>
      <c r="AC40" s="272"/>
      <c r="AD40" s="273"/>
      <c r="AE40" s="61">
        <v>4</v>
      </c>
      <c r="AF40" s="47">
        <f t="shared" si="8"/>
        <v>120</v>
      </c>
      <c r="AG40" s="48">
        <f>AH40+AJ40+AL40</f>
        <v>63</v>
      </c>
      <c r="AH40" s="49">
        <v>27</v>
      </c>
      <c r="AI40" s="49">
        <v>4</v>
      </c>
      <c r="AJ40" s="49"/>
      <c r="AK40" s="49"/>
      <c r="AL40" s="49">
        <v>36</v>
      </c>
      <c r="AM40" s="49">
        <v>4</v>
      </c>
      <c r="AN40" s="51">
        <f>AG40-AI40-AK40-AM40</f>
        <v>55</v>
      </c>
      <c r="AO40" s="61">
        <f t="shared" si="9"/>
        <v>57</v>
      </c>
      <c r="AP40" s="55">
        <v>7</v>
      </c>
      <c r="AQ40" s="53"/>
      <c r="AR40" s="53">
        <v>7</v>
      </c>
      <c r="AS40" s="54"/>
      <c r="AT40" s="55"/>
      <c r="AU40" s="53">
        <v>7</v>
      </c>
      <c r="AV40" s="53"/>
      <c r="AW40" s="54"/>
      <c r="AX40" s="56">
        <f>SUM(AY40:BA40)</f>
        <v>3.5</v>
      </c>
      <c r="AY40" s="57">
        <v>1.5</v>
      </c>
      <c r="AZ40" s="57"/>
      <c r="BA40" s="57">
        <v>2</v>
      </c>
      <c r="BB40" s="56"/>
      <c r="BC40" s="57"/>
      <c r="BD40" s="57"/>
      <c r="BE40" s="62"/>
    </row>
    <row r="41" spans="1:67" s="1" customFormat="1" ht="92.55" customHeight="1" x14ac:dyDescent="0.75">
      <c r="B41" s="30">
        <v>13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268" t="s">
        <v>49</v>
      </c>
      <c r="U41" s="269"/>
      <c r="V41" s="270"/>
      <c r="W41" s="271" t="s">
        <v>13</v>
      </c>
      <c r="X41" s="272"/>
      <c r="Y41" s="272"/>
      <c r="Z41" s="272"/>
      <c r="AA41" s="272"/>
      <c r="AB41" s="272"/>
      <c r="AC41" s="272"/>
      <c r="AD41" s="273"/>
      <c r="AE41" s="46">
        <v>5</v>
      </c>
      <c r="AF41" s="47">
        <f t="shared" si="8"/>
        <v>150</v>
      </c>
      <c r="AG41" s="48"/>
      <c r="AH41" s="49"/>
      <c r="AI41" s="49"/>
      <c r="AJ41" s="49"/>
      <c r="AK41" s="49"/>
      <c r="AL41" s="50"/>
      <c r="AM41" s="50"/>
      <c r="AN41" s="50"/>
      <c r="AO41" s="51">
        <f t="shared" si="9"/>
        <v>150</v>
      </c>
      <c r="AP41" s="52"/>
      <c r="AQ41" s="53">
        <v>8</v>
      </c>
      <c r="AR41" s="53"/>
      <c r="AS41" s="54"/>
      <c r="AT41" s="55"/>
      <c r="AU41" s="53"/>
      <c r="AV41" s="53"/>
      <c r="AW41" s="54"/>
      <c r="AX41" s="56"/>
      <c r="AY41" s="57"/>
      <c r="AZ41" s="57"/>
      <c r="BA41" s="59"/>
      <c r="BB41" s="65"/>
      <c r="BC41" s="57"/>
      <c r="BD41" s="57"/>
      <c r="BE41" s="59"/>
    </row>
    <row r="42" spans="1:67" s="1" customFormat="1" ht="92.55" customHeight="1" thickBot="1" x14ac:dyDescent="0.8">
      <c r="B42" s="64">
        <v>14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369" t="s">
        <v>129</v>
      </c>
      <c r="U42" s="370"/>
      <c r="V42" s="371"/>
      <c r="W42" s="372" t="s">
        <v>13</v>
      </c>
      <c r="X42" s="373"/>
      <c r="Y42" s="373"/>
      <c r="Z42" s="373"/>
      <c r="AA42" s="373"/>
      <c r="AB42" s="373"/>
      <c r="AC42" s="373"/>
      <c r="AD42" s="374"/>
      <c r="AE42" s="67">
        <v>5</v>
      </c>
      <c r="AF42" s="68">
        <f t="shared" si="8"/>
        <v>150</v>
      </c>
      <c r="AG42" s="69"/>
      <c r="AH42" s="70"/>
      <c r="AI42" s="70"/>
      <c r="AJ42" s="70"/>
      <c r="AK42" s="70"/>
      <c r="AL42" s="71"/>
      <c r="AM42" s="71"/>
      <c r="AN42" s="71"/>
      <c r="AO42" s="72">
        <f t="shared" si="9"/>
        <v>150</v>
      </c>
      <c r="AP42" s="73"/>
      <c r="AQ42" s="74"/>
      <c r="AR42" s="74"/>
      <c r="AS42" s="75"/>
      <c r="AT42" s="76"/>
      <c r="AU42" s="74"/>
      <c r="AV42" s="74"/>
      <c r="AW42" s="75"/>
      <c r="AX42" s="77"/>
      <c r="AY42" s="78"/>
      <c r="AZ42" s="78"/>
      <c r="BA42" s="79"/>
      <c r="BB42" s="80"/>
      <c r="BC42" s="78"/>
      <c r="BD42" s="78"/>
      <c r="BE42" s="79"/>
    </row>
    <row r="43" spans="1:67" s="187" customFormat="1" ht="70.05" customHeight="1" thickBot="1" x14ac:dyDescent="0.8">
      <c r="A43" s="185"/>
      <c r="B43" s="375" t="s">
        <v>45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7"/>
      <c r="AE43" s="176">
        <f t="shared" ref="AE43:AO43" si="12">SUM(AE38:AE42)</f>
        <v>19.5</v>
      </c>
      <c r="AF43" s="176">
        <f t="shared" si="12"/>
        <v>585</v>
      </c>
      <c r="AG43" s="176">
        <f t="shared" si="12"/>
        <v>135</v>
      </c>
      <c r="AH43" s="176">
        <f t="shared" si="12"/>
        <v>63</v>
      </c>
      <c r="AI43" s="176">
        <f t="shared" si="12"/>
        <v>8</v>
      </c>
      <c r="AJ43" s="176">
        <f t="shared" si="12"/>
        <v>36</v>
      </c>
      <c r="AK43" s="176">
        <f t="shared" si="12"/>
        <v>4</v>
      </c>
      <c r="AL43" s="176">
        <f t="shared" si="12"/>
        <v>36</v>
      </c>
      <c r="AM43" s="176">
        <f t="shared" si="12"/>
        <v>4</v>
      </c>
      <c r="AN43" s="176">
        <f t="shared" si="12"/>
        <v>119</v>
      </c>
      <c r="AO43" s="176">
        <f t="shared" si="12"/>
        <v>450</v>
      </c>
      <c r="AP43" s="181">
        <v>2</v>
      </c>
      <c r="AQ43" s="189">
        <v>1</v>
      </c>
      <c r="AR43" s="178">
        <v>2</v>
      </c>
      <c r="AS43" s="180">
        <v>1</v>
      </c>
      <c r="AT43" s="181"/>
      <c r="AU43" s="179">
        <v>1</v>
      </c>
      <c r="AV43" s="179"/>
      <c r="AW43" s="180"/>
      <c r="AX43" s="176">
        <f>SUM(AX38:AX42)</f>
        <v>7.5</v>
      </c>
      <c r="AY43" s="176">
        <f>SUM(AY38:AY42)</f>
        <v>3.5</v>
      </c>
      <c r="AZ43" s="176">
        <f>SUM(AZ38:AZ42)</f>
        <v>2</v>
      </c>
      <c r="BA43" s="176">
        <f>SUM(BA38:BA42)</f>
        <v>2</v>
      </c>
      <c r="BB43" s="190"/>
      <c r="BC43" s="191"/>
      <c r="BD43" s="191"/>
      <c r="BE43" s="191"/>
      <c r="BI43" s="187" t="s">
        <v>38</v>
      </c>
      <c r="BO43" s="188"/>
    </row>
    <row r="44" spans="1:67" s="1" customFormat="1" ht="50.1" customHeight="1" thickBot="1" x14ac:dyDescent="0.75">
      <c r="A44" s="29"/>
      <c r="B44" s="184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367" t="s">
        <v>123</v>
      </c>
      <c r="U44" s="368"/>
      <c r="V44" s="368"/>
      <c r="W44" s="368"/>
      <c r="X44" s="368"/>
      <c r="Y44" s="368"/>
      <c r="Z44" s="368"/>
      <c r="AA44" s="368"/>
      <c r="AB44" s="368"/>
      <c r="AC44" s="368"/>
      <c r="AD44" s="470"/>
      <c r="AE44" s="176">
        <f t="shared" ref="AE44:AW44" si="13">AE36+AE43</f>
        <v>25</v>
      </c>
      <c r="AF44" s="176">
        <f t="shared" si="13"/>
        <v>750</v>
      </c>
      <c r="AG44" s="176">
        <f t="shared" si="13"/>
        <v>216</v>
      </c>
      <c r="AH44" s="176">
        <f t="shared" si="13"/>
        <v>108</v>
      </c>
      <c r="AI44" s="176">
        <f t="shared" si="13"/>
        <v>14</v>
      </c>
      <c r="AJ44" s="176">
        <f t="shared" si="13"/>
        <v>54</v>
      </c>
      <c r="AK44" s="176">
        <f t="shared" si="13"/>
        <v>6</v>
      </c>
      <c r="AL44" s="176">
        <f t="shared" si="13"/>
        <v>54</v>
      </c>
      <c r="AM44" s="176">
        <f t="shared" si="13"/>
        <v>6</v>
      </c>
      <c r="AN44" s="176">
        <f t="shared" si="13"/>
        <v>190</v>
      </c>
      <c r="AO44" s="176">
        <f t="shared" si="13"/>
        <v>534</v>
      </c>
      <c r="AP44" s="176">
        <f t="shared" si="13"/>
        <v>2</v>
      </c>
      <c r="AQ44" s="176">
        <f t="shared" si="13"/>
        <v>3</v>
      </c>
      <c r="AR44" s="176">
        <f t="shared" si="13"/>
        <v>4</v>
      </c>
      <c r="AS44" s="176">
        <f t="shared" si="13"/>
        <v>1</v>
      </c>
      <c r="AT44" s="176">
        <f t="shared" si="13"/>
        <v>1</v>
      </c>
      <c r="AU44" s="176">
        <f t="shared" si="13"/>
        <v>1</v>
      </c>
      <c r="AV44" s="176">
        <f t="shared" si="13"/>
        <v>0</v>
      </c>
      <c r="AW44" s="176">
        <f t="shared" si="13"/>
        <v>0</v>
      </c>
      <c r="AX44" s="176">
        <f t="shared" ref="AX44:BE44" si="14">AX43+AX36</f>
        <v>7.5</v>
      </c>
      <c r="AY44" s="176">
        <f t="shared" si="14"/>
        <v>3.5</v>
      </c>
      <c r="AZ44" s="176">
        <f t="shared" si="14"/>
        <v>2</v>
      </c>
      <c r="BA44" s="176">
        <f t="shared" si="14"/>
        <v>2</v>
      </c>
      <c r="BB44" s="176">
        <f t="shared" si="14"/>
        <v>9</v>
      </c>
      <c r="BC44" s="176">
        <f t="shared" si="14"/>
        <v>5</v>
      </c>
      <c r="BD44" s="176">
        <f t="shared" si="14"/>
        <v>0</v>
      </c>
      <c r="BE44" s="176">
        <f t="shared" si="14"/>
        <v>4</v>
      </c>
    </row>
    <row r="45" spans="1:67" s="1" customFormat="1" ht="55.95" customHeight="1" thickBot="1" x14ac:dyDescent="0.75">
      <c r="B45" s="378" t="s">
        <v>54</v>
      </c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80"/>
      <c r="AE45" s="181">
        <f t="shared" ref="AE45:BE45" si="15">AE44+AE31</f>
        <v>48.5</v>
      </c>
      <c r="AF45" s="181">
        <f t="shared" si="15"/>
        <v>1455</v>
      </c>
      <c r="AG45" s="181">
        <f t="shared" si="15"/>
        <v>630</v>
      </c>
      <c r="AH45" s="181">
        <f t="shared" si="15"/>
        <v>288</v>
      </c>
      <c r="AI45" s="181">
        <f t="shared" si="15"/>
        <v>14</v>
      </c>
      <c r="AJ45" s="181">
        <f t="shared" si="15"/>
        <v>208</v>
      </c>
      <c r="AK45" s="181">
        <f t="shared" si="15"/>
        <v>6</v>
      </c>
      <c r="AL45" s="181">
        <f t="shared" si="15"/>
        <v>134</v>
      </c>
      <c r="AM45" s="181">
        <f t="shared" si="15"/>
        <v>6</v>
      </c>
      <c r="AN45" s="181">
        <f t="shared" si="15"/>
        <v>190</v>
      </c>
      <c r="AO45" s="181">
        <f t="shared" si="15"/>
        <v>825</v>
      </c>
      <c r="AP45" s="181">
        <f t="shared" si="15"/>
        <v>5</v>
      </c>
      <c r="AQ45" s="181">
        <f t="shared" si="15"/>
        <v>8</v>
      </c>
      <c r="AR45" s="181">
        <f t="shared" si="15"/>
        <v>10</v>
      </c>
      <c r="AS45" s="181">
        <f t="shared" si="15"/>
        <v>1</v>
      </c>
      <c r="AT45" s="181">
        <f t="shared" si="15"/>
        <v>1</v>
      </c>
      <c r="AU45" s="181">
        <f t="shared" si="15"/>
        <v>2</v>
      </c>
      <c r="AV45" s="181">
        <f t="shared" si="15"/>
        <v>1</v>
      </c>
      <c r="AW45" s="181">
        <f t="shared" si="15"/>
        <v>0</v>
      </c>
      <c r="AX45" s="181">
        <f t="shared" si="15"/>
        <v>23</v>
      </c>
      <c r="AY45" s="181">
        <f t="shared" si="15"/>
        <v>10.5</v>
      </c>
      <c r="AZ45" s="181">
        <f t="shared" si="15"/>
        <v>8</v>
      </c>
      <c r="BA45" s="181">
        <f t="shared" si="15"/>
        <v>4.5</v>
      </c>
      <c r="BB45" s="181">
        <f t="shared" si="15"/>
        <v>24</v>
      </c>
      <c r="BC45" s="181">
        <f t="shared" si="15"/>
        <v>11</v>
      </c>
      <c r="BD45" s="181">
        <f t="shared" si="15"/>
        <v>5</v>
      </c>
      <c r="BE45" s="181">
        <f t="shared" si="15"/>
        <v>8</v>
      </c>
      <c r="BF45" s="1" t="s">
        <v>38</v>
      </c>
    </row>
    <row r="46" spans="1:67" s="1" customFormat="1" ht="40.049999999999997" customHeight="1" x14ac:dyDescent="0.75">
      <c r="B46" s="381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383"/>
      <c r="V46" s="383"/>
      <c r="W46" s="230"/>
      <c r="X46" s="230"/>
      <c r="Y46" s="81"/>
      <c r="Z46" s="81"/>
      <c r="AA46" s="131"/>
      <c r="AB46" s="384" t="s">
        <v>55</v>
      </c>
      <c r="AC46" s="385"/>
      <c r="AD46" s="386"/>
      <c r="AE46" s="414" t="s">
        <v>56</v>
      </c>
      <c r="AF46" s="415"/>
      <c r="AG46" s="415"/>
      <c r="AH46" s="415"/>
      <c r="AI46" s="415"/>
      <c r="AJ46" s="415"/>
      <c r="AK46" s="415"/>
      <c r="AL46" s="415"/>
      <c r="AM46" s="415"/>
      <c r="AN46" s="415"/>
      <c r="AO46" s="416"/>
      <c r="AP46" s="132">
        <f>AP45</f>
        <v>5</v>
      </c>
      <c r="AQ46" s="133"/>
      <c r="AR46" s="133"/>
      <c r="AS46" s="134"/>
      <c r="AT46" s="132"/>
      <c r="AU46" s="133"/>
      <c r="AV46" s="133"/>
      <c r="AW46" s="134"/>
      <c r="AX46" s="398">
        <v>3</v>
      </c>
      <c r="AY46" s="399"/>
      <c r="AZ46" s="399"/>
      <c r="BA46" s="400"/>
      <c r="BB46" s="411">
        <v>2</v>
      </c>
      <c r="BC46" s="412"/>
      <c r="BD46" s="412"/>
      <c r="BE46" s="413"/>
    </row>
    <row r="47" spans="1:67" s="1" customFormat="1" ht="40.049999999999997" customHeight="1" x14ac:dyDescent="0.75">
      <c r="B47" s="382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407"/>
      <c r="V47" s="407"/>
      <c r="W47" s="230"/>
      <c r="X47" s="230"/>
      <c r="Y47" s="81"/>
      <c r="Z47" s="81"/>
      <c r="AA47" s="81"/>
      <c r="AB47" s="387"/>
      <c r="AC47" s="388"/>
      <c r="AD47" s="389"/>
      <c r="AE47" s="401" t="s">
        <v>57</v>
      </c>
      <c r="AF47" s="402"/>
      <c r="AG47" s="402"/>
      <c r="AH47" s="402"/>
      <c r="AI47" s="402"/>
      <c r="AJ47" s="402"/>
      <c r="AK47" s="402"/>
      <c r="AL47" s="402"/>
      <c r="AM47" s="402"/>
      <c r="AN47" s="402"/>
      <c r="AO47" s="403"/>
      <c r="AP47" s="82"/>
      <c r="AQ47" s="83">
        <f>AQ45</f>
        <v>8</v>
      </c>
      <c r="AR47" s="83"/>
      <c r="AS47" s="84"/>
      <c r="AT47" s="82"/>
      <c r="AU47" s="83"/>
      <c r="AV47" s="83"/>
      <c r="AW47" s="84"/>
      <c r="AX47" s="404">
        <v>5</v>
      </c>
      <c r="AY47" s="405"/>
      <c r="AZ47" s="405"/>
      <c r="BA47" s="406"/>
      <c r="BB47" s="408">
        <v>3</v>
      </c>
      <c r="BC47" s="409"/>
      <c r="BD47" s="409"/>
      <c r="BE47" s="410"/>
      <c r="BF47" s="1" t="s">
        <v>38</v>
      </c>
    </row>
    <row r="48" spans="1:67" s="1" customFormat="1" ht="40.049999999999997" customHeight="1" x14ac:dyDescent="0.75">
      <c r="A48" s="1" t="s">
        <v>38</v>
      </c>
      <c r="B48" s="382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407"/>
      <c r="V48" s="407"/>
      <c r="W48" s="230" t="s">
        <v>38</v>
      </c>
      <c r="X48" s="230" t="s">
        <v>38</v>
      </c>
      <c r="Y48" s="81"/>
      <c r="Z48" s="81"/>
      <c r="AA48" s="81"/>
      <c r="AB48" s="387"/>
      <c r="AC48" s="388"/>
      <c r="AD48" s="389"/>
      <c r="AE48" s="401" t="s">
        <v>58</v>
      </c>
      <c r="AF48" s="402"/>
      <c r="AG48" s="402"/>
      <c r="AH48" s="402"/>
      <c r="AI48" s="402"/>
      <c r="AJ48" s="402"/>
      <c r="AK48" s="402"/>
      <c r="AL48" s="402"/>
      <c r="AM48" s="402"/>
      <c r="AN48" s="402"/>
      <c r="AO48" s="403"/>
      <c r="AP48" s="82"/>
      <c r="AQ48" s="83"/>
      <c r="AR48" s="83">
        <f>AR45</f>
        <v>10</v>
      </c>
      <c r="AS48" s="84"/>
      <c r="AT48" s="82"/>
      <c r="AU48" s="83"/>
      <c r="AV48" s="83"/>
      <c r="AW48" s="84"/>
      <c r="AX48" s="404">
        <v>6</v>
      </c>
      <c r="AY48" s="405"/>
      <c r="AZ48" s="405"/>
      <c r="BA48" s="406"/>
      <c r="BB48" s="408">
        <v>4</v>
      </c>
      <c r="BC48" s="409"/>
      <c r="BD48" s="409"/>
      <c r="BE48" s="410"/>
    </row>
    <row r="49" spans="1:256" s="1" customFormat="1" ht="40.049999999999997" customHeight="1" x14ac:dyDescent="0.75">
      <c r="B49" s="382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396" t="s">
        <v>38</v>
      </c>
      <c r="U49" s="397"/>
      <c r="V49" s="397"/>
      <c r="W49" s="397"/>
      <c r="X49" s="397"/>
      <c r="Y49" s="81"/>
      <c r="Z49" s="81"/>
      <c r="AA49" s="81"/>
      <c r="AB49" s="387"/>
      <c r="AC49" s="388"/>
      <c r="AD49" s="389"/>
      <c r="AE49" s="401" t="s">
        <v>59</v>
      </c>
      <c r="AF49" s="402"/>
      <c r="AG49" s="402"/>
      <c r="AH49" s="402"/>
      <c r="AI49" s="402"/>
      <c r="AJ49" s="402"/>
      <c r="AK49" s="402"/>
      <c r="AL49" s="402"/>
      <c r="AM49" s="402"/>
      <c r="AN49" s="402"/>
      <c r="AO49" s="403"/>
      <c r="AP49" s="82"/>
      <c r="AQ49" s="83"/>
      <c r="AR49" s="83"/>
      <c r="AS49" s="84">
        <f>AS45</f>
        <v>1</v>
      </c>
      <c r="AT49" s="82"/>
      <c r="AU49" s="83"/>
      <c r="AV49" s="83"/>
      <c r="AW49" s="84"/>
      <c r="AX49" s="404">
        <v>1</v>
      </c>
      <c r="AY49" s="405"/>
      <c r="AZ49" s="405"/>
      <c r="BA49" s="406"/>
      <c r="BB49" s="408"/>
      <c r="BC49" s="409"/>
      <c r="BD49" s="409"/>
      <c r="BE49" s="410"/>
    </row>
    <row r="50" spans="1:256" s="1" customFormat="1" ht="40.049999999999997" customHeight="1" x14ac:dyDescent="0.75">
      <c r="B50" s="382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396" t="s">
        <v>60</v>
      </c>
      <c r="U50" s="396"/>
      <c r="V50" s="394"/>
      <c r="W50" s="394"/>
      <c r="X50" s="394"/>
      <c r="Y50" s="394"/>
      <c r="Z50" s="148"/>
      <c r="AA50" s="148"/>
      <c r="AB50" s="387"/>
      <c r="AC50" s="388"/>
      <c r="AD50" s="389"/>
      <c r="AE50" s="401" t="s">
        <v>61</v>
      </c>
      <c r="AF50" s="402"/>
      <c r="AG50" s="402"/>
      <c r="AH50" s="402"/>
      <c r="AI50" s="402"/>
      <c r="AJ50" s="402"/>
      <c r="AK50" s="402"/>
      <c r="AL50" s="402"/>
      <c r="AM50" s="402"/>
      <c r="AN50" s="402"/>
      <c r="AO50" s="403"/>
      <c r="AP50" s="82"/>
      <c r="AQ50" s="83"/>
      <c r="AR50" s="83"/>
      <c r="AS50" s="84"/>
      <c r="AT50" s="82">
        <f>AT45</f>
        <v>1</v>
      </c>
      <c r="AU50" s="83"/>
      <c r="AV50" s="83"/>
      <c r="AW50" s="84"/>
      <c r="AX50" s="404"/>
      <c r="AY50" s="405"/>
      <c r="AZ50" s="405"/>
      <c r="BA50" s="406"/>
      <c r="BB50" s="408">
        <v>1</v>
      </c>
      <c r="BC50" s="409"/>
      <c r="BD50" s="409"/>
      <c r="BE50" s="410"/>
    </row>
    <row r="51" spans="1:256" s="1" customFormat="1" ht="40.049999999999997" customHeight="1" x14ac:dyDescent="0.75">
      <c r="B51" s="382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393" t="s">
        <v>62</v>
      </c>
      <c r="U51" s="393"/>
      <c r="V51" s="397"/>
      <c r="W51" s="397"/>
      <c r="X51" s="397"/>
      <c r="Y51" s="81"/>
      <c r="Z51" s="81"/>
      <c r="AA51" s="81"/>
      <c r="AB51" s="387"/>
      <c r="AC51" s="388"/>
      <c r="AD51" s="389"/>
      <c r="AE51" s="401" t="s">
        <v>31</v>
      </c>
      <c r="AF51" s="402"/>
      <c r="AG51" s="402"/>
      <c r="AH51" s="402"/>
      <c r="AI51" s="402"/>
      <c r="AJ51" s="402"/>
      <c r="AK51" s="402"/>
      <c r="AL51" s="402"/>
      <c r="AM51" s="402"/>
      <c r="AN51" s="402"/>
      <c r="AO51" s="403"/>
      <c r="AP51" s="82"/>
      <c r="AQ51" s="83"/>
      <c r="AR51" s="83"/>
      <c r="AS51" s="84"/>
      <c r="AT51" s="82"/>
      <c r="AU51" s="83">
        <f>AU45</f>
        <v>2</v>
      </c>
      <c r="AV51" s="83"/>
      <c r="AW51" s="84"/>
      <c r="AX51" s="404">
        <v>1</v>
      </c>
      <c r="AY51" s="405"/>
      <c r="AZ51" s="405"/>
      <c r="BA51" s="406"/>
      <c r="BB51" s="408">
        <v>1</v>
      </c>
      <c r="BC51" s="409"/>
      <c r="BD51" s="409"/>
      <c r="BE51" s="410"/>
    </row>
    <row r="52" spans="1:256" s="1" customFormat="1" ht="40.049999999999997" customHeight="1" x14ac:dyDescent="0.75">
      <c r="B52" s="382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393" t="s">
        <v>63</v>
      </c>
      <c r="U52" s="394"/>
      <c r="V52" s="394"/>
      <c r="W52" s="394"/>
      <c r="X52" s="394"/>
      <c r="Y52" s="394"/>
      <c r="Z52" s="394"/>
      <c r="AA52" s="81"/>
      <c r="AB52" s="387"/>
      <c r="AC52" s="388"/>
      <c r="AD52" s="389"/>
      <c r="AE52" s="401" t="s">
        <v>32</v>
      </c>
      <c r="AF52" s="402"/>
      <c r="AG52" s="402"/>
      <c r="AH52" s="402"/>
      <c r="AI52" s="402"/>
      <c r="AJ52" s="402"/>
      <c r="AK52" s="402"/>
      <c r="AL52" s="402"/>
      <c r="AM52" s="402"/>
      <c r="AN52" s="402"/>
      <c r="AO52" s="403"/>
      <c r="AP52" s="82"/>
      <c r="AQ52" s="83"/>
      <c r="AR52" s="83"/>
      <c r="AS52" s="84"/>
      <c r="AT52" s="82"/>
      <c r="AU52" s="83"/>
      <c r="AV52" s="83">
        <f>AV45</f>
        <v>1</v>
      </c>
      <c r="AW52" s="84"/>
      <c r="AX52" s="404">
        <v>1</v>
      </c>
      <c r="AY52" s="405"/>
      <c r="AZ52" s="405"/>
      <c r="BA52" s="406"/>
      <c r="BB52" s="408"/>
      <c r="BC52" s="409"/>
      <c r="BD52" s="409"/>
      <c r="BE52" s="410"/>
    </row>
    <row r="53" spans="1:256" s="1" customFormat="1" ht="40.049999999999997" customHeight="1" thickBot="1" x14ac:dyDescent="0.8">
      <c r="B53" s="382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393" t="s">
        <v>64</v>
      </c>
      <c r="U53" s="393"/>
      <c r="V53" s="393"/>
      <c r="W53" s="394"/>
      <c r="X53" s="394"/>
      <c r="Y53" s="394"/>
      <c r="Z53" s="394"/>
      <c r="AA53" s="395"/>
      <c r="AB53" s="390"/>
      <c r="AC53" s="391"/>
      <c r="AD53" s="392"/>
      <c r="AE53" s="422" t="s">
        <v>65</v>
      </c>
      <c r="AF53" s="423"/>
      <c r="AG53" s="423"/>
      <c r="AH53" s="423"/>
      <c r="AI53" s="423"/>
      <c r="AJ53" s="423"/>
      <c r="AK53" s="423"/>
      <c r="AL53" s="423"/>
      <c r="AM53" s="423"/>
      <c r="AN53" s="423"/>
      <c r="AO53" s="424"/>
      <c r="AP53" s="85"/>
      <c r="AQ53" s="86"/>
      <c r="AR53" s="86"/>
      <c r="AS53" s="87"/>
      <c r="AT53" s="85"/>
      <c r="AU53" s="86"/>
      <c r="AV53" s="86"/>
      <c r="AW53" s="87"/>
      <c r="AX53" s="425"/>
      <c r="AY53" s="426"/>
      <c r="AZ53" s="426"/>
      <c r="BA53" s="427"/>
      <c r="BB53" s="428"/>
      <c r="BC53" s="429"/>
      <c r="BD53" s="429"/>
      <c r="BE53" s="430"/>
    </row>
    <row r="54" spans="1:256" s="1" customFormat="1" ht="33.75" customHeight="1" x14ac:dyDescent="0.7">
      <c r="W54" s="91"/>
      <c r="X54" s="91"/>
      <c r="Y54" s="91"/>
      <c r="Z54" s="91"/>
      <c r="AA54" s="91"/>
      <c r="AB54" s="91"/>
      <c r="AC54" s="91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</row>
    <row r="55" spans="1:256" s="1" customFormat="1" ht="36.75" customHeight="1" thickBot="1" x14ac:dyDescent="0.75">
      <c r="B55" s="434" t="s">
        <v>66</v>
      </c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135"/>
      <c r="AB55" s="435" t="s">
        <v>67</v>
      </c>
      <c r="AC55" s="435"/>
      <c r="AD55" s="435"/>
      <c r="AE55" s="435"/>
      <c r="AF55" s="435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  <c r="AW55" s="435"/>
      <c r="AX55" s="435"/>
      <c r="AY55" s="435"/>
    </row>
    <row r="56" spans="1:256" s="1" customFormat="1" ht="94.05" customHeight="1" thickTop="1" thickBot="1" x14ac:dyDescent="0.75">
      <c r="B56" s="226" t="s">
        <v>68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436" t="s">
        <v>69</v>
      </c>
      <c r="U56" s="436"/>
      <c r="V56" s="228" t="s">
        <v>70</v>
      </c>
      <c r="W56" s="437" t="s">
        <v>71</v>
      </c>
      <c r="X56" s="437"/>
      <c r="Y56" s="438" t="s">
        <v>72</v>
      </c>
      <c r="Z56" s="438"/>
      <c r="AA56" s="137"/>
      <c r="AB56" s="138" t="s">
        <v>68</v>
      </c>
      <c r="AC56" s="439" t="s">
        <v>73</v>
      </c>
      <c r="AD56" s="440"/>
      <c r="AE56" s="440"/>
      <c r="AF56" s="440"/>
      <c r="AG56" s="440"/>
      <c r="AH56" s="440"/>
      <c r="AI56" s="440"/>
      <c r="AJ56" s="440"/>
      <c r="AK56" s="440"/>
      <c r="AL56" s="440"/>
      <c r="AM56" s="440"/>
      <c r="AN56" s="440"/>
      <c r="AO56" s="440"/>
      <c r="AP56" s="440"/>
      <c r="AQ56" s="440"/>
      <c r="AR56" s="440"/>
      <c r="AS56" s="441"/>
      <c r="AT56" s="442" t="s">
        <v>70</v>
      </c>
      <c r="AU56" s="443"/>
      <c r="AV56" s="443"/>
      <c r="AW56" s="443"/>
      <c r="AX56" s="443"/>
      <c r="AY56" s="444"/>
    </row>
    <row r="57" spans="1:256" s="1" customFormat="1" ht="92.4" customHeight="1" thickBot="1" x14ac:dyDescent="0.75"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445" t="s">
        <v>49</v>
      </c>
      <c r="U57" s="445"/>
      <c r="V57" s="143" t="s">
        <v>142</v>
      </c>
      <c r="W57" s="417">
        <v>5</v>
      </c>
      <c r="X57" s="417"/>
      <c r="Y57" s="418">
        <v>8</v>
      </c>
      <c r="Z57" s="418"/>
      <c r="AA57" s="139"/>
      <c r="AB57" s="140"/>
      <c r="AC57" s="419" t="s">
        <v>74</v>
      </c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0"/>
      <c r="AP57" s="420"/>
      <c r="AQ57" s="420"/>
      <c r="AR57" s="420"/>
      <c r="AS57" s="421"/>
      <c r="AT57" s="431" t="s">
        <v>141</v>
      </c>
      <c r="AU57" s="432"/>
      <c r="AV57" s="432"/>
      <c r="AW57" s="432"/>
      <c r="AX57" s="432"/>
      <c r="AY57" s="433"/>
    </row>
    <row r="58" spans="1:256" s="1" customFormat="1" ht="40.049999999999997" customHeight="1" x14ac:dyDescent="0.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141"/>
      <c r="V58" s="113"/>
      <c r="W58" s="113"/>
      <c r="X58" s="113"/>
      <c r="Y58" s="93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142"/>
      <c r="AR58" s="142"/>
      <c r="AS58" s="142"/>
      <c r="AT58" s="5"/>
      <c r="AU58" s="225"/>
      <c r="AV58" s="225"/>
      <c r="AW58" s="225"/>
      <c r="AX58" s="225"/>
      <c r="AY58" s="225"/>
    </row>
    <row r="59" spans="1:256" s="89" customFormat="1" ht="33.75" customHeight="1" x14ac:dyDescent="0.7">
      <c r="A59" s="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246" t="s">
        <v>75</v>
      </c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89" customFormat="1" ht="33.75" customHeight="1" thickBot="1" x14ac:dyDescent="0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4"/>
      <c r="W60" s="90"/>
      <c r="X60" s="91"/>
      <c r="Y60" s="91"/>
      <c r="Z60" s="91"/>
      <c r="AA60" s="91"/>
      <c r="AB60" s="91"/>
      <c r="AC60" s="91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89" customFormat="1" ht="33.75" customHeight="1" thickBot="1" x14ac:dyDescent="0.75">
      <c r="A61" s="1"/>
      <c r="B61" s="436" t="s">
        <v>76</v>
      </c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49" t="s">
        <v>77</v>
      </c>
      <c r="V61" s="451" t="s">
        <v>78</v>
      </c>
      <c r="W61" s="451"/>
      <c r="X61" s="451"/>
      <c r="Y61" s="438" t="s">
        <v>79</v>
      </c>
      <c r="Z61" s="438"/>
      <c r="AA61" s="438" t="s">
        <v>80</v>
      </c>
      <c r="AB61" s="438"/>
      <c r="AC61" s="1"/>
      <c r="AD61" s="1"/>
      <c r="AE61" s="452"/>
      <c r="AF61" s="452"/>
      <c r="AG61" s="452"/>
      <c r="AH61" s="452"/>
      <c r="AI61" s="224"/>
      <c r="AJ61" s="224"/>
      <c r="AK61" s="458"/>
      <c r="AL61" s="458"/>
      <c r="AM61" s="458"/>
      <c r="AN61" s="458"/>
      <c r="AO61" s="458"/>
      <c r="AP61" s="458"/>
      <c r="AQ61" s="452"/>
      <c r="AR61" s="452"/>
      <c r="AS61" s="452"/>
      <c r="AT61" s="452"/>
      <c r="AU61" s="452"/>
      <c r="AV61" s="452"/>
      <c r="AW61" s="457"/>
      <c r="AX61" s="457"/>
      <c r="AY61" s="446"/>
      <c r="AZ61" s="446"/>
      <c r="BA61" s="446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89" customFormat="1" ht="33.75" customHeight="1" thickBot="1" x14ac:dyDescent="0.75">
      <c r="A62" s="1"/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50"/>
      <c r="V62" s="451"/>
      <c r="W62" s="451"/>
      <c r="X62" s="451"/>
      <c r="Y62" s="450"/>
      <c r="Z62" s="450"/>
      <c r="AA62" s="450"/>
      <c r="AB62" s="450"/>
      <c r="AC62" s="1"/>
      <c r="AD62" s="1"/>
      <c r="AE62" s="452"/>
      <c r="AF62" s="452"/>
      <c r="AG62" s="452"/>
      <c r="AH62" s="452"/>
      <c r="AI62" s="224"/>
      <c r="AJ62" s="224"/>
      <c r="AK62" s="447"/>
      <c r="AL62" s="447"/>
      <c r="AM62" s="447"/>
      <c r="AN62" s="447"/>
      <c r="AO62" s="447"/>
      <c r="AP62" s="447"/>
      <c r="AQ62" s="452"/>
      <c r="AR62" s="452"/>
      <c r="AS62" s="452"/>
      <c r="AT62" s="452"/>
      <c r="AU62" s="452"/>
      <c r="AV62" s="452"/>
      <c r="AW62" s="447"/>
      <c r="AX62" s="447"/>
      <c r="AY62" s="446"/>
      <c r="AZ62" s="447"/>
      <c r="BA62" s="447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89" customFormat="1" ht="33.75" customHeight="1" thickBot="1" x14ac:dyDescent="0.75">
      <c r="A63" s="1"/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50"/>
      <c r="V63" s="451"/>
      <c r="W63" s="451"/>
      <c r="X63" s="451"/>
      <c r="Y63" s="223" t="s">
        <v>81</v>
      </c>
      <c r="Z63" s="223" t="s">
        <v>82</v>
      </c>
      <c r="AA63" s="223" t="s">
        <v>81</v>
      </c>
      <c r="AB63" s="221" t="s">
        <v>82</v>
      </c>
      <c r="AC63" s="230"/>
      <c r="AD63" s="230"/>
      <c r="AE63" s="452"/>
      <c r="AF63" s="452"/>
      <c r="AG63" s="452"/>
      <c r="AH63" s="452"/>
      <c r="AI63" s="224"/>
      <c r="AJ63" s="224"/>
      <c r="AK63" s="447"/>
      <c r="AL63" s="447"/>
      <c r="AM63" s="447"/>
      <c r="AN63" s="447"/>
      <c r="AO63" s="447"/>
      <c r="AP63" s="447"/>
      <c r="AQ63" s="452"/>
      <c r="AR63" s="452"/>
      <c r="AS63" s="452"/>
      <c r="AT63" s="452"/>
      <c r="AU63" s="452"/>
      <c r="AV63" s="452"/>
      <c r="AW63" s="93"/>
      <c r="AX63" s="93"/>
      <c r="AY63" s="93"/>
      <c r="AZ63" s="218"/>
      <c r="BA63" s="218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89" customFormat="1" ht="33.75" customHeight="1" thickBot="1" x14ac:dyDescent="0.75">
      <c r="A64" s="1"/>
      <c r="B64" s="436" t="s">
        <v>83</v>
      </c>
      <c r="C64" s="436"/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243" t="s">
        <v>84</v>
      </c>
      <c r="V64" s="454" t="s">
        <v>13</v>
      </c>
      <c r="W64" s="454"/>
      <c r="X64" s="454"/>
      <c r="Y64" s="455">
        <v>2</v>
      </c>
      <c r="Z64" s="459"/>
      <c r="AA64" s="465">
        <v>40</v>
      </c>
      <c r="AB64" s="459"/>
      <c r="AC64" s="230"/>
      <c r="AD64" s="230"/>
      <c r="AE64" s="461"/>
      <c r="AF64" s="461"/>
      <c r="AG64" s="461"/>
      <c r="AH64" s="461"/>
      <c r="AI64" s="218"/>
      <c r="AJ64" s="218"/>
      <c r="AK64" s="447"/>
      <c r="AL64" s="462"/>
      <c r="AM64" s="462"/>
      <c r="AN64" s="447"/>
      <c r="AO64" s="463"/>
      <c r="AP64" s="463"/>
      <c r="AQ64" s="447"/>
      <c r="AR64" s="447"/>
      <c r="AS64" s="447"/>
      <c r="AT64" s="447"/>
      <c r="AU64" s="447"/>
      <c r="AV64" s="447"/>
      <c r="AW64" s="216"/>
      <c r="AX64" s="216"/>
      <c r="AY64" s="94"/>
      <c r="AZ64" s="218"/>
      <c r="BA64" s="218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89" customFormat="1" ht="33.75" customHeight="1" thickBot="1" x14ac:dyDescent="0.75">
      <c r="A65" s="1"/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6"/>
      <c r="S65" s="436"/>
      <c r="T65" s="436"/>
      <c r="U65" s="453"/>
      <c r="V65" s="454"/>
      <c r="W65" s="454"/>
      <c r="X65" s="454"/>
      <c r="Y65" s="456"/>
      <c r="Z65" s="460"/>
      <c r="AA65" s="466"/>
      <c r="AB65" s="460"/>
      <c r="AC65" s="95"/>
      <c r="AD65" s="95"/>
      <c r="AE65" s="461"/>
      <c r="AF65" s="461"/>
      <c r="AG65" s="461"/>
      <c r="AH65" s="461"/>
      <c r="AI65" s="218"/>
      <c r="AJ65" s="218"/>
      <c r="AK65" s="447"/>
      <c r="AL65" s="462"/>
      <c r="AM65" s="462"/>
      <c r="AN65" s="447"/>
      <c r="AO65" s="447"/>
      <c r="AP65" s="447"/>
      <c r="AQ65" s="447"/>
      <c r="AR65" s="447"/>
      <c r="AS65" s="447"/>
      <c r="AT65" s="447"/>
      <c r="AU65" s="447"/>
      <c r="AV65" s="447"/>
      <c r="AW65" s="216"/>
      <c r="AX65" s="216"/>
      <c r="AY65" s="94"/>
      <c r="AZ65" s="218"/>
      <c r="BA65" s="218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89" customFormat="1" ht="19.5" customHeight="1" thickBot="1" x14ac:dyDescent="0.75">
      <c r="A66" s="1"/>
      <c r="B66" s="448"/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/>
      <c r="U66" s="96"/>
      <c r="V66" s="454"/>
      <c r="W66" s="454"/>
      <c r="X66" s="454"/>
      <c r="Y66" s="456"/>
      <c r="Z66" s="460"/>
      <c r="AA66" s="466"/>
      <c r="AB66" s="460"/>
      <c r="AC66" s="95"/>
      <c r="AD66" s="95"/>
      <c r="AE66" s="461"/>
      <c r="AF66" s="461"/>
      <c r="AG66" s="461"/>
      <c r="AH66" s="461"/>
      <c r="AI66" s="218"/>
      <c r="AJ66" s="218"/>
      <c r="AK66" s="447"/>
      <c r="AL66" s="462"/>
      <c r="AM66" s="462"/>
      <c r="AN66" s="447"/>
      <c r="AO66" s="447"/>
      <c r="AP66" s="447"/>
      <c r="AQ66" s="447"/>
      <c r="AR66" s="447"/>
      <c r="AS66" s="447"/>
      <c r="AT66" s="447"/>
      <c r="AU66" s="447"/>
      <c r="AV66" s="447"/>
      <c r="AW66" s="216"/>
      <c r="AX66" s="216"/>
      <c r="AY66" s="94"/>
      <c r="AZ66" s="218"/>
      <c r="BA66" s="218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89" customFormat="1" ht="33.75" customHeight="1" thickBot="1" x14ac:dyDescent="0.75">
      <c r="A67" s="1"/>
      <c r="B67" s="469" t="s">
        <v>85</v>
      </c>
      <c r="C67" s="469"/>
      <c r="D67" s="469"/>
      <c r="E67" s="469"/>
      <c r="F67" s="469"/>
      <c r="G67" s="469"/>
      <c r="H67" s="469"/>
      <c r="I67" s="469"/>
      <c r="J67" s="469"/>
      <c r="K67" s="469"/>
      <c r="L67" s="469"/>
      <c r="M67" s="469"/>
      <c r="N67" s="469"/>
      <c r="O67" s="469"/>
      <c r="P67" s="469"/>
      <c r="Q67" s="469"/>
      <c r="R67" s="469"/>
      <c r="S67" s="469"/>
      <c r="T67" s="469"/>
      <c r="U67" s="436" t="s">
        <v>86</v>
      </c>
      <c r="V67" s="454" t="s">
        <v>48</v>
      </c>
      <c r="W67" s="454"/>
      <c r="X67" s="454"/>
      <c r="Y67" s="455">
        <v>2</v>
      </c>
      <c r="Z67" s="459"/>
      <c r="AA67" s="455">
        <v>2</v>
      </c>
      <c r="AB67" s="459"/>
      <c r="AC67" s="95"/>
      <c r="AD67" s="95"/>
      <c r="AE67" s="461"/>
      <c r="AF67" s="461"/>
      <c r="AG67" s="461"/>
      <c r="AH67" s="461"/>
      <c r="AI67" s="218"/>
      <c r="AJ67" s="218"/>
      <c r="AK67" s="447"/>
      <c r="AL67" s="462"/>
      <c r="AM67" s="462"/>
      <c r="AN67" s="447"/>
      <c r="AO67" s="447"/>
      <c r="AP67" s="447"/>
      <c r="AQ67" s="447"/>
      <c r="AR67" s="447"/>
      <c r="AS67" s="447"/>
      <c r="AT67" s="447"/>
      <c r="AU67" s="447"/>
      <c r="AV67" s="447"/>
      <c r="AW67" s="216"/>
      <c r="AX67" s="216"/>
      <c r="AY67" s="94"/>
      <c r="AZ67" s="218"/>
      <c r="BA67" s="218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89" customFormat="1" ht="39.6" customHeight="1" thickBot="1" x14ac:dyDescent="0.75">
      <c r="A68" s="1"/>
      <c r="B68" s="450"/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36"/>
      <c r="V68" s="454"/>
      <c r="W68" s="454"/>
      <c r="X68" s="454"/>
      <c r="Y68" s="464"/>
      <c r="Z68" s="464"/>
      <c r="AA68" s="464"/>
      <c r="AB68" s="464"/>
      <c r="AC68" s="97"/>
      <c r="AD68" s="97"/>
      <c r="AE68" s="461"/>
      <c r="AF68" s="461"/>
      <c r="AG68" s="461"/>
      <c r="AH68" s="461"/>
      <c r="AI68" s="218"/>
      <c r="AJ68" s="218"/>
      <c r="AK68" s="447"/>
      <c r="AL68" s="447"/>
      <c r="AM68" s="447"/>
      <c r="AN68" s="447"/>
      <c r="AO68" s="463"/>
      <c r="AP68" s="463"/>
      <c r="AQ68" s="447"/>
      <c r="AR68" s="447"/>
      <c r="AS68" s="447"/>
      <c r="AT68" s="447"/>
      <c r="AU68" s="447"/>
      <c r="AV68" s="447"/>
      <c r="AW68" s="216"/>
      <c r="AX68" s="216"/>
      <c r="AY68" s="94"/>
      <c r="AZ68" s="218"/>
      <c r="BA68" s="218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89" customFormat="1" ht="99.6" customHeight="1" thickBot="1" x14ac:dyDescent="0.75">
      <c r="A69" s="1"/>
      <c r="B69" s="436" t="s">
        <v>87</v>
      </c>
      <c r="C69" s="436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243" t="s">
        <v>88</v>
      </c>
      <c r="V69" s="454" t="s">
        <v>89</v>
      </c>
      <c r="W69" s="450"/>
      <c r="X69" s="450"/>
      <c r="Y69" s="223">
        <v>1</v>
      </c>
      <c r="Z69" s="223"/>
      <c r="AA69" s="222" t="s">
        <v>88</v>
      </c>
      <c r="AB69" s="222"/>
      <c r="AC69" s="97"/>
      <c r="AD69" s="97"/>
      <c r="AE69" s="467"/>
      <c r="AF69" s="447"/>
      <c r="AG69" s="447"/>
      <c r="AH69" s="467"/>
      <c r="AI69" s="218"/>
      <c r="AJ69" s="218"/>
      <c r="AK69" s="468"/>
      <c r="AL69" s="468"/>
      <c r="AM69" s="468"/>
      <c r="AN69" s="447"/>
      <c r="AO69" s="463"/>
      <c r="AP69" s="463"/>
      <c r="AQ69" s="447"/>
      <c r="AR69" s="447"/>
      <c r="AS69" s="447"/>
      <c r="AT69" s="447"/>
      <c r="AU69" s="447"/>
      <c r="AV69" s="447"/>
      <c r="AW69" s="216"/>
      <c r="AX69" s="216"/>
      <c r="AY69" s="94"/>
      <c r="AZ69" s="218"/>
      <c r="BA69" s="218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89" customFormat="1" ht="103.5" customHeight="1" thickBot="1" x14ac:dyDescent="0.8">
      <c r="A70" s="1"/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244"/>
      <c r="V70" s="454" t="s">
        <v>90</v>
      </c>
      <c r="W70" s="454"/>
      <c r="X70" s="454"/>
      <c r="Y70" s="223">
        <v>0</v>
      </c>
      <c r="Z70" s="98"/>
      <c r="AA70" s="223">
        <v>0</v>
      </c>
      <c r="AB70" s="222"/>
      <c r="AC70" s="97"/>
      <c r="AD70" s="97"/>
      <c r="AE70" s="447"/>
      <c r="AF70" s="447"/>
      <c r="AG70" s="447"/>
      <c r="AH70" s="447"/>
      <c r="AI70" s="218"/>
      <c r="AJ70" s="218"/>
      <c r="AK70" s="447"/>
      <c r="AL70" s="447"/>
      <c r="AM70" s="447"/>
      <c r="AN70" s="447"/>
      <c r="AO70" s="463"/>
      <c r="AP70" s="463"/>
      <c r="AQ70" s="447"/>
      <c r="AR70" s="447"/>
      <c r="AS70" s="447"/>
      <c r="AT70" s="447"/>
      <c r="AU70" s="447"/>
      <c r="AV70" s="447"/>
      <c r="AW70" s="216"/>
      <c r="AX70" s="216"/>
      <c r="AY70" s="94"/>
      <c r="AZ70" s="218"/>
      <c r="BA70" s="218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89" customFormat="1" ht="111.6" customHeight="1" thickBot="1" x14ac:dyDescent="0.8">
      <c r="A71" s="1"/>
      <c r="B71" s="448"/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48"/>
      <c r="S71" s="448"/>
      <c r="T71" s="448"/>
      <c r="U71" s="245"/>
      <c r="V71" s="454" t="s">
        <v>91</v>
      </c>
      <c r="W71" s="454"/>
      <c r="X71" s="454"/>
      <c r="Y71" s="223">
        <v>1</v>
      </c>
      <c r="Z71" s="98"/>
      <c r="AA71" s="223">
        <v>2</v>
      </c>
      <c r="AB71" s="222"/>
      <c r="AC71" s="95"/>
      <c r="AD71" s="95"/>
      <c r="AE71" s="468"/>
      <c r="AF71" s="468"/>
      <c r="AG71" s="468"/>
      <c r="AH71" s="447"/>
      <c r="AI71" s="217"/>
      <c r="AJ71" s="211"/>
      <c r="AK71" s="468"/>
      <c r="AL71" s="468"/>
      <c r="AM71" s="468"/>
      <c r="AN71" s="447"/>
      <c r="AO71" s="463"/>
      <c r="AP71" s="463"/>
      <c r="AQ71" s="447"/>
      <c r="AR71" s="447"/>
      <c r="AS71" s="447"/>
      <c r="AT71" s="447"/>
      <c r="AU71" s="447"/>
      <c r="AV71" s="447"/>
      <c r="AW71" s="216"/>
      <c r="AX71" s="216"/>
      <c r="AY71" s="94"/>
      <c r="AZ71" s="218"/>
      <c r="BA71" s="218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89" customFormat="1" ht="81.599999999999994" customHeight="1" thickBot="1" x14ac:dyDescent="0.8">
      <c r="A72" s="1"/>
      <c r="B72" s="478" t="s">
        <v>92</v>
      </c>
      <c r="C72" s="479"/>
      <c r="D72" s="479"/>
      <c r="E72" s="479"/>
      <c r="F72" s="479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80"/>
      <c r="U72" s="99" t="s">
        <v>93</v>
      </c>
      <c r="V72" s="481" t="s">
        <v>13</v>
      </c>
      <c r="W72" s="482"/>
      <c r="X72" s="483"/>
      <c r="Y72" s="223">
        <v>2</v>
      </c>
      <c r="Z72" s="223"/>
      <c r="AA72" s="100">
        <v>4</v>
      </c>
      <c r="AB72" s="100"/>
      <c r="AC72" s="95"/>
      <c r="AD72" s="95"/>
      <c r="AE72" s="447"/>
      <c r="AF72" s="447"/>
      <c r="AG72" s="447"/>
      <c r="AH72" s="447"/>
      <c r="AI72" s="218"/>
      <c r="AJ72" s="218"/>
      <c r="AK72" s="447"/>
      <c r="AL72" s="447"/>
      <c r="AM72" s="447"/>
      <c r="AN72" s="447"/>
      <c r="AO72" s="463"/>
      <c r="AP72" s="463"/>
      <c r="AQ72" s="447"/>
      <c r="AR72" s="447"/>
      <c r="AS72" s="447"/>
      <c r="AT72" s="447"/>
      <c r="AU72" s="447"/>
      <c r="AV72" s="447"/>
      <c r="AW72" s="216"/>
      <c r="AX72" s="216"/>
      <c r="AY72" s="94"/>
      <c r="AZ72" s="218"/>
      <c r="BA72" s="218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89" customFormat="1" ht="47.4" customHeight="1" thickBot="1" x14ac:dyDescent="0.8">
      <c r="A73" s="1"/>
      <c r="B73" s="233" t="s">
        <v>94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5"/>
      <c r="U73" s="98">
        <v>25</v>
      </c>
      <c r="V73" s="101"/>
      <c r="W73" s="101"/>
      <c r="X73" s="486" t="s">
        <v>94</v>
      </c>
      <c r="Y73" s="486"/>
      <c r="Z73" s="486"/>
      <c r="AA73" s="223">
        <v>50</v>
      </c>
      <c r="AB73" s="223"/>
      <c r="AC73" s="102"/>
      <c r="AD73" s="97"/>
      <c r="AE73" s="210" t="s">
        <v>95</v>
      </c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462"/>
      <c r="AV73" s="462"/>
      <c r="AW73" s="462"/>
      <c r="AX73" s="462"/>
      <c r="AY73" s="462"/>
      <c r="AZ73" s="462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89" customFormat="1" ht="33.75" customHeight="1" x14ac:dyDescent="0.75">
      <c r="A74" s="1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393" t="s">
        <v>96</v>
      </c>
      <c r="V74" s="393"/>
      <c r="W74" s="393"/>
      <c r="X74" s="393"/>
      <c r="Y74" s="91"/>
      <c r="Z74" s="91"/>
      <c r="AA74" s="91"/>
      <c r="AB74" s="92"/>
      <c r="AC74" s="92"/>
      <c r="AD74" s="92"/>
      <c r="AE74" s="92"/>
      <c r="AF74" s="92"/>
      <c r="AG74" s="473"/>
      <c r="AH74" s="473"/>
      <c r="AI74" s="473"/>
      <c r="AJ74" s="473"/>
      <c r="AK74" s="473"/>
      <c r="AL74" s="473"/>
      <c r="AM74" s="473"/>
      <c r="AN74" s="473"/>
      <c r="AO74" s="473"/>
      <c r="AP74" s="473"/>
      <c r="AQ74" s="473"/>
      <c r="AR74" s="473"/>
      <c r="AS74" s="473"/>
      <c r="AT74" s="473"/>
      <c r="AU74" s="473"/>
      <c r="AV74" s="473"/>
      <c r="AW74" s="473"/>
      <c r="AX74" s="473"/>
      <c r="AY74" s="473"/>
      <c r="AZ74" s="473"/>
      <c r="BA74" s="473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1" customFormat="1" ht="33.75" customHeight="1" thickBot="1" x14ac:dyDescent="0.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Y75" s="91"/>
      <c r="Z75" s="91"/>
      <c r="AA75" s="91"/>
      <c r="AB75" s="92"/>
      <c r="AC75" s="92"/>
      <c r="AD75" s="92"/>
      <c r="AE75" s="92"/>
      <c r="AF75" s="92"/>
      <c r="AG75" s="212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</row>
    <row r="76" spans="1:256" s="1" customFormat="1" ht="40.049999999999997" customHeight="1" thickBot="1" x14ac:dyDescent="0.75">
      <c r="B76" s="104">
        <v>1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364" t="s">
        <v>97</v>
      </c>
      <c r="U76" s="474"/>
      <c r="V76" s="474"/>
      <c r="W76" s="474"/>
      <c r="X76" s="474"/>
      <c r="Y76" s="474"/>
      <c r="Z76" s="474"/>
      <c r="AA76" s="474"/>
      <c r="AB76" s="474"/>
      <c r="AC76" s="475"/>
      <c r="AD76" s="215"/>
      <c r="AE76" s="213"/>
      <c r="AF76" s="214"/>
      <c r="AG76" s="365" t="s">
        <v>98</v>
      </c>
      <c r="AH76" s="474"/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474"/>
      <c r="AU76" s="474"/>
      <c r="AV76" s="474"/>
      <c r="AW76" s="474"/>
      <c r="AX76" s="474"/>
      <c r="AY76" s="474"/>
      <c r="AZ76" s="474"/>
      <c r="BA76" s="474"/>
      <c r="BB76" s="474"/>
      <c r="BC76" s="474"/>
      <c r="BD76" s="474"/>
      <c r="BE76" s="475"/>
    </row>
    <row r="77" spans="1:256" s="1" customFormat="1" ht="40.049999999999997" customHeight="1" thickBot="1" x14ac:dyDescent="0.8">
      <c r="B77" s="106">
        <v>2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476" t="s">
        <v>99</v>
      </c>
      <c r="U77" s="477"/>
      <c r="V77" s="477"/>
      <c r="W77" s="477"/>
      <c r="X77" s="477"/>
      <c r="Y77" s="477"/>
      <c r="Z77" s="477"/>
      <c r="AA77" s="477"/>
      <c r="AB77" s="477"/>
      <c r="AC77" s="477"/>
      <c r="AD77" s="365"/>
      <c r="AE77" s="107">
        <v>22.5</v>
      </c>
      <c r="AF77" s="108">
        <v>675</v>
      </c>
      <c r="AG77" s="364" t="s">
        <v>100</v>
      </c>
      <c r="AH77" s="474"/>
      <c r="AI77" s="474"/>
      <c r="AJ77" s="474"/>
      <c r="AK77" s="474"/>
      <c r="AL77" s="474"/>
      <c r="AM77" s="474"/>
      <c r="AN77" s="474"/>
      <c r="AO77" s="474"/>
      <c r="AP77" s="474"/>
      <c r="AQ77" s="474"/>
      <c r="AR77" s="474"/>
      <c r="AS77" s="474"/>
      <c r="AT77" s="474"/>
      <c r="AU77" s="474"/>
      <c r="AV77" s="474"/>
      <c r="AW77" s="474"/>
      <c r="AX77" s="474"/>
      <c r="AY77" s="474"/>
      <c r="AZ77" s="474"/>
      <c r="BA77" s="474"/>
      <c r="BB77" s="474"/>
      <c r="BC77" s="474"/>
      <c r="BD77" s="474"/>
      <c r="BE77" s="475"/>
    </row>
    <row r="78" spans="1:256" s="1" customFormat="1" ht="40.049999999999997" customHeight="1" x14ac:dyDescent="0.75">
      <c r="B78" s="110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144"/>
      <c r="AG78" s="144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</row>
    <row r="79" spans="1:256" s="91" customFormat="1" ht="53.55" customHeight="1" x14ac:dyDescent="0.7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V79" s="173"/>
      <c r="W79" s="173"/>
      <c r="X79" s="173"/>
      <c r="Y79" s="174"/>
      <c r="Z79" s="174"/>
      <c r="AA79" s="174"/>
      <c r="AB79" s="174"/>
      <c r="AC79" s="174"/>
      <c r="AD79" s="174"/>
      <c r="AE79" s="174"/>
      <c r="AF79" s="236" t="s">
        <v>143</v>
      </c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236"/>
      <c r="BC79" s="236"/>
      <c r="BD79" s="175"/>
    </row>
    <row r="80" spans="1:256" s="1" customFormat="1" ht="25.05" customHeight="1" x14ac:dyDescent="0.75">
      <c r="U80" s="110"/>
      <c r="V80" s="2"/>
      <c r="W80" s="2"/>
      <c r="X80" s="2"/>
      <c r="Y80" s="109"/>
      <c r="Z80" s="109"/>
      <c r="AA80" s="111"/>
      <c r="AB80" s="109"/>
      <c r="AC80" s="109"/>
      <c r="AD80" s="109"/>
      <c r="AE80" s="2"/>
      <c r="AF80" s="109"/>
      <c r="AG80" s="109"/>
      <c r="AH80" s="109"/>
      <c r="AI80" s="109"/>
      <c r="AJ80" s="109"/>
      <c r="AK80" s="2"/>
      <c r="AL80" s="2"/>
      <c r="AM80" s="2"/>
      <c r="AN80" s="109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</row>
    <row r="81" spans="2:53" s="1" customFormat="1" ht="25.05" customHeight="1" x14ac:dyDescent="0.75">
      <c r="U81" s="110"/>
      <c r="V81" s="113"/>
      <c r="W81" s="113"/>
      <c r="X81" s="113"/>
      <c r="Y81" s="113"/>
      <c r="Z81" s="114"/>
      <c r="AA81" s="115"/>
      <c r="AB81" s="114"/>
      <c r="AC81" s="116"/>
      <c r="AD81" s="116"/>
      <c r="AE81" s="116"/>
      <c r="AF81" s="116"/>
      <c r="AG81" s="116"/>
      <c r="AH81" s="109"/>
      <c r="AI81" s="109"/>
      <c r="AJ81" s="109"/>
      <c r="AK81" s="2"/>
      <c r="AL81" s="2"/>
      <c r="AM81" s="2"/>
      <c r="AN81" s="109"/>
      <c r="AO81" s="88"/>
      <c r="AP81" s="117"/>
      <c r="AQ81" s="88"/>
      <c r="AR81" s="117"/>
      <c r="AS81" s="88"/>
      <c r="AT81" s="117"/>
    </row>
    <row r="82" spans="2:53" s="1" customFormat="1" ht="60.6" customHeight="1" x14ac:dyDescent="0.75">
      <c r="U82" s="110"/>
      <c r="V82" s="118" t="s">
        <v>101</v>
      </c>
      <c r="W82" s="119"/>
      <c r="X82" s="120"/>
      <c r="Y82" s="121"/>
      <c r="Z82" s="121"/>
      <c r="AA82" s="484" t="s">
        <v>102</v>
      </c>
      <c r="AB82" s="484"/>
      <c r="AC82" s="484"/>
      <c r="AD82" s="122" t="s">
        <v>103</v>
      </c>
      <c r="AE82" s="123"/>
      <c r="AF82" s="124"/>
      <c r="AH82" s="125"/>
      <c r="AI82" s="125"/>
      <c r="AJ82" s="125"/>
      <c r="AK82" s="485" t="s">
        <v>104</v>
      </c>
      <c r="AL82" s="485"/>
      <c r="AM82" s="485"/>
      <c r="AN82" s="485"/>
      <c r="AO82" s="485"/>
      <c r="AP82" s="485"/>
      <c r="AQ82" s="485"/>
      <c r="AR82" s="485"/>
      <c r="AS82" s="485"/>
      <c r="AT82" s="485"/>
      <c r="AU82" s="219" t="s">
        <v>105</v>
      </c>
      <c r="AV82" s="219"/>
      <c r="AW82" s="219"/>
      <c r="AX82" s="219"/>
      <c r="AY82" s="219"/>
      <c r="AZ82" s="122" t="s">
        <v>103</v>
      </c>
    </row>
    <row r="83" spans="2:53" s="1" customFormat="1" ht="25.05" customHeight="1" x14ac:dyDescent="0.75">
      <c r="U83" s="110"/>
      <c r="V83" s="118"/>
      <c r="W83" s="119"/>
      <c r="X83" s="126"/>
      <c r="Y83" s="220"/>
      <c r="Z83" s="220"/>
      <c r="AA83" s="124"/>
      <c r="AB83" s="127"/>
      <c r="AC83" s="122"/>
      <c r="AD83" s="124"/>
      <c r="AE83" s="123"/>
      <c r="AF83" s="124"/>
      <c r="AH83" s="109"/>
      <c r="AI83" s="109"/>
      <c r="AJ83" s="109"/>
      <c r="AK83" s="2"/>
      <c r="AL83" s="2"/>
      <c r="AM83" s="2"/>
      <c r="AN83" s="109"/>
      <c r="AO83" s="118"/>
      <c r="AP83" s="119"/>
      <c r="AQ83" s="119"/>
      <c r="AR83" s="128"/>
      <c r="AS83" s="128"/>
      <c r="AT83" s="220"/>
      <c r="AU83" s="124"/>
      <c r="AV83" s="122"/>
      <c r="AW83" s="122"/>
      <c r="AX83" s="123"/>
      <c r="AY83" s="122"/>
      <c r="AZ83" s="124"/>
    </row>
    <row r="84" spans="2:53" s="209" customFormat="1" ht="61.5" customHeight="1" x14ac:dyDescent="0.3">
      <c r="B84" s="471"/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2"/>
      <c r="AB84" s="472"/>
      <c r="AC84" s="472"/>
      <c r="AD84" s="472"/>
      <c r="AE84" s="472"/>
      <c r="AF84" s="472"/>
      <c r="AG84" s="472"/>
      <c r="AH84" s="472"/>
      <c r="AI84" s="472"/>
      <c r="AJ84" s="472"/>
      <c r="AK84" s="472"/>
      <c r="AL84" s="472"/>
      <c r="AM84" s="472"/>
      <c r="AN84" s="472"/>
      <c r="AO84" s="472"/>
      <c r="AP84" s="472"/>
      <c r="AQ84" s="472"/>
      <c r="AR84" s="472"/>
      <c r="AS84" s="472"/>
      <c r="AT84" s="472"/>
      <c r="AU84" s="129"/>
      <c r="AW84" s="130"/>
      <c r="AX84" s="130"/>
      <c r="AY84" s="130"/>
      <c r="AZ84" s="130"/>
    </row>
    <row r="85" spans="2:53" s="192" customFormat="1" ht="14.25" customHeight="1" x14ac:dyDescent="0.25">
      <c r="V85" s="193"/>
      <c r="W85" s="193"/>
      <c r="X85" s="193"/>
      <c r="Y85" s="194"/>
      <c r="Z85" s="194"/>
      <c r="AA85" s="194"/>
      <c r="AB85" s="194"/>
      <c r="AC85" s="194"/>
      <c r="AD85" s="194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193"/>
      <c r="AT85" s="193"/>
      <c r="AU85" s="193"/>
      <c r="AV85" s="193"/>
      <c r="AW85" s="193"/>
      <c r="AX85" s="193"/>
      <c r="AY85" s="193"/>
      <c r="AZ85" s="193"/>
      <c r="BA85" s="193"/>
    </row>
    <row r="86" spans="2:53" s="192" customFormat="1" ht="18" customHeight="1" x14ac:dyDescent="0.25">
      <c r="U86" s="195"/>
      <c r="V86" s="22"/>
      <c r="W86" s="196"/>
      <c r="X86" s="197"/>
      <c r="Y86" s="194"/>
      <c r="Z86" s="194"/>
      <c r="AA86" s="194"/>
      <c r="AB86" s="194"/>
      <c r="AC86" s="194"/>
      <c r="AD86" s="194"/>
      <c r="AE86" s="198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193"/>
      <c r="AT86" s="199"/>
      <c r="AU86" s="199"/>
      <c r="AV86" s="199"/>
      <c r="AW86" s="199"/>
      <c r="AX86" s="199"/>
      <c r="AY86" s="199"/>
      <c r="AZ86" s="193"/>
      <c r="BA86" s="193"/>
    </row>
    <row r="87" spans="2:53" s="192" customFormat="1" ht="14.25" customHeight="1" x14ac:dyDescent="0.25">
      <c r="U87" s="200"/>
      <c r="Y87" s="201"/>
      <c r="Z87" s="201"/>
      <c r="AA87" s="202"/>
      <c r="AB87" s="201"/>
      <c r="AC87" s="201"/>
      <c r="AD87" s="201"/>
      <c r="AF87" s="202"/>
      <c r="AG87" s="202"/>
      <c r="AH87" s="201"/>
      <c r="AI87" s="201"/>
      <c r="AJ87" s="201"/>
      <c r="AN87" s="201"/>
      <c r="AO87" s="201"/>
      <c r="AS87" s="203"/>
      <c r="AT87" s="203"/>
      <c r="AU87" s="203"/>
      <c r="AV87" s="203"/>
      <c r="AW87" s="203"/>
      <c r="AX87" s="203"/>
      <c r="AY87" s="203"/>
    </row>
    <row r="88" spans="2:53" ht="12.75" customHeight="1" x14ac:dyDescent="0.25">
      <c r="U88" s="203"/>
      <c r="V88" s="204"/>
      <c r="W88" s="203"/>
      <c r="X88" s="204"/>
      <c r="Y88" s="203"/>
      <c r="Z88" s="203"/>
      <c r="AA88" s="203"/>
      <c r="AB88" s="203"/>
      <c r="AC88" s="203"/>
      <c r="AD88" s="203"/>
    </row>
  </sheetData>
  <mergeCells count="218">
    <mergeCell ref="T44:AD44"/>
    <mergeCell ref="T35:V35"/>
    <mergeCell ref="W35:AD35"/>
    <mergeCell ref="B84:AT84"/>
    <mergeCell ref="AX73:AZ73"/>
    <mergeCell ref="U74:X74"/>
    <mergeCell ref="AG74:BA74"/>
    <mergeCell ref="T76:AC76"/>
    <mergeCell ref="AG76:BE76"/>
    <mergeCell ref="T77:AD77"/>
    <mergeCell ref="AG77:BE77"/>
    <mergeCell ref="B72:T72"/>
    <mergeCell ref="V72:X72"/>
    <mergeCell ref="AO72:AP72"/>
    <mergeCell ref="V71:X71"/>
    <mergeCell ref="AE71:AH72"/>
    <mergeCell ref="AK71:AN72"/>
    <mergeCell ref="AO71:AP71"/>
    <mergeCell ref="AA82:AC82"/>
    <mergeCell ref="AK82:AT82"/>
    <mergeCell ref="AQ72:AV72"/>
    <mergeCell ref="X73:Z73"/>
    <mergeCell ref="AU73:AW73"/>
    <mergeCell ref="AQ65:AV65"/>
    <mergeCell ref="AO66:AP66"/>
    <mergeCell ref="AQ66:AV66"/>
    <mergeCell ref="Z64:Z66"/>
    <mergeCell ref="AA64:AA66"/>
    <mergeCell ref="AQ67:AV67"/>
    <mergeCell ref="AO68:AP68"/>
    <mergeCell ref="AQ68:AV68"/>
    <mergeCell ref="B69:T71"/>
    <mergeCell ref="V69:X69"/>
    <mergeCell ref="AE69:AH70"/>
    <mergeCell ref="AK69:AN70"/>
    <mergeCell ref="AO69:AP69"/>
    <mergeCell ref="AQ69:AV69"/>
    <mergeCell ref="B67:T68"/>
    <mergeCell ref="AA67:AA68"/>
    <mergeCell ref="AQ70:AV70"/>
    <mergeCell ref="AQ71:AV71"/>
    <mergeCell ref="U67:U68"/>
    <mergeCell ref="V67:X68"/>
    <mergeCell ref="Y67:Y68"/>
    <mergeCell ref="Z67:Z68"/>
    <mergeCell ref="V70:X70"/>
    <mergeCell ref="AO70:AP70"/>
    <mergeCell ref="BA61:BA62"/>
    <mergeCell ref="B61:T63"/>
    <mergeCell ref="U61:U63"/>
    <mergeCell ref="V61:X63"/>
    <mergeCell ref="Y61:Z62"/>
    <mergeCell ref="AA61:AB62"/>
    <mergeCell ref="AE61:AH63"/>
    <mergeCell ref="AQ61:AV63"/>
    <mergeCell ref="B64:T66"/>
    <mergeCell ref="U64:U65"/>
    <mergeCell ref="V64:X66"/>
    <mergeCell ref="Y64:Y66"/>
    <mergeCell ref="AW61:AX62"/>
    <mergeCell ref="AY61:AZ62"/>
    <mergeCell ref="AK61:AN63"/>
    <mergeCell ref="AO61:AP63"/>
    <mergeCell ref="AB64:AB66"/>
    <mergeCell ref="AE64:AH68"/>
    <mergeCell ref="AK64:AN68"/>
    <mergeCell ref="AO64:AP64"/>
    <mergeCell ref="AB67:AB68"/>
    <mergeCell ref="AO67:AP67"/>
    <mergeCell ref="AQ64:AV64"/>
    <mergeCell ref="AO65:AP65"/>
    <mergeCell ref="W57:X57"/>
    <mergeCell ref="Y57:Z57"/>
    <mergeCell ref="AC57:AS57"/>
    <mergeCell ref="AE53:AO53"/>
    <mergeCell ref="AX53:BA53"/>
    <mergeCell ref="BB53:BE53"/>
    <mergeCell ref="AT57:AY57"/>
    <mergeCell ref="T59:BC59"/>
    <mergeCell ref="B55:Z55"/>
    <mergeCell ref="AB55:AY55"/>
    <mergeCell ref="T56:U56"/>
    <mergeCell ref="W56:X56"/>
    <mergeCell ref="Y56:Z56"/>
    <mergeCell ref="AC56:AS56"/>
    <mergeCell ref="AT56:AY56"/>
    <mergeCell ref="T57:U57"/>
    <mergeCell ref="BB48:BE48"/>
    <mergeCell ref="AE52:AO52"/>
    <mergeCell ref="AX52:BA52"/>
    <mergeCell ref="BB52:BE52"/>
    <mergeCell ref="BB46:BE46"/>
    <mergeCell ref="U47:V47"/>
    <mergeCell ref="AE47:AO47"/>
    <mergeCell ref="AX47:BA47"/>
    <mergeCell ref="BB47:BE47"/>
    <mergeCell ref="AE46:AO46"/>
    <mergeCell ref="BB49:BE49"/>
    <mergeCell ref="AE50:AO50"/>
    <mergeCell ref="AX50:BA50"/>
    <mergeCell ref="BB50:BE50"/>
    <mergeCell ref="AE51:AO51"/>
    <mergeCell ref="AX51:BA51"/>
    <mergeCell ref="BB51:BE51"/>
    <mergeCell ref="B45:AD45"/>
    <mergeCell ref="B46:B53"/>
    <mergeCell ref="U46:V46"/>
    <mergeCell ref="AB46:AD53"/>
    <mergeCell ref="T52:Z52"/>
    <mergeCell ref="T53:AA53"/>
    <mergeCell ref="T50:Y50"/>
    <mergeCell ref="T51:X51"/>
    <mergeCell ref="AX46:BA46"/>
    <mergeCell ref="T49:X49"/>
    <mergeCell ref="AE49:AO49"/>
    <mergeCell ref="AX49:BA49"/>
    <mergeCell ref="U48:V48"/>
    <mergeCell ref="AE48:AO48"/>
    <mergeCell ref="AX48:BA48"/>
    <mergeCell ref="T40:V40"/>
    <mergeCell ref="W40:AD40"/>
    <mergeCell ref="T41:V41"/>
    <mergeCell ref="W41:AD41"/>
    <mergeCell ref="T42:V42"/>
    <mergeCell ref="W42:AD42"/>
    <mergeCell ref="B43:AD43"/>
    <mergeCell ref="T29:V29"/>
    <mergeCell ref="W29:AD29"/>
    <mergeCell ref="T38:V38"/>
    <mergeCell ref="W38:AD38"/>
    <mergeCell ref="T34:V34"/>
    <mergeCell ref="W34:AD34"/>
    <mergeCell ref="B36:AD36"/>
    <mergeCell ref="B37:BE37"/>
    <mergeCell ref="T26:V26"/>
    <mergeCell ref="W26:AD26"/>
    <mergeCell ref="T39:V39"/>
    <mergeCell ref="W39:AD39"/>
    <mergeCell ref="B27:AD27"/>
    <mergeCell ref="B28:BE28"/>
    <mergeCell ref="B30:AD30"/>
    <mergeCell ref="B33:BE33"/>
    <mergeCell ref="T31:AD31"/>
    <mergeCell ref="B32:BE32"/>
    <mergeCell ref="T24:V24"/>
    <mergeCell ref="W24:AD24"/>
    <mergeCell ref="T22:V22"/>
    <mergeCell ref="W22:AD22"/>
    <mergeCell ref="AR14:AR17"/>
    <mergeCell ref="AS14:AS17"/>
    <mergeCell ref="AP14:AP17"/>
    <mergeCell ref="AQ14:AQ17"/>
    <mergeCell ref="B20:BE20"/>
    <mergeCell ref="B19:BE19"/>
    <mergeCell ref="AJ15:AK16"/>
    <mergeCell ref="AL15:AM16"/>
    <mergeCell ref="AN15:AN17"/>
    <mergeCell ref="BK15:BK17"/>
    <mergeCell ref="AX16:AX17"/>
    <mergeCell ref="AY16:BA16"/>
    <mergeCell ref="BB16:BB17"/>
    <mergeCell ref="BC16:BE16"/>
    <mergeCell ref="T18:V18"/>
    <mergeCell ref="W18:AD18"/>
    <mergeCell ref="B11:B17"/>
    <mergeCell ref="T11:V17"/>
    <mergeCell ref="W11:AD17"/>
    <mergeCell ref="AT14:AT17"/>
    <mergeCell ref="AU14:AU17"/>
    <mergeCell ref="AV14:AV17"/>
    <mergeCell ref="AW14:AW17"/>
    <mergeCell ref="AX14:BA14"/>
    <mergeCell ref="BB14:BE14"/>
    <mergeCell ref="AP11:AW13"/>
    <mergeCell ref="AX11:BE11"/>
    <mergeCell ref="AO11:AO17"/>
    <mergeCell ref="AE14:AE17"/>
    <mergeCell ref="AF14:AF17"/>
    <mergeCell ref="AG14:AG17"/>
    <mergeCell ref="AH14:AN14"/>
    <mergeCell ref="AH15:AI16"/>
    <mergeCell ref="B1:BA1"/>
    <mergeCell ref="B2:BA2"/>
    <mergeCell ref="B3:BA3"/>
    <mergeCell ref="T4:U4"/>
    <mergeCell ref="T8:V8"/>
    <mergeCell ref="W8:AC8"/>
    <mergeCell ref="AD8:AS8"/>
    <mergeCell ref="AZ6:BC6"/>
    <mergeCell ref="A7:V7"/>
    <mergeCell ref="AZ7:BD7"/>
    <mergeCell ref="W6:AB6"/>
    <mergeCell ref="W7:AC7"/>
    <mergeCell ref="AZ5:BE5"/>
    <mergeCell ref="B73:T73"/>
    <mergeCell ref="AF79:BC79"/>
    <mergeCell ref="X4:AO4"/>
    <mergeCell ref="B5:V5"/>
    <mergeCell ref="X5:AM5"/>
    <mergeCell ref="AU5:AY5"/>
    <mergeCell ref="AD6:AK6"/>
    <mergeCell ref="AD7:AO7"/>
    <mergeCell ref="AZ8:BE8"/>
    <mergeCell ref="U69:U71"/>
    <mergeCell ref="W9:AB9"/>
    <mergeCell ref="AE9:AS9"/>
    <mergeCell ref="AE11:AF13"/>
    <mergeCell ref="AG11:AN13"/>
    <mergeCell ref="AX12:BE12"/>
    <mergeCell ref="AX13:BE13"/>
    <mergeCell ref="AX15:BA15"/>
    <mergeCell ref="BB15:BE15"/>
    <mergeCell ref="T25:V25"/>
    <mergeCell ref="W25:AD25"/>
    <mergeCell ref="T21:V21"/>
    <mergeCell ref="W21:AD21"/>
    <mergeCell ref="T23:V23"/>
    <mergeCell ref="W23:AD23"/>
  </mergeCells>
  <phoneticPr fontId="0" type="noConversion"/>
  <pageMargins left="0.7" right="0.24" top="0.75" bottom="0.23" header="0.3" footer="0.2"/>
  <pageSetup paperSize="9" scale="1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2019-03-05T22:28:11Z</cp:lastPrinted>
  <dcterms:created xsi:type="dcterms:W3CDTF">2017-04-12T18:59:33Z</dcterms:created>
  <dcterms:modified xsi:type="dcterms:W3CDTF">2019-03-27T07:17:30Z</dcterms:modified>
</cp:coreProperties>
</file>