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01\"/>
    </mc:Choice>
  </mc:AlternateContent>
  <bookViews>
    <workbookView xWindow="240" yWindow="48" windowWidth="17016" windowHeight="800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Sheet1!$A$1:$BE$67</definedName>
  </definedNames>
  <calcPr calcId="162913" concurrentCalc="0"/>
</workbook>
</file>

<file path=xl/calcChain.xml><?xml version="1.0" encoding="utf-8"?>
<calcChain xmlns="http://schemas.openxmlformats.org/spreadsheetml/2006/main">
  <c r="AR47" i="1" l="1"/>
  <c r="AW41" i="1"/>
  <c r="AW47" i="1"/>
  <c r="AV41" i="1"/>
  <c r="AV47" i="1"/>
  <c r="AU41" i="1"/>
  <c r="AU47" i="1"/>
  <c r="AR41" i="1"/>
  <c r="AQ41" i="1"/>
  <c r="AQ47" i="1"/>
  <c r="AP41" i="1"/>
  <c r="AP47" i="1"/>
  <c r="AM41" i="1"/>
  <c r="AI41" i="1"/>
  <c r="AI47" i="1"/>
  <c r="AE41" i="1"/>
  <c r="AE47" i="1"/>
  <c r="BE40" i="1"/>
  <c r="BD40" i="1"/>
  <c r="BD41" i="1"/>
  <c r="BD47" i="1"/>
  <c r="BC40" i="1"/>
  <c r="BC41" i="1"/>
  <c r="BC47" i="1"/>
  <c r="BA40" i="1"/>
  <c r="AZ40" i="1"/>
  <c r="AZ41" i="1"/>
  <c r="AZ47" i="1"/>
  <c r="AY40" i="1"/>
  <c r="AY41" i="1"/>
  <c r="AY47" i="1"/>
  <c r="AJ40" i="1"/>
  <c r="AJ41" i="1"/>
  <c r="AJ47" i="1"/>
  <c r="AI40" i="1"/>
  <c r="AH40" i="1"/>
  <c r="AH41" i="1"/>
  <c r="AH47" i="1"/>
  <c r="AE40" i="1"/>
  <c r="BE28" i="1"/>
  <c r="BE41" i="1"/>
  <c r="BE47" i="1"/>
  <c r="BD28" i="1"/>
  <c r="BC28" i="1"/>
  <c r="BA28" i="1"/>
  <c r="BA41" i="1"/>
  <c r="BA47" i="1"/>
  <c r="AZ28" i="1"/>
  <c r="AY28" i="1"/>
  <c r="AN28" i="1"/>
  <c r="AN41" i="1"/>
  <c r="AM28" i="1"/>
  <c r="AL28" i="1"/>
  <c r="AL41" i="1"/>
  <c r="AL47" i="1"/>
  <c r="AK28" i="1"/>
  <c r="AK41" i="1"/>
  <c r="AK47" i="1"/>
  <c r="AJ28" i="1"/>
  <c r="AI28" i="1"/>
  <c r="AH28" i="1"/>
  <c r="AE28" i="1"/>
  <c r="BB39" i="1"/>
  <c r="AX39" i="1"/>
  <c r="AG39" i="1"/>
  <c r="AF39" i="1"/>
  <c r="AO39" i="1"/>
  <c r="AQ49" i="1"/>
  <c r="BB46" i="1"/>
  <c r="AG46" i="1"/>
  <c r="AF46" i="1"/>
  <c r="BB45" i="1"/>
  <c r="AG45" i="1"/>
  <c r="AF45" i="1"/>
  <c r="BB44" i="1"/>
  <c r="AG44" i="1"/>
  <c r="AF44" i="1"/>
  <c r="AW55" i="1"/>
  <c r="AV54" i="1"/>
  <c r="AU53" i="1"/>
  <c r="AR50" i="1"/>
  <c r="AP48" i="1"/>
  <c r="BB38" i="1"/>
  <c r="AX38" i="1"/>
  <c r="AG38" i="1"/>
  <c r="AF38" i="1"/>
  <c r="BB37" i="1"/>
  <c r="BB40" i="1"/>
  <c r="AG37" i="1"/>
  <c r="AF37" i="1"/>
  <c r="AO37" i="1"/>
  <c r="AX36" i="1"/>
  <c r="AX40" i="1"/>
  <c r="AG36" i="1"/>
  <c r="AG40" i="1"/>
  <c r="AF36" i="1"/>
  <c r="AX34" i="1"/>
  <c r="AG34" i="1"/>
  <c r="AF34" i="1"/>
  <c r="AO34" i="1"/>
  <c r="AX33" i="1"/>
  <c r="AG33" i="1"/>
  <c r="AF33" i="1"/>
  <c r="AX31" i="1"/>
  <c r="AG31" i="1"/>
  <c r="AF31" i="1"/>
  <c r="AX30" i="1"/>
  <c r="AG30" i="1"/>
  <c r="AF30" i="1"/>
  <c r="AX27" i="1"/>
  <c r="AG27" i="1"/>
  <c r="AF27" i="1"/>
  <c r="AX26" i="1"/>
  <c r="AG26" i="1"/>
  <c r="AF26" i="1"/>
  <c r="BB25" i="1"/>
  <c r="AG25" i="1"/>
  <c r="AF25" i="1"/>
  <c r="BB24" i="1"/>
  <c r="AG24" i="1"/>
  <c r="AF24" i="1"/>
  <c r="BB23" i="1"/>
  <c r="AG23" i="1"/>
  <c r="AF23" i="1"/>
  <c r="BB22" i="1"/>
  <c r="AG22" i="1"/>
  <c r="AF22" i="1"/>
  <c r="AX21" i="1"/>
  <c r="AX28" i="1"/>
  <c r="AG21" i="1"/>
  <c r="AF21" i="1"/>
  <c r="AO46" i="1"/>
  <c r="AF47" i="1"/>
  <c r="AO33" i="1"/>
  <c r="AX41" i="1"/>
  <c r="AX47" i="1"/>
  <c r="AO38" i="1"/>
  <c r="AF28" i="1"/>
  <c r="AG28" i="1"/>
  <c r="AG41" i="1"/>
  <c r="AG47" i="1"/>
  <c r="BB28" i="1"/>
  <c r="BB41" i="1"/>
  <c r="BB47" i="1"/>
  <c r="AO25" i="1"/>
  <c r="AO30" i="1"/>
  <c r="AF40" i="1"/>
  <c r="AF41" i="1"/>
  <c r="AO36" i="1"/>
  <c r="AO40" i="1"/>
  <c r="AO45" i="1"/>
  <c r="AO44" i="1"/>
  <c r="AO31" i="1"/>
  <c r="AO24" i="1"/>
  <c r="AO27" i="1"/>
  <c r="AO23" i="1"/>
  <c r="AO26" i="1"/>
  <c r="AO22" i="1"/>
  <c r="AO21" i="1"/>
  <c r="AO28" i="1"/>
  <c r="AO41" i="1"/>
  <c r="AO47" i="1"/>
</calcChain>
</file>

<file path=xl/sharedStrings.xml><?xml version="1.0" encoding="utf-8"?>
<sst xmlns="http://schemas.openxmlformats.org/spreadsheetml/2006/main" count="150" uniqueCount="119">
  <si>
    <t>НАЦІОНАЛЬНИЙ ТЕХНІЧНИЙ УНІВЕРСИТЕТ УКРАЇНИ "КИЇВСЬКИЙ ПОЛІТЕХНІЧНИЙ ІНСТИТУТ імені ІГОРЯ СІКОРСЬКОГО"</t>
  </si>
  <si>
    <t>РОБОЧИЙ   НАВЧАЛЬНИЙ   ПЛАН</t>
  </si>
  <si>
    <t xml:space="preserve">          ЗАТВЕРДЖУЮ</t>
  </si>
  <si>
    <t xml:space="preserve">    Перший проректор  КПІ  ім. Ігоря Сікорського</t>
  </si>
  <si>
    <t>Факультет</t>
  </si>
  <si>
    <t>інженерно-хімічний</t>
  </si>
  <si>
    <t>Спеціальність  (код і назва)</t>
  </si>
  <si>
    <t>-</t>
  </si>
  <si>
    <t>101 Екологія</t>
  </si>
  <si>
    <t>Форма навчання</t>
  </si>
  <si>
    <t>денна</t>
  </si>
  <si>
    <t>Екологічна безпека</t>
  </si>
  <si>
    <t>Термін навчання</t>
  </si>
  <si>
    <t>3 роки 10 міс.(4 н.р)</t>
  </si>
  <si>
    <t>бакалавр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</si>
  <si>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</si>
  <si>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</si>
  <si>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</si>
  <si>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</si>
  <si>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</si>
  <si>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</si>
  <si>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</si>
  <si>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</si>
  <si>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</si>
  <si>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</si>
  <si>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</si>
  <si>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</si>
  <si>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</si>
  <si>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</si>
  <si>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</si>
  <si>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</si>
  <si>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</si>
  <si>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</si>
  <si>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</si>
  <si>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</si>
  <si>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</si>
  <si>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</si>
  <si>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</si>
  <si>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</si>
  <si>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</si>
  <si>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</si>
  <si>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</si>
  <si>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Індивідуальні заняття</t>
  </si>
  <si>
    <t>18 тижнів</t>
  </si>
  <si>
    <t>у тому числі</t>
  </si>
  <si>
    <t xml:space="preserve"> 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</si>
  <si>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</si>
  <si>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</si>
  <si>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</si>
  <si>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</si>
  <si>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</si>
  <si>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>І. ЦИКЛ ЗАГАЛЬНОЇ ПІДГОТОВКИ</t>
  </si>
  <si>
    <t>І.1. Навчальні дисципліни  природничо-наукової підготовки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</si>
  <si>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</si>
  <si>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</si>
  <si>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</si>
  <si>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Кібернетики хіміко-технологічних процесів</t>
  </si>
  <si>
    <t xml:space="preserve">Фізика - 1. Механіка. Теплота </t>
  </si>
  <si>
    <t>Загальної фізики і фізики твердого тіла</t>
  </si>
  <si>
    <t>Грунтознавство</t>
  </si>
  <si>
    <t>Хімія з основами біогеохімії</t>
  </si>
  <si>
    <t>Загальна та неорганічна хімія</t>
  </si>
  <si>
    <t>Біологія</t>
  </si>
  <si>
    <t>Разом за п.1.1.</t>
  </si>
  <si>
    <t>І.2.Навчальні дисципліни базової   підготовки</t>
  </si>
  <si>
    <t>Вступ до фаху</t>
  </si>
  <si>
    <t>Разом за п.1.2.</t>
  </si>
  <si>
    <t>І.3.Навчальні дисципліни  базової  підготовки (за вибором студентів)</t>
  </si>
  <si>
    <t>Загальна екологія</t>
  </si>
  <si>
    <t>Разом за п.1.3.</t>
  </si>
  <si>
    <t xml:space="preserve"> І.4. Навчальні дисципліни соціально-гуманітарної підготовки (за вибором студентів)</t>
  </si>
  <si>
    <t>Історiї</t>
  </si>
  <si>
    <t>Засади усного професійного мовлення (риторика)</t>
  </si>
  <si>
    <t>Української мови, літератури та культури</t>
  </si>
  <si>
    <t>Іноземна мова - 1. Вступ до загальнотехнічної іноземної мови</t>
  </si>
  <si>
    <t>Англійської мови технічного спрямування № 2</t>
  </si>
  <si>
    <t>Разом за п.1.4.</t>
  </si>
  <si>
    <t>ВСЬОГО ЗА ЦИКЛ ЗАГАЛЬНОЇ ПІДГОТОВКИ:</t>
  </si>
  <si>
    <t>ІІ. ЦИКЛ ПРОФЕСІЙНОЇ ПІДГОТОВКИ</t>
  </si>
  <si>
    <t>Спеціальні розділи біогеохімії</t>
  </si>
  <si>
    <t>Разом за п.2.1.</t>
  </si>
  <si>
    <t>ВСЬОГО ЗА  ЦИКЛ ПРОФЕСІЙНОЇ ПІДГОТОВКИ:</t>
  </si>
  <si>
    <t>ВСЬОГО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</si>
  <si>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</si>
  <si>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</si>
  <si>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</si>
  <si>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</si>
  <si>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</si>
  <si>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</si>
  <si>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</si>
  <si>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</si>
  <si>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</si>
  <si>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</si>
  <si>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>/Сідоров Д.Е.</t>
  </si>
  <si>
    <t>(підпис)</t>
  </si>
  <si>
    <t>(П.І.Б.)</t>
  </si>
  <si>
    <t xml:space="preserve">                 _____________________Ю.І. Якименко                                        </t>
  </si>
  <si>
    <t>Історія в контексті історичного розвитку Європи</t>
  </si>
  <si>
    <t>Практ.
(комп. практ.)</t>
  </si>
  <si>
    <t>Лаборатор.</t>
  </si>
  <si>
    <r>
      <t>РГР</t>
    </r>
    <r>
      <rPr>
        <sz val="3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</si>
  <si>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6"/>
        <rFont val="Arial"/>
        <family val="2"/>
        <charset val="204"/>
      </rPr>
      <t xml:space="preserve"> - розрахункова робота;</t>
    </r>
  </si>
  <si>
    <r>
      <t>ГР</t>
    </r>
    <r>
      <rPr>
        <sz val="36"/>
        <rFont val="Arial"/>
        <family val="2"/>
        <charset val="204"/>
      </rPr>
      <t xml:space="preserve"> - графічна робота;</t>
    </r>
  </si>
  <si>
    <r>
      <t>ДКР</t>
    </r>
    <r>
      <rPr>
        <sz val="36"/>
        <rFont val="Arial"/>
        <family val="2"/>
        <charset val="204"/>
      </rPr>
      <t xml:space="preserve"> - домашня контрольна робота (виконується під час СРС)</t>
    </r>
  </si>
  <si>
    <t>/Гомеля М.Д./</t>
  </si>
  <si>
    <t>Заст. декана ІХФ _____________</t>
  </si>
  <si>
    <t>___________</t>
  </si>
  <si>
    <r>
      <t xml:space="preserve"> на </t>
    </r>
    <r>
      <rPr>
        <b/>
        <u/>
        <sz val="40"/>
        <rFont val="Arial Cyr"/>
        <charset val="204"/>
      </rPr>
      <t>2019/ 2020</t>
    </r>
    <r>
      <rPr>
        <b/>
        <sz val="40"/>
        <rFont val="Arial Cyr"/>
        <charset val="204"/>
      </rPr>
      <t xml:space="preserve"> навчальний рік   </t>
    </r>
  </si>
  <si>
    <t>прийом 2019 року</t>
  </si>
  <si>
    <r>
      <t xml:space="preserve">"_____"_________________ </t>
    </r>
    <r>
      <rPr>
        <b/>
        <sz val="36"/>
        <rFont val="Arial"/>
        <family val="2"/>
      </rPr>
      <t>2019 р.</t>
    </r>
  </si>
  <si>
    <t xml:space="preserve"> за  освітньо-  професійною  програмою  (спеціалізацією)</t>
  </si>
  <si>
    <t>Освітній  ступінь</t>
  </si>
  <si>
    <t>бакалавр з екології</t>
  </si>
  <si>
    <t>ІІ.1.Навчальні дисципліни професійної та практичної  підготовки</t>
  </si>
  <si>
    <t>Фізичне виховання - 1.</t>
  </si>
  <si>
    <t>Спортивного вдосконалення</t>
  </si>
  <si>
    <t>Інформатика та систематологія</t>
  </si>
  <si>
    <t>Ухвалено на засіданні Вченої ради  ІХФ, ПРОТОКОЛ №___3____ від 25 березня______2019 р.</t>
  </si>
  <si>
    <t>ЛЕ-91 (15+0)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</si>
</sst>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</font>
    <font>
      <b/>
      <sz val="48"/>
      <name val="Arial"/>
      <family val="2"/>
      <charset val="204"/>
    </font>
    <font>
      <b/>
      <sz val="40"/>
      <name val="Arial"/>
      <family val="2"/>
      <charset val="204"/>
    </font>
    <font>
      <b/>
      <sz val="36"/>
      <name val="Arial"/>
      <family val="2"/>
    </font>
    <font>
      <b/>
      <sz val="40"/>
      <name val="Arial Cyr"/>
      <charset val="204"/>
    </font>
    <font>
      <b/>
      <sz val="28"/>
      <name val="Arial"/>
      <family val="2"/>
      <charset val="204"/>
    </font>
    <font>
      <b/>
      <sz val="26"/>
      <name val="Arial"/>
      <family val="2"/>
    </font>
    <font>
      <sz val="36"/>
      <name val="Arial Cyr"/>
      <charset val="204"/>
    </font>
    <font>
      <sz val="36"/>
      <name val="Arial"/>
      <family val="2"/>
      <charset val="204"/>
    </font>
    <font>
      <sz val="36"/>
      <name val="Arial"/>
      <family val="2"/>
    </font>
    <font>
      <b/>
      <sz val="28"/>
      <name val="Arial"/>
      <family val="2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b/>
      <sz val="20"/>
      <name val="Arial"/>
      <family val="2"/>
    </font>
    <font>
      <b/>
      <sz val="20"/>
      <name val="Arial"/>
      <family val="2"/>
      <charset val="204"/>
    </font>
    <font>
      <b/>
      <sz val="26"/>
      <name val="Arial Cyr"/>
      <family val="2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36"/>
      <name val="Arial"/>
      <family val="2"/>
      <charset val="204"/>
    </font>
    <font>
      <sz val="40"/>
      <name val="Arial"/>
      <family val="2"/>
      <charset val="204"/>
    </font>
    <font>
      <b/>
      <sz val="40"/>
      <name val="Arial"/>
      <family val="2"/>
    </font>
    <font>
      <b/>
      <u/>
      <sz val="40"/>
      <name val="Arial Cyr"/>
      <charset val="204"/>
    </font>
    <font>
      <sz val="40"/>
      <color theme="1"/>
      <name val="Calibri"/>
      <family val="2"/>
      <scheme val="minor"/>
    </font>
    <font>
      <sz val="40"/>
      <name val="Arial Cyr"/>
      <charset val="204"/>
    </font>
    <font>
      <sz val="40"/>
      <name val="Arial"/>
      <family val="2"/>
    </font>
    <font>
      <b/>
      <sz val="40"/>
      <name val="Arial Cyr"/>
      <family val="2"/>
      <charset val="204"/>
    </font>
    <font>
      <b/>
      <i/>
      <sz val="40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6">
    <xf numFmtId="0" fontId="0" fillId="0" borderId="0" xfId="0"/>
    <xf numFmtId="0" fontId="14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justify" wrapText="1"/>
    </xf>
    <xf numFmtId="0" fontId="11" fillId="0" borderId="0" xfId="0" applyNumberFormat="1" applyFont="1" applyFill="1" applyBorder="1" applyAlignment="1">
      <alignment horizontal="center" vertical="justify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/>
    <xf numFmtId="0" fontId="10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/>
    <xf numFmtId="0" fontId="17" fillId="0" borderId="34" xfId="0" applyNumberFormat="1" applyFont="1" applyFill="1" applyBorder="1" applyAlignment="1">
      <alignment horizontal="center" vertical="center" textRotation="90"/>
    </xf>
    <xf numFmtId="0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textRotation="90"/>
    </xf>
    <xf numFmtId="0" fontId="2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top"/>
    </xf>
    <xf numFmtId="0" fontId="17" fillId="0" borderId="35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Fill="1" applyBorder="1"/>
    <xf numFmtId="0" fontId="2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center" vertical="top"/>
    </xf>
    <xf numFmtId="0" fontId="21" fillId="0" borderId="37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 vertical="justify" wrapText="1"/>
    </xf>
    <xf numFmtId="0" fontId="18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vertical="justify"/>
    </xf>
    <xf numFmtId="0" fontId="11" fillId="0" borderId="0" xfId="0" applyNumberFormat="1" applyFont="1" applyFill="1" applyAlignment="1"/>
    <xf numFmtId="0" fontId="24" fillId="0" borderId="0" xfId="0" applyNumberFormat="1" applyFont="1" applyFill="1" applyBorder="1" applyAlignment="1">
      <alignment horizontal="left" vertical="justify"/>
    </xf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vertical="justify" wrapText="1"/>
    </xf>
    <xf numFmtId="0" fontId="2" fillId="0" borderId="0" xfId="0" applyNumberFormat="1" applyFont="1" applyFill="1" applyBorder="1" applyAlignment="1">
      <alignment horizontal="left" vertical="justify"/>
    </xf>
    <xf numFmtId="0" fontId="6" fillId="0" borderId="0" xfId="0" applyNumberFormat="1" applyFont="1" applyFill="1" applyBorder="1" applyAlignment="1" applyProtection="1"/>
    <xf numFmtId="0" fontId="10" fillId="0" borderId="0" xfId="0" applyNumberFormat="1" applyFont="1" applyFill="1" applyAlignment="1" applyProtection="1"/>
    <xf numFmtId="0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>
      <alignment horizontal="left" vertical="justify" wrapText="1"/>
    </xf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vertical="justify"/>
    </xf>
    <xf numFmtId="0" fontId="2" fillId="0" borderId="0" xfId="0" applyNumberFormat="1" applyFont="1" applyFill="1" applyBorder="1" applyAlignment="1">
      <alignment vertical="justify"/>
    </xf>
    <xf numFmtId="0" fontId="11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justify" wrapText="1"/>
    </xf>
    <xf numFmtId="0" fontId="11" fillId="0" borderId="0" xfId="0" applyNumberFormat="1" applyFont="1" applyFill="1" applyBorder="1" applyAlignment="1" applyProtection="1">
      <alignment vertical="justify"/>
    </xf>
    <xf numFmtId="0" fontId="11" fillId="0" borderId="0" xfId="0" applyNumberFormat="1" applyFont="1" applyFill="1" applyBorder="1" applyAlignment="1" applyProtection="1">
      <alignment horizontal="right" vertical="justify"/>
    </xf>
    <xf numFmtId="0" fontId="12" fillId="0" borderId="0" xfId="0" applyNumberFormat="1" applyFont="1" applyFill="1" applyBorder="1" applyAlignment="1" applyProtection="1">
      <alignment horizontal="center" vertical="justify"/>
    </xf>
    <xf numFmtId="0" fontId="12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/>
    <xf numFmtId="0" fontId="5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/>
    <xf numFmtId="0" fontId="25" fillId="0" borderId="0" xfId="0" applyNumberFormat="1" applyFont="1" applyFill="1" applyBorder="1" applyAlignment="1"/>
    <xf numFmtId="0" fontId="26" fillId="0" borderId="0" xfId="0" applyNumberFormat="1" applyFont="1" applyFill="1" applyAlignment="1">
      <alignment horizontal="left"/>
    </xf>
    <xf numFmtId="0" fontId="25" fillId="0" borderId="0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 vertical="center"/>
    </xf>
    <xf numFmtId="0" fontId="30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vertical="center"/>
    </xf>
    <xf numFmtId="0" fontId="25" fillId="0" borderId="33" xfId="0" applyNumberFormat="1" applyFont="1" applyFill="1" applyBorder="1"/>
    <xf numFmtId="0" fontId="25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vertical="center"/>
    </xf>
    <xf numFmtId="0" fontId="29" fillId="0" borderId="64" xfId="0" applyNumberFormat="1" applyFont="1" applyFill="1" applyBorder="1" applyAlignment="1">
      <alignment horizontal="left" vertical="center"/>
    </xf>
    <xf numFmtId="0" fontId="13" fillId="0" borderId="30" xfId="0" applyNumberFormat="1" applyFont="1" applyFill="1" applyBorder="1" applyAlignment="1">
      <alignment horizontal="center" vertical="center" textRotation="90" wrapText="1"/>
    </xf>
    <xf numFmtId="0" fontId="25" fillId="0" borderId="0" xfId="0" applyNumberFormat="1" applyFont="1" applyFill="1" applyBorder="1" applyAlignment="1">
      <alignment vertical="top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38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25" fillId="0" borderId="37" xfId="0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0" fontId="5" fillId="0" borderId="4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justify" wrapText="1"/>
    </xf>
    <xf numFmtId="0" fontId="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/>
    <xf numFmtId="0" fontId="26" fillId="0" borderId="7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/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/>
    <xf numFmtId="0" fontId="5" fillId="0" borderId="31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/>
    <xf numFmtId="0" fontId="5" fillId="0" borderId="40" xfId="0" applyNumberFormat="1" applyFont="1" applyFill="1" applyBorder="1" applyAlignment="1">
      <alignment horizontal="center" vertical="center" wrapText="1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/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/>
    <xf numFmtId="0" fontId="28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justify"/>
    </xf>
    <xf numFmtId="0" fontId="16" fillId="0" borderId="0" xfId="0" applyNumberFormat="1" applyFont="1" applyFill="1" applyBorder="1" applyAlignment="1">
      <alignment horizontal="center" vertical="center" textRotation="90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18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 textRotation="90" wrapText="1"/>
    </xf>
    <xf numFmtId="0" fontId="13" fillId="0" borderId="25" xfId="0" applyNumberFormat="1" applyFont="1" applyFill="1" applyBorder="1" applyAlignment="1">
      <alignment horizontal="center" vertical="center" textRotation="90" wrapText="1"/>
    </xf>
    <xf numFmtId="0" fontId="13" fillId="0" borderId="52" xfId="0" applyNumberFormat="1" applyFont="1" applyFill="1" applyBorder="1" applyAlignment="1">
      <alignment horizontal="center" vertical="center" textRotation="90" wrapText="1"/>
    </xf>
    <xf numFmtId="0" fontId="13" fillId="0" borderId="19" xfId="0" applyNumberFormat="1" applyFont="1" applyFill="1" applyBorder="1" applyAlignment="1">
      <alignment horizontal="center" vertical="center" textRotation="90"/>
    </xf>
    <xf numFmtId="0" fontId="13" fillId="0" borderId="26" xfId="0" applyNumberFormat="1" applyFont="1" applyFill="1" applyBorder="1" applyAlignment="1">
      <alignment horizontal="center" vertical="center" textRotation="90"/>
    </xf>
    <xf numFmtId="0" fontId="13" fillId="0" borderId="51" xfId="0" applyNumberFormat="1" applyFont="1" applyFill="1" applyBorder="1" applyAlignment="1">
      <alignment horizontal="center" vertical="center" textRotation="90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33" xfId="0" applyNumberFormat="1" applyFont="1" applyFill="1" applyBorder="1" applyAlignment="1">
      <alignment horizontal="center" vertical="top"/>
    </xf>
    <xf numFmtId="0" fontId="13" fillId="0" borderId="50" xfId="0" applyNumberFormat="1" applyFont="1" applyFill="1" applyBorder="1" applyAlignment="1">
      <alignment horizontal="center" vertical="top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center" vertical="top" wrapText="1"/>
    </xf>
    <xf numFmtId="0" fontId="6" fillId="0" borderId="47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Alignment="1">
      <alignment horizontal="left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7" fillId="0" borderId="6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center" vertical="center" textRotation="90" wrapText="1"/>
    </xf>
    <xf numFmtId="0" fontId="13" fillId="0" borderId="19" xfId="0" applyNumberFormat="1" applyFont="1" applyFill="1" applyBorder="1" applyAlignment="1">
      <alignment horizontal="center" vertical="center" textRotation="90" wrapText="1"/>
    </xf>
    <xf numFmtId="0" fontId="13" fillId="0" borderId="51" xfId="0" applyNumberFormat="1" applyFont="1" applyFill="1" applyBorder="1" applyAlignment="1">
      <alignment horizontal="center" vertical="center" textRotation="90" wrapTex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13" fillId="0" borderId="5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47" xfId="0" applyNumberFormat="1" applyFont="1" applyFill="1" applyBorder="1" applyAlignment="1">
      <alignment horizontal="center" vertical="center"/>
    </xf>
    <xf numFmtId="0" fontId="31" fillId="0" borderId="48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/>
    </xf>
    <xf numFmtId="0" fontId="26" fillId="0" borderId="50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 textRotation="90" wrapText="1"/>
    </xf>
    <xf numFmtId="0" fontId="13" fillId="0" borderId="39" xfId="0" applyNumberFormat="1" applyFont="1" applyFill="1" applyBorder="1" applyAlignment="1">
      <alignment horizontal="center" vertical="center" textRotation="90" wrapText="1"/>
    </xf>
    <xf numFmtId="0" fontId="13" fillId="0" borderId="55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textRotation="90"/>
    </xf>
    <xf numFmtId="0" fontId="16" fillId="0" borderId="61" xfId="0" applyNumberFormat="1" applyFont="1" applyFill="1" applyBorder="1" applyAlignment="1">
      <alignment horizontal="center" vertical="center" textRotation="90"/>
    </xf>
    <xf numFmtId="0" fontId="16" fillId="0" borderId="62" xfId="0" applyNumberFormat="1" applyFont="1" applyFill="1" applyBorder="1" applyAlignment="1">
      <alignment horizontal="center" vertical="center" textRotation="90"/>
    </xf>
    <xf numFmtId="0" fontId="26" fillId="0" borderId="44" xfId="0" applyNumberFormat="1" applyFont="1" applyFill="1" applyBorder="1" applyAlignment="1">
      <alignment horizontal="center" vertical="center" wrapText="1"/>
    </xf>
    <xf numFmtId="0" fontId="26" fillId="0" borderId="45" xfId="0" applyNumberFormat="1" applyFont="1" applyFill="1" applyBorder="1" applyAlignment="1">
      <alignment horizontal="center" vertical="center" wrapText="1"/>
    </xf>
    <xf numFmtId="0" fontId="26" fillId="0" borderId="46" xfId="0" applyNumberFormat="1" applyFont="1" applyFill="1" applyBorder="1" applyAlignment="1">
      <alignment horizontal="center" vertical="center" wrapText="1"/>
    </xf>
    <xf numFmtId="0" fontId="26" fillId="0" borderId="43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Fill="1" applyBorder="1" applyAlignment="1">
      <alignment horizontal="center" vertical="center" wrapText="1"/>
    </xf>
    <xf numFmtId="0" fontId="26" fillId="0" borderId="63" xfId="0" applyNumberFormat="1" applyFont="1" applyFill="1" applyBorder="1" applyAlignment="1">
      <alignment horizontal="center" vertical="center" wrapText="1"/>
    </xf>
    <xf numFmtId="0" fontId="26" fillId="0" borderId="64" xfId="0" applyNumberFormat="1" applyFont="1" applyFill="1" applyBorder="1" applyAlignment="1">
      <alignment horizontal="center" vertical="center" wrapText="1"/>
    </xf>
    <xf numFmtId="0" fontId="26" fillId="0" borderId="6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5" fillId="0" borderId="48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47" xfId="0" applyNumberFormat="1" applyFont="1" applyFill="1" applyBorder="1" applyAlignment="1">
      <alignment horizontal="left" vertical="center" wrapText="1" shrinkToFit="1"/>
    </xf>
    <xf numFmtId="0" fontId="5" fillId="0" borderId="48" xfId="0" applyNumberFormat="1" applyFont="1" applyFill="1" applyBorder="1" applyAlignment="1">
      <alignment horizontal="left" vertical="center" wrapText="1" shrinkToFit="1"/>
    </xf>
    <xf numFmtId="0" fontId="13" fillId="0" borderId="17" xfId="0" applyNumberFormat="1" applyFont="1" applyFill="1" applyBorder="1" applyAlignment="1">
      <alignment horizontal="center" vertical="center" textRotation="90"/>
    </xf>
    <xf numFmtId="0" fontId="13" fillId="0" borderId="1" xfId="0" applyNumberFormat="1" applyFont="1" applyFill="1" applyBorder="1" applyAlignment="1">
      <alignment horizontal="center" vertical="center" textRotation="90"/>
    </xf>
    <xf numFmtId="0" fontId="13" fillId="0" borderId="53" xfId="0" applyNumberFormat="1" applyFont="1" applyFill="1" applyBorder="1" applyAlignment="1">
      <alignment horizontal="center" vertical="center" textRotation="90"/>
    </xf>
    <xf numFmtId="0" fontId="13" fillId="0" borderId="17" xfId="0" applyNumberFormat="1" applyFont="1" applyFill="1" applyBorder="1" applyAlignment="1">
      <alignment horizontal="center" vertical="center" textRotation="90" wrapText="1"/>
    </xf>
    <xf numFmtId="0" fontId="13" fillId="0" borderId="1" xfId="0" applyNumberFormat="1" applyFont="1" applyFill="1" applyBorder="1" applyAlignment="1">
      <alignment horizontal="center" vertical="center" textRotation="90" wrapText="1"/>
    </xf>
    <xf numFmtId="0" fontId="13" fillId="0" borderId="53" xfId="0" applyNumberFormat="1" applyFont="1" applyFill="1" applyBorder="1" applyAlignment="1">
      <alignment horizontal="center" vertical="center" textRotation="90" wrapText="1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textRotation="90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>
      <alignment horizontal="left" vertical="center" wrapText="1"/>
    </xf>
    <xf numFmtId="0" fontId="5" fillId="0" borderId="49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50" xfId="0" applyNumberFormat="1" applyFont="1" applyFill="1" applyBorder="1" applyAlignment="1">
      <alignment horizontal="left" vertical="center" wrapText="1" shrinkToFi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66" xfId="0" applyNumberFormat="1" applyFont="1" applyFill="1" applyBorder="1" applyAlignment="1">
      <alignment horizontal="lef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5" fillId="0" borderId="58" xfId="0" applyNumberFormat="1" applyFont="1" applyFill="1" applyBorder="1" applyAlignment="1">
      <alignment horizontal="left" vertical="center" wrapText="1"/>
    </xf>
    <xf numFmtId="0" fontId="5" fillId="0" borderId="56" xfId="0" applyNumberFormat="1" applyFont="1" applyFill="1" applyBorder="1" applyAlignment="1">
      <alignment horizontal="left" vertical="center" wrapText="1" shrinkToFit="1"/>
    </xf>
    <xf numFmtId="0" fontId="5" fillId="0" borderId="57" xfId="0" applyNumberFormat="1" applyFont="1" applyFill="1" applyBorder="1" applyAlignment="1">
      <alignment horizontal="left" vertical="center" wrapText="1" shrinkToFit="1"/>
    </xf>
    <xf numFmtId="0" fontId="5" fillId="0" borderId="58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/>
    </xf>
    <xf numFmtId="0" fontId="5" fillId="0" borderId="67" xfId="0" applyNumberFormat="1" applyFont="1" applyFill="1" applyBorder="1" applyAlignment="1">
      <alignment horizontal="left" vertical="center" wrapText="1"/>
    </xf>
    <xf numFmtId="0" fontId="5" fillId="0" borderId="68" xfId="0" applyNumberFormat="1" applyFont="1" applyFill="1" applyBorder="1" applyAlignment="1">
      <alignment horizontal="left" vertical="center" wrapText="1"/>
    </xf>
    <xf numFmtId="0" fontId="5" fillId="0" borderId="69" xfId="0" applyNumberFormat="1" applyFont="1" applyFill="1" applyBorder="1" applyAlignment="1">
      <alignment horizontal="left" vertical="center" wrapText="1" shrinkToFit="1"/>
    </xf>
    <xf numFmtId="0" fontId="5" fillId="0" borderId="67" xfId="0" applyNumberFormat="1" applyFont="1" applyFill="1" applyBorder="1" applyAlignment="1">
      <alignment horizontal="left" vertical="center" wrapText="1" shrinkToFit="1"/>
    </xf>
    <xf numFmtId="0" fontId="5" fillId="0" borderId="68" xfId="0" applyNumberFormat="1" applyFont="1" applyFill="1" applyBorder="1" applyAlignment="1">
      <alignment horizontal="left" vertical="center" wrapText="1" shrinkToFit="1"/>
    </xf>
    <xf numFmtId="0" fontId="16" fillId="0" borderId="45" xfId="0" applyNumberFormat="1" applyFont="1" applyFill="1" applyBorder="1" applyAlignment="1">
      <alignment horizontal="center" vertical="center" textRotation="90"/>
    </xf>
    <xf numFmtId="0" fontId="16" fillId="0" borderId="0" xfId="0" applyNumberFormat="1" applyFont="1" applyFill="1" applyBorder="1" applyAlignment="1">
      <alignment horizontal="center" vertical="center" textRotation="90"/>
    </xf>
    <xf numFmtId="0" fontId="21" fillId="0" borderId="45" xfId="0" applyNumberFormat="1" applyFont="1" applyFill="1" applyBorder="1" applyAlignment="1">
      <alignment horizontal="left" vertical="top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47" xfId="0" applyNumberFormat="1" applyFont="1" applyFill="1" applyBorder="1" applyAlignment="1">
      <alignment horizontal="center" vertical="center"/>
    </xf>
    <xf numFmtId="0" fontId="26" fillId="0" borderId="48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top"/>
    </xf>
    <xf numFmtId="0" fontId="6" fillId="0" borderId="49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NumberFormat="1" applyFont="1" applyFill="1" applyBorder="1" applyAlignment="1">
      <alignment vertical="top"/>
    </xf>
    <xf numFmtId="0" fontId="32" fillId="0" borderId="0" xfId="0" applyNumberFormat="1" applyFont="1" applyFill="1" applyBorder="1" applyAlignment="1">
      <alignment horizontal="left" vertical="justify"/>
    </xf>
    <xf numFmtId="0" fontId="5" fillId="0" borderId="0" xfId="0" applyNumberFormat="1" applyFont="1" applyFill="1" applyBorder="1" applyAlignment="1" applyProtection="1">
      <alignment horizontal="center" vertical="justify"/>
    </xf>
    <xf numFmtId="0" fontId="5" fillId="0" borderId="32" xfId="0" applyNumberFormat="1" applyFont="1" applyFill="1" applyBorder="1" applyAlignment="1" applyProtection="1"/>
    <xf numFmtId="0" fontId="6" fillId="0" borderId="56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26" fillId="0" borderId="56" xfId="0" applyNumberFormat="1" applyFont="1" applyFill="1" applyBorder="1" applyAlignment="1">
      <alignment horizontal="center" vertical="center"/>
    </xf>
    <xf numFmtId="0" fontId="26" fillId="0" borderId="57" xfId="0" applyNumberFormat="1" applyFont="1" applyFill="1" applyBorder="1" applyAlignment="1">
      <alignment horizontal="center" vertical="center"/>
    </xf>
    <xf numFmtId="0" fontId="26" fillId="0" borderId="58" xfId="0" applyNumberFormat="1" applyFont="1" applyFill="1" applyBorder="1" applyAlignment="1">
      <alignment horizontal="center" vertical="center"/>
    </xf>
    <xf numFmtId="0" fontId="0" fillId="0" borderId="32" xfId="0" applyFill="1" applyBorder="1" applyAlignment="1"/>
    <xf numFmtId="0" fontId="2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Alignment="1">
      <alignment horizontal="center" vertical="justify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right" vertical="center" wrapText="1" shrinkToFit="1"/>
    </xf>
    <xf numFmtId="0" fontId="5" fillId="0" borderId="27" xfId="0" applyNumberFormat="1" applyFont="1" applyFill="1" applyBorder="1" applyAlignment="1">
      <alignment horizontal="right" vertical="center" wrapText="1" shrinkToFit="1"/>
    </xf>
    <xf numFmtId="0" fontId="5" fillId="0" borderId="6" xfId="0" applyNumberFormat="1" applyFont="1" applyFill="1" applyBorder="1" applyAlignment="1">
      <alignment horizontal="right" vertical="center" wrapText="1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63" xfId="0" applyNumberFormat="1" applyFont="1" applyFill="1" applyBorder="1" applyAlignment="1">
      <alignment horizontal="right" vertical="center" wrapText="1" shrinkToFit="1"/>
    </xf>
    <xf numFmtId="0" fontId="5" fillId="0" borderId="64" xfId="0" applyNumberFormat="1" applyFont="1" applyFill="1" applyBorder="1" applyAlignment="1">
      <alignment horizontal="right" vertical="center" wrapText="1" shrinkToFit="1"/>
    </xf>
    <xf numFmtId="0" fontId="5" fillId="0" borderId="65" xfId="0" applyNumberFormat="1" applyFont="1" applyFill="1" applyBorder="1" applyAlignment="1">
      <alignment horizontal="right" vertical="center" wrapText="1" shrinkToFit="1"/>
    </xf>
    <xf numFmtId="0" fontId="5" fillId="0" borderId="37" xfId="0" applyNumberFormat="1" applyFont="1" applyFill="1" applyBorder="1"/>
    <xf numFmtId="0" fontId="5" fillId="0" borderId="55" xfId="0" applyNumberFormat="1" applyFont="1" applyFill="1" applyBorder="1" applyAlignment="1">
      <alignment horizontal="center" vertical="center" wrapText="1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/>
    <xf numFmtId="0" fontId="25" fillId="0" borderId="3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right" vertical="center" wrapText="1"/>
    </xf>
    <xf numFmtId="0" fontId="5" fillId="0" borderId="27" xfId="0" applyNumberFormat="1" applyFont="1" applyFill="1" applyBorder="1" applyAlignment="1">
      <alignment horizontal="right" vertical="center" wrapText="1"/>
    </xf>
    <xf numFmtId="0" fontId="5" fillId="0" borderId="6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7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right" vertical="center" shrinkToFit="1"/>
    </xf>
    <xf numFmtId="0" fontId="5" fillId="0" borderId="27" xfId="0" applyNumberFormat="1" applyFont="1" applyFill="1" applyBorder="1" applyAlignment="1">
      <alignment horizontal="right" vertical="center" shrinkToFit="1"/>
    </xf>
    <xf numFmtId="0" fontId="5" fillId="0" borderId="6" xfId="0" applyNumberFormat="1" applyFont="1" applyFill="1" applyBorder="1" applyAlignment="1">
      <alignment horizontal="right" vertical="center" shrinkToFit="1"/>
    </xf>
    <xf numFmtId="0" fontId="22" fillId="0" borderId="0" xfId="0" applyNumberFormat="1" applyFont="1" applyFill="1" applyBorder="1" applyAlignment="1"/>
    <xf numFmtId="0" fontId="2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23" fillId="0" borderId="0" xfId="0" applyNumberFormat="1" applyFont="1" applyFill="1" applyBorder="1"/>
    <xf numFmtId="0" fontId="22" fillId="0" borderId="0" xfId="0" applyNumberFormat="1" applyFont="1" applyFill="1"/>
    <xf numFmtId="0" fontId="22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365760</xdr:colOff>
      <xdr:row>0</xdr:row>
      <xdr:rowOff>701039</xdr:rowOff>
    </xdr:from>
    <xdr:to>
      <xdr:col>19</xdr:col>
      <xdr:colOff>1021080</xdr:colOff>
      <xdr:row>3</xdr:row>
      <xdr:rowOff>507778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01039"/>
          <a:ext cx="1661160" cy="1757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71"/>
  <sheetViews>
    <sheetView tabSelected="1" view="pageBreakPreview" topLeftCell="AL1" zoomScale="25" zoomScaleNormal="23" zoomScaleSheetLayoutView="25" workbookViewId="0">
      <selection activeCell="BZ12" sqref="BZ12"/>
    </sheetView>
  </sheetViews>
  <sheetFormatPr defaultColWidth="10.21875" defaultRowHeight="13.2" x14ac:dyDescent="0.25"/>
  <cols>
    <col min="1" max="1" width="25.5546875" style="2" customWidth="1"/>
    <col min="2" max="2" width="14.6640625" style="2" customWidth="1"/>
    <col min="3" max="19" width="6.21875" style="2" hidden="1" customWidth="1"/>
    <col min="20" max="20" width="42.21875" style="2" customWidth="1"/>
    <col min="21" max="21" width="42.21875" style="334" customWidth="1"/>
    <col min="22" max="22" width="42" style="335" customWidth="1"/>
    <col min="23" max="23" width="12.77734375" style="335" customWidth="1"/>
    <col min="24" max="24" width="25.77734375" style="2" customWidth="1"/>
    <col min="25" max="27" width="12.77734375" style="2" customWidth="1"/>
    <col min="28" max="28" width="16.77734375" style="2" customWidth="1"/>
    <col min="29" max="29" width="14.33203125" style="2" customWidth="1"/>
    <col min="30" max="30" width="12.77734375" style="2" hidden="1" customWidth="1"/>
    <col min="31" max="31" width="22.5546875" style="2" customWidth="1"/>
    <col min="32" max="32" width="19.44140625" style="2" customWidth="1"/>
    <col min="33" max="33" width="17.44140625" style="2" customWidth="1"/>
    <col min="34" max="34" width="17.21875" style="2" customWidth="1"/>
    <col min="35" max="35" width="10.77734375" style="2" customWidth="1"/>
    <col min="36" max="36" width="16.109375" style="2" customWidth="1"/>
    <col min="37" max="37" width="19.6640625" style="2" customWidth="1"/>
    <col min="38" max="38" width="17.21875" style="2" customWidth="1"/>
    <col min="39" max="39" width="13.5546875" style="2" customWidth="1"/>
    <col min="40" max="40" width="15.77734375" style="2" customWidth="1"/>
    <col min="41" max="41" width="16.77734375" style="2" customWidth="1"/>
    <col min="42" max="42" width="12.109375" style="2" customWidth="1"/>
    <col min="43" max="43" width="21.21875" style="2" customWidth="1"/>
    <col min="44" max="44" width="13.88671875" style="2" customWidth="1"/>
    <col min="45" max="45" width="12.5546875" style="2" customWidth="1"/>
    <col min="46" max="46" width="13.44140625" style="2" customWidth="1"/>
    <col min="47" max="47" width="13.6640625" style="2" customWidth="1"/>
    <col min="48" max="48" width="11.6640625" style="2" customWidth="1"/>
    <col min="49" max="49" width="13.44140625" style="2" customWidth="1"/>
    <col min="50" max="50" width="16.21875" style="2" customWidth="1"/>
    <col min="51" max="51" width="17.21875" style="2" customWidth="1"/>
    <col min="52" max="52" width="17.88671875" style="2" customWidth="1"/>
    <col min="53" max="53" width="16.77734375" style="2" customWidth="1"/>
    <col min="54" max="54" width="19.5546875" style="2" customWidth="1"/>
    <col min="55" max="55" width="19.77734375" style="2" customWidth="1"/>
    <col min="56" max="56" width="16.21875" style="2" customWidth="1"/>
    <col min="57" max="57" width="16.5546875" style="2" customWidth="1"/>
    <col min="58" max="58" width="21.21875" style="2" customWidth="1"/>
    <col min="59" max="59" width="10.21875" style="2" hidden="1" customWidth="1"/>
    <col min="60" max="60" width="13.21875" style="2" customWidth="1"/>
    <col min="61" max="16384" width="10.21875" style="2"/>
  </cols>
  <sheetData>
    <row r="1" spans="1:63" s="59" customFormat="1" ht="75" customHeight="1" x14ac:dyDescent="0.85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63" s="59" customFormat="1" ht="12.75" customHeight="1" x14ac:dyDescent="0.8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1:63" s="59" customFormat="1" ht="68.25" customHeight="1" x14ac:dyDescent="0.8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1:63" s="59" customFormat="1" ht="48.75" customHeight="1" x14ac:dyDescent="0.8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37" t="s">
        <v>2</v>
      </c>
      <c r="U4" s="137"/>
      <c r="V4" s="8"/>
      <c r="W4" s="8"/>
      <c r="X4" s="138" t="s">
        <v>107</v>
      </c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63" s="59" customFormat="1" ht="57.75" customHeight="1" x14ac:dyDescent="0.95">
      <c r="B5" s="156" t="s">
        <v>3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60"/>
      <c r="X5" s="138" t="s">
        <v>108</v>
      </c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61"/>
      <c r="AO5" s="61"/>
      <c r="AP5" s="61"/>
      <c r="AQ5" s="62"/>
      <c r="AR5" s="63"/>
      <c r="AS5" s="61"/>
      <c r="AT5" s="61"/>
      <c r="AU5" s="157" t="s">
        <v>4</v>
      </c>
      <c r="AV5" s="157"/>
      <c r="AW5" s="157"/>
      <c r="AX5" s="157"/>
      <c r="AY5" s="157"/>
      <c r="AZ5" s="158" t="s">
        <v>5</v>
      </c>
      <c r="BA5" s="158"/>
      <c r="BB5" s="158"/>
      <c r="BC5" s="158"/>
      <c r="BD5" s="158"/>
      <c r="BE5" s="158"/>
    </row>
    <row r="6" spans="1:63" s="59" customFormat="1" ht="62.55" customHeight="1" thickBot="1" x14ac:dyDescent="0.85">
      <c r="U6" s="64"/>
      <c r="V6" s="65"/>
      <c r="W6" s="160" t="s">
        <v>6</v>
      </c>
      <c r="X6" s="160"/>
      <c r="Y6" s="160"/>
      <c r="Z6" s="160"/>
      <c r="AA6" s="160"/>
      <c r="AB6" s="160"/>
      <c r="AC6" s="9" t="s">
        <v>7</v>
      </c>
      <c r="AD6" s="159" t="s">
        <v>8</v>
      </c>
      <c r="AE6" s="159"/>
      <c r="AF6" s="159"/>
      <c r="AG6" s="159"/>
      <c r="AH6" s="159"/>
      <c r="AI6" s="159"/>
      <c r="AJ6" s="159"/>
      <c r="AK6" s="159"/>
      <c r="AL6" s="74"/>
      <c r="AM6" s="74"/>
      <c r="AN6" s="74"/>
      <c r="AO6" s="74"/>
      <c r="AP6" s="73"/>
      <c r="AQ6" s="66"/>
      <c r="AR6" s="69"/>
      <c r="AS6" s="67"/>
      <c r="AT6" s="68"/>
      <c r="AU6" s="133" t="s">
        <v>9</v>
      </c>
      <c r="AV6" s="11"/>
      <c r="AW6" s="11"/>
      <c r="AX6" s="11"/>
      <c r="AY6" s="11"/>
      <c r="AZ6" s="187" t="s">
        <v>10</v>
      </c>
      <c r="BA6" s="187"/>
      <c r="BB6" s="187"/>
      <c r="BC6" s="187"/>
      <c r="BD6" s="70"/>
    </row>
    <row r="7" spans="1:63" s="59" customFormat="1" ht="106.2" customHeight="1" thickBot="1" x14ac:dyDescent="0.85">
      <c r="A7" s="188" t="s">
        <v>96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 t="s">
        <v>110</v>
      </c>
      <c r="X7" s="189"/>
      <c r="Y7" s="189"/>
      <c r="Z7" s="189"/>
      <c r="AA7" s="189"/>
      <c r="AB7" s="189"/>
      <c r="AC7" s="189"/>
      <c r="AD7" s="190" t="s">
        <v>11</v>
      </c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73"/>
      <c r="AQ7" s="66"/>
      <c r="AR7" s="69"/>
      <c r="AS7" s="67"/>
      <c r="AT7" s="68"/>
      <c r="AU7" s="133" t="s">
        <v>12</v>
      </c>
      <c r="AV7" s="11"/>
      <c r="AW7" s="11"/>
      <c r="AX7" s="11"/>
      <c r="AY7" s="11"/>
      <c r="AZ7" s="185" t="s">
        <v>13</v>
      </c>
      <c r="BA7" s="185"/>
      <c r="BB7" s="185"/>
      <c r="BC7" s="185"/>
      <c r="BD7" s="185"/>
      <c r="BE7" s="71"/>
    </row>
    <row r="8" spans="1:63" s="59" customFormat="1" ht="158.55000000000001" customHeight="1" thickBot="1" x14ac:dyDescent="0.85">
      <c r="T8" s="167" t="s">
        <v>109</v>
      </c>
      <c r="U8" s="167"/>
      <c r="V8" s="167"/>
      <c r="W8" s="168" t="s">
        <v>111</v>
      </c>
      <c r="X8" s="168"/>
      <c r="Y8" s="168"/>
      <c r="Z8" s="168"/>
      <c r="AA8" s="168"/>
      <c r="AB8" s="168"/>
      <c r="AC8" s="168"/>
      <c r="AD8" s="159" t="s">
        <v>14</v>
      </c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68"/>
      <c r="AU8" s="133" t="s">
        <v>15</v>
      </c>
      <c r="AV8" s="10"/>
      <c r="AW8" s="10"/>
      <c r="AX8" s="10"/>
      <c r="AY8" s="10"/>
      <c r="AZ8" s="152" t="s">
        <v>112</v>
      </c>
      <c r="BA8" s="152"/>
      <c r="BB8" s="152"/>
      <c r="BC8" s="152"/>
      <c r="BD8" s="152"/>
      <c r="BE8" s="152"/>
    </row>
    <row r="9" spans="1:63" s="59" customFormat="1" ht="84" customHeight="1" thickBot="1" x14ac:dyDescent="0.85">
      <c r="U9" s="64"/>
      <c r="V9" s="64"/>
      <c r="W9" s="160" t="s">
        <v>16</v>
      </c>
      <c r="X9" s="160"/>
      <c r="Y9" s="160"/>
      <c r="Z9" s="160"/>
      <c r="AA9" s="160"/>
      <c r="AB9" s="160"/>
      <c r="AC9" s="9" t="s">
        <v>7</v>
      </c>
      <c r="AD9" s="74"/>
      <c r="AE9" s="159" t="s">
        <v>17</v>
      </c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72"/>
      <c r="AU9" s="66"/>
      <c r="AV9" s="66"/>
      <c r="AW9" s="66"/>
      <c r="AX9" s="66"/>
      <c r="AY9" s="66"/>
      <c r="AZ9" s="66"/>
      <c r="BA9" s="66"/>
      <c r="BB9" s="70"/>
      <c r="BC9" s="70"/>
      <c r="BD9" s="70"/>
    </row>
    <row r="10" spans="1:63" ht="103.95" customHeight="1" thickBot="1" x14ac:dyDescent="0.35">
      <c r="U10" s="1"/>
      <c r="V10" s="1"/>
      <c r="W10" s="1"/>
      <c r="AA10" s="13"/>
    </row>
    <row r="11" spans="1:63" s="12" customFormat="1" ht="150" customHeight="1" thickTop="1" thickBot="1" x14ac:dyDescent="0.35">
      <c r="B11" s="206" t="s">
        <v>18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09" t="s">
        <v>19</v>
      </c>
      <c r="U11" s="210"/>
      <c r="V11" s="211"/>
      <c r="W11" s="209" t="s">
        <v>20</v>
      </c>
      <c r="X11" s="210"/>
      <c r="Y11" s="210"/>
      <c r="Z11" s="210"/>
      <c r="AA11" s="210"/>
      <c r="AB11" s="210"/>
      <c r="AC11" s="210"/>
      <c r="AD11" s="211"/>
      <c r="AE11" s="169" t="s">
        <v>21</v>
      </c>
      <c r="AF11" s="171"/>
      <c r="AG11" s="191" t="s">
        <v>22</v>
      </c>
      <c r="AH11" s="192"/>
      <c r="AI11" s="192"/>
      <c r="AJ11" s="192"/>
      <c r="AK11" s="192"/>
      <c r="AL11" s="192"/>
      <c r="AM11" s="192"/>
      <c r="AN11" s="193"/>
      <c r="AO11" s="200" t="s">
        <v>23</v>
      </c>
      <c r="AP11" s="169" t="s">
        <v>24</v>
      </c>
      <c r="AQ11" s="170"/>
      <c r="AR11" s="170"/>
      <c r="AS11" s="170"/>
      <c r="AT11" s="170"/>
      <c r="AU11" s="170"/>
      <c r="AV11" s="170"/>
      <c r="AW11" s="171"/>
      <c r="AX11" s="178" t="s">
        <v>25</v>
      </c>
      <c r="AY11" s="179"/>
      <c r="AZ11" s="179"/>
      <c r="BA11" s="179"/>
      <c r="BB11" s="179"/>
      <c r="BC11" s="179"/>
      <c r="BD11" s="179"/>
      <c r="BE11" s="180"/>
      <c r="BF11" s="15"/>
    </row>
    <row r="12" spans="1:63" s="12" customFormat="1" ht="58.95" customHeight="1" x14ac:dyDescent="0.3">
      <c r="B12" s="20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12"/>
      <c r="U12" s="213"/>
      <c r="V12" s="214"/>
      <c r="W12" s="212"/>
      <c r="X12" s="213"/>
      <c r="Y12" s="213"/>
      <c r="Z12" s="213"/>
      <c r="AA12" s="213"/>
      <c r="AB12" s="213"/>
      <c r="AC12" s="213"/>
      <c r="AD12" s="214"/>
      <c r="AE12" s="172"/>
      <c r="AF12" s="174"/>
      <c r="AG12" s="194"/>
      <c r="AH12" s="195"/>
      <c r="AI12" s="195"/>
      <c r="AJ12" s="195"/>
      <c r="AK12" s="195"/>
      <c r="AL12" s="195"/>
      <c r="AM12" s="195"/>
      <c r="AN12" s="196"/>
      <c r="AO12" s="201"/>
      <c r="AP12" s="172"/>
      <c r="AQ12" s="173"/>
      <c r="AR12" s="173"/>
      <c r="AS12" s="173"/>
      <c r="AT12" s="173"/>
      <c r="AU12" s="173"/>
      <c r="AV12" s="173"/>
      <c r="AW12" s="174"/>
      <c r="AX12" s="181" t="s">
        <v>26</v>
      </c>
      <c r="AY12" s="182"/>
      <c r="AZ12" s="182"/>
      <c r="BA12" s="182"/>
      <c r="BB12" s="182"/>
      <c r="BC12" s="182"/>
      <c r="BD12" s="182"/>
      <c r="BE12" s="183"/>
      <c r="BF12" s="17"/>
    </row>
    <row r="13" spans="1:63" s="12" customFormat="1" ht="63" customHeight="1" x14ac:dyDescent="0.3">
      <c r="B13" s="20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12"/>
      <c r="U13" s="213"/>
      <c r="V13" s="214"/>
      <c r="W13" s="212"/>
      <c r="X13" s="213"/>
      <c r="Y13" s="213"/>
      <c r="Z13" s="213"/>
      <c r="AA13" s="213"/>
      <c r="AB13" s="213"/>
      <c r="AC13" s="213"/>
      <c r="AD13" s="214"/>
      <c r="AE13" s="175"/>
      <c r="AF13" s="177"/>
      <c r="AG13" s="197"/>
      <c r="AH13" s="198"/>
      <c r="AI13" s="198"/>
      <c r="AJ13" s="198"/>
      <c r="AK13" s="198"/>
      <c r="AL13" s="198"/>
      <c r="AM13" s="198"/>
      <c r="AN13" s="199"/>
      <c r="AO13" s="201"/>
      <c r="AP13" s="175"/>
      <c r="AQ13" s="176"/>
      <c r="AR13" s="176"/>
      <c r="AS13" s="176"/>
      <c r="AT13" s="176"/>
      <c r="AU13" s="176"/>
      <c r="AV13" s="176"/>
      <c r="AW13" s="177"/>
      <c r="AX13" s="184" t="s">
        <v>118</v>
      </c>
      <c r="AY13" s="185"/>
      <c r="AZ13" s="185"/>
      <c r="BA13" s="185"/>
      <c r="BB13" s="185"/>
      <c r="BC13" s="185"/>
      <c r="BD13" s="185"/>
      <c r="BE13" s="186"/>
      <c r="BF13" s="58"/>
    </row>
    <row r="14" spans="1:63" s="12" customFormat="1" ht="54" customHeight="1" thickBot="1" x14ac:dyDescent="0.35">
      <c r="B14" s="20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12"/>
      <c r="U14" s="213"/>
      <c r="V14" s="214"/>
      <c r="W14" s="212"/>
      <c r="X14" s="213"/>
      <c r="Y14" s="213"/>
      <c r="Z14" s="213"/>
      <c r="AA14" s="213"/>
      <c r="AB14" s="213"/>
      <c r="AC14" s="213"/>
      <c r="AD14" s="214"/>
      <c r="AE14" s="142" t="s">
        <v>27</v>
      </c>
      <c r="AF14" s="139" t="s">
        <v>28</v>
      </c>
      <c r="AG14" s="142" t="s">
        <v>29</v>
      </c>
      <c r="AH14" s="145" t="s">
        <v>30</v>
      </c>
      <c r="AI14" s="146"/>
      <c r="AJ14" s="146"/>
      <c r="AK14" s="146"/>
      <c r="AL14" s="146"/>
      <c r="AM14" s="146"/>
      <c r="AN14" s="147"/>
      <c r="AO14" s="201"/>
      <c r="AP14" s="162" t="s">
        <v>31</v>
      </c>
      <c r="AQ14" s="227" t="s">
        <v>32</v>
      </c>
      <c r="AR14" s="227" t="s">
        <v>33</v>
      </c>
      <c r="AS14" s="224" t="s">
        <v>34</v>
      </c>
      <c r="AT14" s="224" t="s">
        <v>35</v>
      </c>
      <c r="AU14" s="227" t="s">
        <v>36</v>
      </c>
      <c r="AV14" s="227" t="s">
        <v>37</v>
      </c>
      <c r="AW14" s="139" t="s">
        <v>38</v>
      </c>
      <c r="AX14" s="230" t="s">
        <v>39</v>
      </c>
      <c r="AY14" s="231"/>
      <c r="AZ14" s="231"/>
      <c r="BA14" s="232"/>
      <c r="BB14" s="230" t="s">
        <v>40</v>
      </c>
      <c r="BC14" s="231"/>
      <c r="BD14" s="231"/>
      <c r="BE14" s="232"/>
    </row>
    <row r="15" spans="1:63" s="18" customFormat="1" ht="49.95" customHeight="1" x14ac:dyDescent="0.3">
      <c r="B15" s="20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12"/>
      <c r="U15" s="213"/>
      <c r="V15" s="214"/>
      <c r="W15" s="212"/>
      <c r="X15" s="213"/>
      <c r="Y15" s="213"/>
      <c r="Z15" s="213"/>
      <c r="AA15" s="213"/>
      <c r="AB15" s="213"/>
      <c r="AC15" s="213"/>
      <c r="AD15" s="214"/>
      <c r="AE15" s="143"/>
      <c r="AF15" s="140"/>
      <c r="AG15" s="143"/>
      <c r="AH15" s="148" t="s">
        <v>41</v>
      </c>
      <c r="AI15" s="149"/>
      <c r="AJ15" s="148" t="s">
        <v>98</v>
      </c>
      <c r="AK15" s="149"/>
      <c r="AL15" s="233" t="s">
        <v>99</v>
      </c>
      <c r="AM15" s="149"/>
      <c r="AN15" s="139" t="s">
        <v>42</v>
      </c>
      <c r="AO15" s="201"/>
      <c r="AP15" s="235"/>
      <c r="AQ15" s="228"/>
      <c r="AR15" s="228"/>
      <c r="AS15" s="225"/>
      <c r="AT15" s="225"/>
      <c r="AU15" s="228"/>
      <c r="AV15" s="228"/>
      <c r="AW15" s="140"/>
      <c r="AX15" s="153" t="s">
        <v>43</v>
      </c>
      <c r="AY15" s="154"/>
      <c r="AZ15" s="154"/>
      <c r="BA15" s="155"/>
      <c r="BB15" s="153" t="s">
        <v>43</v>
      </c>
      <c r="BC15" s="154"/>
      <c r="BD15" s="154"/>
      <c r="BE15" s="155"/>
      <c r="BK15" s="161"/>
    </row>
    <row r="16" spans="1:63" s="18" customFormat="1" ht="30" customHeight="1" x14ac:dyDescent="0.3">
      <c r="B16" s="207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12"/>
      <c r="U16" s="213"/>
      <c r="V16" s="214"/>
      <c r="W16" s="212"/>
      <c r="X16" s="213"/>
      <c r="Y16" s="213"/>
      <c r="Z16" s="213"/>
      <c r="AA16" s="213"/>
      <c r="AB16" s="213"/>
      <c r="AC16" s="213"/>
      <c r="AD16" s="214"/>
      <c r="AE16" s="143"/>
      <c r="AF16" s="140"/>
      <c r="AG16" s="143"/>
      <c r="AH16" s="150"/>
      <c r="AI16" s="151"/>
      <c r="AJ16" s="150"/>
      <c r="AK16" s="151"/>
      <c r="AL16" s="234"/>
      <c r="AM16" s="151"/>
      <c r="AN16" s="140"/>
      <c r="AO16" s="201"/>
      <c r="AP16" s="235"/>
      <c r="AQ16" s="228"/>
      <c r="AR16" s="228"/>
      <c r="AS16" s="225"/>
      <c r="AT16" s="225"/>
      <c r="AU16" s="228"/>
      <c r="AV16" s="228"/>
      <c r="AW16" s="140"/>
      <c r="AX16" s="162" t="s">
        <v>29</v>
      </c>
      <c r="AY16" s="164" t="s">
        <v>44</v>
      </c>
      <c r="AZ16" s="165"/>
      <c r="BA16" s="166"/>
      <c r="BB16" s="162" t="s">
        <v>29</v>
      </c>
      <c r="BC16" s="164" t="s">
        <v>44</v>
      </c>
      <c r="BD16" s="165"/>
      <c r="BE16" s="166"/>
      <c r="BK16" s="161"/>
    </row>
    <row r="17" spans="1:67" s="18" customFormat="1" ht="207" customHeight="1" thickBot="1" x14ac:dyDescent="0.35">
      <c r="A17" s="18" t="s">
        <v>45</v>
      </c>
      <c r="B17" s="20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15"/>
      <c r="U17" s="216"/>
      <c r="V17" s="217"/>
      <c r="W17" s="215"/>
      <c r="X17" s="216"/>
      <c r="Y17" s="216"/>
      <c r="Z17" s="216"/>
      <c r="AA17" s="216"/>
      <c r="AB17" s="216"/>
      <c r="AC17" s="216"/>
      <c r="AD17" s="217"/>
      <c r="AE17" s="144"/>
      <c r="AF17" s="141"/>
      <c r="AG17" s="144"/>
      <c r="AH17" s="131" t="s">
        <v>46</v>
      </c>
      <c r="AI17" s="131" t="s">
        <v>47</v>
      </c>
      <c r="AJ17" s="131" t="s">
        <v>46</v>
      </c>
      <c r="AK17" s="131" t="s">
        <v>47</v>
      </c>
      <c r="AL17" s="131" t="s">
        <v>46</v>
      </c>
      <c r="AM17" s="131" t="s">
        <v>47</v>
      </c>
      <c r="AN17" s="141"/>
      <c r="AO17" s="202"/>
      <c r="AP17" s="163"/>
      <c r="AQ17" s="229"/>
      <c r="AR17" s="229"/>
      <c r="AS17" s="226"/>
      <c r="AT17" s="226"/>
      <c r="AU17" s="229"/>
      <c r="AV17" s="229"/>
      <c r="AW17" s="141"/>
      <c r="AX17" s="163"/>
      <c r="AY17" s="130" t="s">
        <v>48</v>
      </c>
      <c r="AZ17" s="130" t="s">
        <v>49</v>
      </c>
      <c r="BA17" s="75" t="s">
        <v>50</v>
      </c>
      <c r="BB17" s="163"/>
      <c r="BC17" s="130" t="s">
        <v>48</v>
      </c>
      <c r="BD17" s="130" t="s">
        <v>49</v>
      </c>
      <c r="BE17" s="132" t="s">
        <v>50</v>
      </c>
      <c r="BK17" s="161"/>
    </row>
    <row r="18" spans="1:67" s="76" customFormat="1" ht="42.75" customHeight="1" thickTop="1" thickBot="1" x14ac:dyDescent="0.35">
      <c r="B18" s="77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203">
        <v>2</v>
      </c>
      <c r="U18" s="204"/>
      <c r="V18" s="205"/>
      <c r="W18" s="203">
        <v>3</v>
      </c>
      <c r="X18" s="204"/>
      <c r="Y18" s="204"/>
      <c r="Z18" s="204"/>
      <c r="AA18" s="204"/>
      <c r="AB18" s="204"/>
      <c r="AC18" s="204"/>
      <c r="AD18" s="205"/>
      <c r="AE18" s="128">
        <v>4</v>
      </c>
      <c r="AF18" s="79">
        <v>5</v>
      </c>
      <c r="AG18" s="80">
        <v>6</v>
      </c>
      <c r="AH18" s="81">
        <v>7</v>
      </c>
      <c r="AI18" s="82">
        <v>8</v>
      </c>
      <c r="AJ18" s="82">
        <v>9</v>
      </c>
      <c r="AK18" s="81">
        <v>10</v>
      </c>
      <c r="AL18" s="82">
        <v>11</v>
      </c>
      <c r="AM18" s="82">
        <v>12</v>
      </c>
      <c r="AN18" s="83">
        <v>13</v>
      </c>
      <c r="AO18" s="129">
        <v>14</v>
      </c>
      <c r="AP18" s="80">
        <v>15</v>
      </c>
      <c r="AQ18" s="81">
        <v>16</v>
      </c>
      <c r="AR18" s="82">
        <v>17</v>
      </c>
      <c r="AS18" s="82">
        <v>18</v>
      </c>
      <c r="AT18" s="81">
        <v>19</v>
      </c>
      <c r="AU18" s="82">
        <v>20</v>
      </c>
      <c r="AV18" s="82">
        <v>21</v>
      </c>
      <c r="AW18" s="83">
        <v>22</v>
      </c>
      <c r="AX18" s="80">
        <v>23</v>
      </c>
      <c r="AY18" s="82">
        <v>24</v>
      </c>
      <c r="AZ18" s="81">
        <v>25</v>
      </c>
      <c r="BA18" s="79">
        <v>26</v>
      </c>
      <c r="BB18" s="80">
        <v>27</v>
      </c>
      <c r="BC18" s="81">
        <v>28</v>
      </c>
      <c r="BD18" s="82">
        <v>29</v>
      </c>
      <c r="BE18" s="79">
        <v>30</v>
      </c>
    </row>
    <row r="19" spans="1:67" s="76" customFormat="1" ht="50.1" customHeight="1" thickBot="1" x14ac:dyDescent="0.35">
      <c r="B19" s="203" t="s">
        <v>51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5"/>
      <c r="BI19" s="299"/>
    </row>
    <row r="20" spans="1:67" s="76" customFormat="1" ht="50.1" customHeight="1" thickBot="1" x14ac:dyDescent="0.35">
      <c r="A20" s="84"/>
      <c r="B20" s="203" t="s">
        <v>52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5"/>
      <c r="BI20" s="299"/>
    </row>
    <row r="21" spans="1:67" s="59" customFormat="1" ht="118.05" customHeight="1" x14ac:dyDescent="0.85">
      <c r="B21" s="85">
        <v>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218" t="s">
        <v>53</v>
      </c>
      <c r="U21" s="219"/>
      <c r="V21" s="220"/>
      <c r="W21" s="221" t="s">
        <v>54</v>
      </c>
      <c r="X21" s="222"/>
      <c r="Y21" s="222"/>
      <c r="Z21" s="222"/>
      <c r="AA21" s="222"/>
      <c r="AB21" s="222"/>
      <c r="AC21" s="222"/>
      <c r="AD21" s="223"/>
      <c r="AE21" s="87">
        <v>5</v>
      </c>
      <c r="AF21" s="87">
        <f t="shared" ref="AF21:AF27" si="0">AE21*30</f>
        <v>150</v>
      </c>
      <c r="AG21" s="87">
        <f t="shared" ref="AG21:AG27" si="1">AH21+AJ21+AL21</f>
        <v>90</v>
      </c>
      <c r="AH21" s="87">
        <v>36</v>
      </c>
      <c r="AI21" s="87"/>
      <c r="AJ21" s="87">
        <v>54</v>
      </c>
      <c r="AK21" s="87"/>
      <c r="AL21" s="87"/>
      <c r="AM21" s="87"/>
      <c r="AN21" s="87"/>
      <c r="AO21" s="87">
        <f t="shared" ref="AO21:AO27" si="2">AF21-AG21</f>
        <v>60</v>
      </c>
      <c r="AP21" s="110">
        <v>1</v>
      </c>
      <c r="AQ21" s="110"/>
      <c r="AR21" s="110">
        <v>1</v>
      </c>
      <c r="AS21" s="110"/>
      <c r="AT21" s="110"/>
      <c r="AU21" s="110">
        <v>1</v>
      </c>
      <c r="AV21" s="110"/>
      <c r="AW21" s="110"/>
      <c r="AX21" s="110">
        <f>SUM(AY21:BA21)</f>
        <v>5</v>
      </c>
      <c r="AY21" s="110">
        <v>2</v>
      </c>
      <c r="AZ21" s="110">
        <v>3</v>
      </c>
      <c r="BA21" s="110"/>
      <c r="BB21" s="85"/>
      <c r="BC21" s="85"/>
      <c r="BD21" s="85"/>
      <c r="BE21" s="111"/>
      <c r="BI21" s="299"/>
    </row>
    <row r="22" spans="1:67" s="59" customFormat="1" ht="111" customHeight="1" x14ac:dyDescent="0.85">
      <c r="B22" s="88">
        <v>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236" t="s">
        <v>55</v>
      </c>
      <c r="U22" s="152"/>
      <c r="V22" s="237"/>
      <c r="W22" s="238" t="s">
        <v>54</v>
      </c>
      <c r="X22" s="239"/>
      <c r="Y22" s="239"/>
      <c r="Z22" s="239"/>
      <c r="AA22" s="239"/>
      <c r="AB22" s="239"/>
      <c r="AC22" s="239"/>
      <c r="AD22" s="240"/>
      <c r="AE22" s="90">
        <v>6</v>
      </c>
      <c r="AF22" s="90">
        <f t="shared" si="0"/>
        <v>180</v>
      </c>
      <c r="AG22" s="90">
        <f t="shared" si="1"/>
        <v>90</v>
      </c>
      <c r="AH22" s="90">
        <v>36</v>
      </c>
      <c r="AI22" s="90"/>
      <c r="AJ22" s="90">
        <v>54</v>
      </c>
      <c r="AK22" s="90"/>
      <c r="AL22" s="90"/>
      <c r="AM22" s="90"/>
      <c r="AN22" s="90"/>
      <c r="AO22" s="90">
        <f t="shared" si="2"/>
        <v>90</v>
      </c>
      <c r="AP22" s="112">
        <v>2</v>
      </c>
      <c r="AQ22" s="112"/>
      <c r="AR22" s="112">
        <v>2</v>
      </c>
      <c r="AS22" s="112"/>
      <c r="AT22" s="112"/>
      <c r="AU22" s="112">
        <v>2</v>
      </c>
      <c r="AV22" s="112"/>
      <c r="AW22" s="112"/>
      <c r="AX22" s="112"/>
      <c r="AY22" s="112"/>
      <c r="AZ22" s="112"/>
      <c r="BA22" s="112"/>
      <c r="BB22" s="92">
        <f>SUM(BC22:BE22)</f>
        <v>5</v>
      </c>
      <c r="BC22" s="92">
        <v>2</v>
      </c>
      <c r="BD22" s="92">
        <v>3</v>
      </c>
      <c r="BE22" s="113"/>
    </row>
    <row r="23" spans="1:67" s="59" customFormat="1" ht="117" customHeight="1" x14ac:dyDescent="0.85">
      <c r="B23" s="88">
        <v>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236" t="s">
        <v>116</v>
      </c>
      <c r="U23" s="152"/>
      <c r="V23" s="237"/>
      <c r="W23" s="238" t="s">
        <v>56</v>
      </c>
      <c r="X23" s="239"/>
      <c r="Y23" s="239"/>
      <c r="Z23" s="239"/>
      <c r="AA23" s="239"/>
      <c r="AB23" s="239"/>
      <c r="AC23" s="239"/>
      <c r="AD23" s="240"/>
      <c r="AE23" s="90">
        <v>6</v>
      </c>
      <c r="AF23" s="90">
        <f t="shared" si="0"/>
        <v>180</v>
      </c>
      <c r="AG23" s="90">
        <f t="shared" si="1"/>
        <v>108</v>
      </c>
      <c r="AH23" s="90">
        <v>36</v>
      </c>
      <c r="AI23" s="90"/>
      <c r="AJ23" s="90">
        <v>72</v>
      </c>
      <c r="AK23" s="90"/>
      <c r="AL23" s="90"/>
      <c r="AM23" s="90"/>
      <c r="AN23" s="90"/>
      <c r="AO23" s="90">
        <f t="shared" si="2"/>
        <v>72</v>
      </c>
      <c r="AP23" s="112"/>
      <c r="AQ23" s="112">
        <v>2</v>
      </c>
      <c r="AR23" s="112">
        <v>2</v>
      </c>
      <c r="AS23" s="112"/>
      <c r="AT23" s="112"/>
      <c r="AU23" s="112"/>
      <c r="AV23" s="112">
        <v>2</v>
      </c>
      <c r="AW23" s="112"/>
      <c r="AX23" s="112"/>
      <c r="AY23" s="112"/>
      <c r="AZ23" s="112"/>
      <c r="BA23" s="112"/>
      <c r="BB23" s="92">
        <f>SUM(BC23:BE23)</f>
        <v>6</v>
      </c>
      <c r="BC23" s="92">
        <v>2</v>
      </c>
      <c r="BD23" s="92">
        <v>4</v>
      </c>
      <c r="BE23" s="113"/>
    </row>
    <row r="24" spans="1:67" s="59" customFormat="1" ht="102.45" customHeight="1" x14ac:dyDescent="0.8">
      <c r="B24" s="88">
        <v>4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236" t="s">
        <v>57</v>
      </c>
      <c r="U24" s="152"/>
      <c r="V24" s="237"/>
      <c r="W24" s="238" t="s">
        <v>58</v>
      </c>
      <c r="X24" s="239"/>
      <c r="Y24" s="239"/>
      <c r="Z24" s="239"/>
      <c r="AA24" s="239"/>
      <c r="AB24" s="239"/>
      <c r="AC24" s="239"/>
      <c r="AD24" s="240"/>
      <c r="AE24" s="90">
        <v>4</v>
      </c>
      <c r="AF24" s="90">
        <f t="shared" si="0"/>
        <v>120</v>
      </c>
      <c r="AG24" s="90">
        <f t="shared" si="1"/>
        <v>72</v>
      </c>
      <c r="AH24" s="90">
        <v>27</v>
      </c>
      <c r="AI24" s="90"/>
      <c r="AJ24" s="90">
        <v>18</v>
      </c>
      <c r="AK24" s="90"/>
      <c r="AL24" s="90">
        <v>27</v>
      </c>
      <c r="AM24" s="90"/>
      <c r="AN24" s="90"/>
      <c r="AO24" s="90">
        <f t="shared" si="2"/>
        <v>48</v>
      </c>
      <c r="AP24" s="112"/>
      <c r="AQ24" s="112">
        <v>2</v>
      </c>
      <c r="AR24" s="112">
        <v>2</v>
      </c>
      <c r="AS24" s="112"/>
      <c r="AT24" s="112"/>
      <c r="AU24" s="112">
        <v>2</v>
      </c>
      <c r="AV24" s="112"/>
      <c r="AW24" s="112"/>
      <c r="AX24" s="112"/>
      <c r="AY24" s="112"/>
      <c r="AZ24" s="112"/>
      <c r="BA24" s="112"/>
      <c r="BB24" s="92">
        <f>SUM(BC24:BE24)</f>
        <v>4</v>
      </c>
      <c r="BC24" s="92">
        <v>1.5</v>
      </c>
      <c r="BD24" s="92">
        <v>1</v>
      </c>
      <c r="BE24" s="92">
        <v>1.5</v>
      </c>
    </row>
    <row r="25" spans="1:67" s="59" customFormat="1" ht="105.45" customHeight="1" x14ac:dyDescent="0.8">
      <c r="B25" s="91">
        <v>5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236" t="s">
        <v>59</v>
      </c>
      <c r="U25" s="152"/>
      <c r="V25" s="237"/>
      <c r="W25" s="238" t="s">
        <v>17</v>
      </c>
      <c r="X25" s="239"/>
      <c r="Y25" s="239"/>
      <c r="Z25" s="239"/>
      <c r="AA25" s="239"/>
      <c r="AB25" s="239"/>
      <c r="AC25" s="239"/>
      <c r="AD25" s="240"/>
      <c r="AE25" s="90">
        <v>3</v>
      </c>
      <c r="AF25" s="90">
        <f t="shared" si="0"/>
        <v>90</v>
      </c>
      <c r="AG25" s="90">
        <f t="shared" si="1"/>
        <v>45</v>
      </c>
      <c r="AH25" s="90">
        <v>27</v>
      </c>
      <c r="AI25" s="90"/>
      <c r="AJ25" s="90"/>
      <c r="AK25" s="90"/>
      <c r="AL25" s="90">
        <v>18</v>
      </c>
      <c r="AM25" s="90"/>
      <c r="AN25" s="90"/>
      <c r="AO25" s="90">
        <f t="shared" si="2"/>
        <v>45</v>
      </c>
      <c r="AP25" s="114">
        <v>2</v>
      </c>
      <c r="AQ25" s="114"/>
      <c r="AR25" s="114">
        <v>2</v>
      </c>
      <c r="AS25" s="114"/>
      <c r="AT25" s="114"/>
      <c r="AU25" s="114"/>
      <c r="AV25" s="114"/>
      <c r="AW25" s="114"/>
      <c r="AX25" s="114"/>
      <c r="AY25" s="114"/>
      <c r="AZ25" s="114"/>
      <c r="BA25" s="114"/>
      <c r="BB25" s="115">
        <f>SUM(BC25:BE25)</f>
        <v>2.5</v>
      </c>
      <c r="BC25" s="115">
        <v>1.5</v>
      </c>
      <c r="BD25" s="115"/>
      <c r="BE25" s="92">
        <v>1</v>
      </c>
    </row>
    <row r="26" spans="1:67" s="59" customFormat="1" ht="111" customHeight="1" x14ac:dyDescent="0.85">
      <c r="A26" s="59" t="s">
        <v>45</v>
      </c>
      <c r="B26" s="92">
        <v>6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236" t="s">
        <v>60</v>
      </c>
      <c r="U26" s="152"/>
      <c r="V26" s="237"/>
      <c r="W26" s="238" t="s">
        <v>61</v>
      </c>
      <c r="X26" s="239"/>
      <c r="Y26" s="239"/>
      <c r="Z26" s="239"/>
      <c r="AA26" s="239"/>
      <c r="AB26" s="239"/>
      <c r="AC26" s="239"/>
      <c r="AD26" s="240"/>
      <c r="AE26" s="90">
        <v>4.5</v>
      </c>
      <c r="AF26" s="90">
        <f t="shared" si="0"/>
        <v>135</v>
      </c>
      <c r="AG26" s="90">
        <f t="shared" si="1"/>
        <v>81</v>
      </c>
      <c r="AH26" s="90">
        <v>54</v>
      </c>
      <c r="AI26" s="90"/>
      <c r="AJ26" s="90"/>
      <c r="AK26" s="90"/>
      <c r="AL26" s="90">
        <v>27</v>
      </c>
      <c r="AM26" s="90"/>
      <c r="AN26" s="90"/>
      <c r="AO26" s="90">
        <f t="shared" si="2"/>
        <v>54</v>
      </c>
      <c r="AP26" s="112"/>
      <c r="AQ26" s="112">
        <v>1</v>
      </c>
      <c r="AR26" s="112">
        <v>1</v>
      </c>
      <c r="AS26" s="112"/>
      <c r="AT26" s="112"/>
      <c r="AU26" s="112">
        <v>1</v>
      </c>
      <c r="AV26" s="112"/>
      <c r="AW26" s="112"/>
      <c r="AX26" s="112">
        <f>SUM(AY26:BA26)</f>
        <v>4.5</v>
      </c>
      <c r="AY26" s="112">
        <v>3</v>
      </c>
      <c r="AZ26" s="112"/>
      <c r="BA26" s="112">
        <v>1.5</v>
      </c>
      <c r="BB26" s="92"/>
      <c r="BC26" s="92"/>
      <c r="BD26" s="92"/>
      <c r="BE26" s="113"/>
      <c r="BH26" s="59" t="s">
        <v>45</v>
      </c>
      <c r="BI26" s="59" t="s">
        <v>45</v>
      </c>
    </row>
    <row r="27" spans="1:67" s="59" customFormat="1" ht="109.95" customHeight="1" thickBot="1" x14ac:dyDescent="0.9">
      <c r="B27" s="91">
        <v>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250" t="s">
        <v>62</v>
      </c>
      <c r="U27" s="251"/>
      <c r="V27" s="252"/>
      <c r="W27" s="253" t="s">
        <v>17</v>
      </c>
      <c r="X27" s="254"/>
      <c r="Y27" s="254"/>
      <c r="Z27" s="254"/>
      <c r="AA27" s="254"/>
      <c r="AB27" s="254"/>
      <c r="AC27" s="254"/>
      <c r="AD27" s="255"/>
      <c r="AE27" s="94">
        <v>7</v>
      </c>
      <c r="AF27" s="94">
        <f t="shared" si="0"/>
        <v>210</v>
      </c>
      <c r="AG27" s="94">
        <f t="shared" si="1"/>
        <v>108</v>
      </c>
      <c r="AH27" s="94">
        <v>54</v>
      </c>
      <c r="AI27" s="94"/>
      <c r="AJ27" s="94">
        <v>18</v>
      </c>
      <c r="AK27" s="94"/>
      <c r="AL27" s="94">
        <v>36</v>
      </c>
      <c r="AM27" s="94"/>
      <c r="AN27" s="94"/>
      <c r="AO27" s="94">
        <f t="shared" si="2"/>
        <v>102</v>
      </c>
      <c r="AP27" s="116">
        <v>1</v>
      </c>
      <c r="AQ27" s="116"/>
      <c r="AR27" s="116">
        <v>1</v>
      </c>
      <c r="AS27" s="116"/>
      <c r="AT27" s="116"/>
      <c r="AU27" s="116"/>
      <c r="AV27" s="116"/>
      <c r="AW27" s="116"/>
      <c r="AX27" s="116">
        <f>SUM(AY27:BA27)</f>
        <v>6</v>
      </c>
      <c r="AY27" s="116">
        <v>3</v>
      </c>
      <c r="AZ27" s="116">
        <v>1</v>
      </c>
      <c r="BA27" s="116">
        <v>2</v>
      </c>
      <c r="BB27" s="91"/>
      <c r="BC27" s="91"/>
      <c r="BD27" s="91"/>
      <c r="BE27" s="117"/>
    </row>
    <row r="28" spans="1:67" s="59" customFormat="1" ht="70.05" customHeight="1" thickBot="1" x14ac:dyDescent="0.85">
      <c r="A28" s="95"/>
      <c r="B28" s="300" t="s">
        <v>63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2"/>
      <c r="AE28" s="118">
        <f t="shared" ref="AE28:AO28" si="3">SUM(AE21:AE27)</f>
        <v>35.5</v>
      </c>
      <c r="AF28" s="118">
        <f t="shared" si="3"/>
        <v>1065</v>
      </c>
      <c r="AG28" s="118">
        <f t="shared" si="3"/>
        <v>594</v>
      </c>
      <c r="AH28" s="118">
        <f t="shared" si="3"/>
        <v>270</v>
      </c>
      <c r="AI28" s="118">
        <f t="shared" si="3"/>
        <v>0</v>
      </c>
      <c r="AJ28" s="118">
        <f t="shared" si="3"/>
        <v>216</v>
      </c>
      <c r="AK28" s="118">
        <f t="shared" si="3"/>
        <v>0</v>
      </c>
      <c r="AL28" s="118">
        <f t="shared" si="3"/>
        <v>108</v>
      </c>
      <c r="AM28" s="118">
        <f t="shared" si="3"/>
        <v>0</v>
      </c>
      <c r="AN28" s="118">
        <f t="shared" si="3"/>
        <v>0</v>
      </c>
      <c r="AO28" s="118">
        <f t="shared" si="3"/>
        <v>471</v>
      </c>
      <c r="AP28" s="119">
        <v>4</v>
      </c>
      <c r="AQ28" s="119">
        <v>3</v>
      </c>
      <c r="AR28" s="119">
        <v>7</v>
      </c>
      <c r="AS28" s="119"/>
      <c r="AT28" s="119"/>
      <c r="AU28" s="119">
        <v>4</v>
      </c>
      <c r="AV28" s="119">
        <v>1</v>
      </c>
      <c r="AW28" s="119"/>
      <c r="AX28" s="119">
        <f t="shared" ref="AX28:BE28" si="4">SUM(AX21:AX27)</f>
        <v>15.5</v>
      </c>
      <c r="AY28" s="119">
        <f t="shared" si="4"/>
        <v>8</v>
      </c>
      <c r="AZ28" s="119">
        <f t="shared" si="4"/>
        <v>4</v>
      </c>
      <c r="BA28" s="119">
        <f t="shared" si="4"/>
        <v>3.5</v>
      </c>
      <c r="BB28" s="119">
        <f t="shared" si="4"/>
        <v>17.5</v>
      </c>
      <c r="BC28" s="119">
        <f t="shared" si="4"/>
        <v>7</v>
      </c>
      <c r="BD28" s="119">
        <f t="shared" si="4"/>
        <v>8</v>
      </c>
      <c r="BE28" s="303">
        <f t="shared" si="4"/>
        <v>2.5</v>
      </c>
      <c r="BO28" s="59" t="s">
        <v>45</v>
      </c>
    </row>
    <row r="29" spans="1:67" s="59" customFormat="1" ht="85.95" customHeight="1" thickBot="1" x14ac:dyDescent="0.85">
      <c r="A29" s="95"/>
      <c r="B29" s="203" t="s">
        <v>64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5"/>
    </row>
    <row r="30" spans="1:67" s="59" customFormat="1" ht="106.5" customHeight="1" thickBot="1" x14ac:dyDescent="0.9">
      <c r="B30" s="85">
        <v>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244" t="s">
        <v>65</v>
      </c>
      <c r="U30" s="245"/>
      <c r="V30" s="246"/>
      <c r="W30" s="247" t="s">
        <v>17</v>
      </c>
      <c r="X30" s="248"/>
      <c r="Y30" s="248"/>
      <c r="Z30" s="248"/>
      <c r="AA30" s="248"/>
      <c r="AB30" s="248"/>
      <c r="AC30" s="248"/>
      <c r="AD30" s="249"/>
      <c r="AE30" s="87">
        <v>3</v>
      </c>
      <c r="AF30" s="87">
        <f>AE30*30</f>
        <v>90</v>
      </c>
      <c r="AG30" s="87">
        <f>AH30+AJ30+AL30</f>
        <v>45</v>
      </c>
      <c r="AH30" s="87">
        <v>36</v>
      </c>
      <c r="AI30" s="87"/>
      <c r="AJ30" s="87">
        <v>9</v>
      </c>
      <c r="AK30" s="87"/>
      <c r="AL30" s="87"/>
      <c r="AM30" s="87"/>
      <c r="AN30" s="87"/>
      <c r="AO30" s="87">
        <f>AF30-AG30</f>
        <v>45</v>
      </c>
      <c r="AP30" s="110"/>
      <c r="AQ30" s="110">
        <v>1</v>
      </c>
      <c r="AR30" s="110">
        <v>1</v>
      </c>
      <c r="AS30" s="110"/>
      <c r="AT30" s="110"/>
      <c r="AU30" s="110"/>
      <c r="AV30" s="110"/>
      <c r="AW30" s="110"/>
      <c r="AX30" s="110">
        <f>SUM(AY30:BA30)</f>
        <v>2.5</v>
      </c>
      <c r="AY30" s="110">
        <v>2</v>
      </c>
      <c r="AZ30" s="110">
        <v>0.5</v>
      </c>
      <c r="BA30" s="110"/>
      <c r="BB30" s="85"/>
      <c r="BC30" s="85"/>
      <c r="BD30" s="85"/>
      <c r="BE30" s="111"/>
    </row>
    <row r="31" spans="1:67" s="59" customFormat="1" ht="73.5" customHeight="1" thickBot="1" x14ac:dyDescent="0.9">
      <c r="A31" s="95"/>
      <c r="B31" s="300" t="s">
        <v>66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2"/>
      <c r="AE31" s="118">
        <v>3</v>
      </c>
      <c r="AF31" s="118">
        <f>AE31*30</f>
        <v>90</v>
      </c>
      <c r="AG31" s="118">
        <f>AH31+AJ31+AL31</f>
        <v>45</v>
      </c>
      <c r="AH31" s="118">
        <v>36</v>
      </c>
      <c r="AI31" s="118"/>
      <c r="AJ31" s="118">
        <v>9</v>
      </c>
      <c r="AK31" s="118"/>
      <c r="AL31" s="118"/>
      <c r="AM31" s="118"/>
      <c r="AN31" s="118"/>
      <c r="AO31" s="118">
        <f>AF31-AG31</f>
        <v>45</v>
      </c>
      <c r="AP31" s="119"/>
      <c r="AQ31" s="119">
        <v>1</v>
      </c>
      <c r="AR31" s="119">
        <v>1</v>
      </c>
      <c r="AS31" s="119"/>
      <c r="AT31" s="119"/>
      <c r="AU31" s="119"/>
      <c r="AV31" s="119"/>
      <c r="AW31" s="119"/>
      <c r="AX31" s="119">
        <f>SUM(AY31:BA31)</f>
        <v>2.5</v>
      </c>
      <c r="AY31" s="119">
        <v>2</v>
      </c>
      <c r="AZ31" s="119">
        <v>0.5</v>
      </c>
      <c r="BA31" s="119"/>
      <c r="BB31" s="97"/>
      <c r="BC31" s="97"/>
      <c r="BD31" s="97"/>
      <c r="BE31" s="120"/>
    </row>
    <row r="32" spans="1:67" s="59" customFormat="1" ht="61.5" customHeight="1" thickBot="1" x14ac:dyDescent="0.85">
      <c r="A32" s="95"/>
      <c r="B32" s="241" t="s">
        <v>67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3"/>
    </row>
    <row r="33" spans="1:67" s="59" customFormat="1" ht="100.5" customHeight="1" thickBot="1" x14ac:dyDescent="0.9">
      <c r="B33" s="97">
        <v>9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244" t="s">
        <v>68</v>
      </c>
      <c r="U33" s="245"/>
      <c r="V33" s="246"/>
      <c r="W33" s="247" t="s">
        <v>17</v>
      </c>
      <c r="X33" s="248"/>
      <c r="Y33" s="248"/>
      <c r="Z33" s="248"/>
      <c r="AA33" s="248"/>
      <c r="AB33" s="248"/>
      <c r="AC33" s="248"/>
      <c r="AD33" s="249"/>
      <c r="AE33" s="118">
        <v>6</v>
      </c>
      <c r="AF33" s="118">
        <f>AE33*30</f>
        <v>180</v>
      </c>
      <c r="AG33" s="118">
        <f>AH33+AJ33+AL33</f>
        <v>90</v>
      </c>
      <c r="AH33" s="118">
        <v>54</v>
      </c>
      <c r="AI33" s="118"/>
      <c r="AJ33" s="118">
        <v>36</v>
      </c>
      <c r="AK33" s="118"/>
      <c r="AL33" s="118"/>
      <c r="AM33" s="118"/>
      <c r="AN33" s="118"/>
      <c r="AO33" s="118">
        <f>AF33-AG33</f>
        <v>90</v>
      </c>
      <c r="AP33" s="119">
        <v>1</v>
      </c>
      <c r="AQ33" s="119"/>
      <c r="AR33" s="119">
        <v>1</v>
      </c>
      <c r="AS33" s="119"/>
      <c r="AT33" s="119"/>
      <c r="AU33" s="119"/>
      <c r="AV33" s="119"/>
      <c r="AW33" s="119"/>
      <c r="AX33" s="119">
        <f>SUM(AY33:BA33)</f>
        <v>5</v>
      </c>
      <c r="AY33" s="119">
        <v>3</v>
      </c>
      <c r="AZ33" s="119">
        <v>2</v>
      </c>
      <c r="BA33" s="119"/>
      <c r="BB33" s="97"/>
      <c r="BC33" s="97"/>
      <c r="BD33" s="97"/>
      <c r="BE33" s="120"/>
    </row>
    <row r="34" spans="1:67" s="59" customFormat="1" ht="66" customHeight="1" thickBot="1" x14ac:dyDescent="0.9">
      <c r="A34" s="95"/>
      <c r="B34" s="304" t="s">
        <v>69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6"/>
      <c r="AE34" s="118">
        <v>6</v>
      </c>
      <c r="AF34" s="118">
        <f>AE34*30</f>
        <v>180</v>
      </c>
      <c r="AG34" s="118">
        <f>AH34+AJ34+AL34</f>
        <v>90</v>
      </c>
      <c r="AH34" s="118">
        <v>54</v>
      </c>
      <c r="AI34" s="118"/>
      <c r="AJ34" s="118">
        <v>36</v>
      </c>
      <c r="AK34" s="118"/>
      <c r="AL34" s="118"/>
      <c r="AM34" s="118"/>
      <c r="AN34" s="118"/>
      <c r="AO34" s="118">
        <f>AF34-AG34</f>
        <v>90</v>
      </c>
      <c r="AP34" s="119">
        <v>1</v>
      </c>
      <c r="AQ34" s="119"/>
      <c r="AR34" s="119">
        <v>1</v>
      </c>
      <c r="AS34" s="119"/>
      <c r="AT34" s="119"/>
      <c r="AU34" s="119"/>
      <c r="AV34" s="119"/>
      <c r="AW34" s="119"/>
      <c r="AX34" s="119">
        <f>SUM(AY34:BA34)</f>
        <v>5</v>
      </c>
      <c r="AY34" s="119">
        <v>3</v>
      </c>
      <c r="AZ34" s="119">
        <v>2</v>
      </c>
      <c r="BA34" s="119"/>
      <c r="BB34" s="97"/>
      <c r="BC34" s="97"/>
      <c r="BD34" s="97"/>
      <c r="BE34" s="120"/>
    </row>
    <row r="35" spans="1:67" s="59" customFormat="1" ht="88.05" customHeight="1" thickBot="1" x14ac:dyDescent="0.85">
      <c r="A35" s="95"/>
      <c r="B35" s="241" t="s">
        <v>70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3"/>
    </row>
    <row r="36" spans="1:67" s="59" customFormat="1" ht="115.8" customHeight="1" x14ac:dyDescent="0.85">
      <c r="B36" s="85">
        <v>10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219" t="s">
        <v>97</v>
      </c>
      <c r="U36" s="219"/>
      <c r="V36" s="220"/>
      <c r="W36" s="221" t="s">
        <v>71</v>
      </c>
      <c r="X36" s="222"/>
      <c r="Y36" s="222"/>
      <c r="Z36" s="222"/>
      <c r="AA36" s="222"/>
      <c r="AB36" s="222"/>
      <c r="AC36" s="222"/>
      <c r="AD36" s="223"/>
      <c r="AE36" s="87">
        <v>2</v>
      </c>
      <c r="AF36" s="87">
        <f>AE36*30</f>
        <v>60</v>
      </c>
      <c r="AG36" s="87">
        <f>AH36+AJ36+AL36</f>
        <v>36</v>
      </c>
      <c r="AH36" s="87">
        <v>18</v>
      </c>
      <c r="AI36" s="87"/>
      <c r="AJ36" s="87">
        <v>18</v>
      </c>
      <c r="AK36" s="87"/>
      <c r="AL36" s="87"/>
      <c r="AM36" s="87"/>
      <c r="AN36" s="87"/>
      <c r="AO36" s="87">
        <f>AF36-AG36</f>
        <v>24</v>
      </c>
      <c r="AP36" s="110"/>
      <c r="AQ36" s="110">
        <v>1</v>
      </c>
      <c r="AR36" s="110"/>
      <c r="AS36" s="110"/>
      <c r="AT36" s="110"/>
      <c r="AU36" s="110"/>
      <c r="AV36" s="110"/>
      <c r="AW36" s="110"/>
      <c r="AX36" s="110">
        <f>SUM(AY36:BA36)</f>
        <v>2</v>
      </c>
      <c r="AY36" s="110">
        <v>1</v>
      </c>
      <c r="AZ36" s="110">
        <v>1</v>
      </c>
      <c r="BA36" s="110"/>
      <c r="BB36" s="85"/>
      <c r="BC36" s="85"/>
      <c r="BD36" s="85"/>
      <c r="BE36" s="111"/>
    </row>
    <row r="37" spans="1:67" s="59" customFormat="1" ht="121.8" customHeight="1" x14ac:dyDescent="0.85">
      <c r="B37" s="92">
        <v>11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152" t="s">
        <v>72</v>
      </c>
      <c r="U37" s="152"/>
      <c r="V37" s="237"/>
      <c r="W37" s="238" t="s">
        <v>73</v>
      </c>
      <c r="X37" s="239"/>
      <c r="Y37" s="239"/>
      <c r="Z37" s="239"/>
      <c r="AA37" s="239"/>
      <c r="AB37" s="239"/>
      <c r="AC37" s="239"/>
      <c r="AD37" s="240"/>
      <c r="AE37" s="90">
        <v>2</v>
      </c>
      <c r="AF37" s="90">
        <f>AE37*30</f>
        <v>60</v>
      </c>
      <c r="AG37" s="90">
        <f>AH37+AJ37+AL37</f>
        <v>36</v>
      </c>
      <c r="AH37" s="90">
        <v>18</v>
      </c>
      <c r="AI37" s="90"/>
      <c r="AJ37" s="90">
        <v>18</v>
      </c>
      <c r="AK37" s="90"/>
      <c r="AL37" s="90"/>
      <c r="AM37" s="90"/>
      <c r="AN37" s="90"/>
      <c r="AO37" s="90">
        <f>AF37-AG37</f>
        <v>24</v>
      </c>
      <c r="AP37" s="112"/>
      <c r="AQ37" s="112">
        <v>2</v>
      </c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92">
        <f>SUM(BC37:BE37)</f>
        <v>2</v>
      </c>
      <c r="BC37" s="92">
        <v>1</v>
      </c>
      <c r="BD37" s="92">
        <v>1</v>
      </c>
      <c r="BE37" s="113"/>
    </row>
    <row r="38" spans="1:67" s="59" customFormat="1" ht="151.19999999999999" customHeight="1" x14ac:dyDescent="0.85">
      <c r="B38" s="92">
        <v>12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256" t="s">
        <v>74</v>
      </c>
      <c r="U38" s="257"/>
      <c r="V38" s="258"/>
      <c r="W38" s="259" t="s">
        <v>75</v>
      </c>
      <c r="X38" s="260"/>
      <c r="Y38" s="260"/>
      <c r="Z38" s="260"/>
      <c r="AA38" s="260"/>
      <c r="AB38" s="260"/>
      <c r="AC38" s="260"/>
      <c r="AD38" s="261"/>
      <c r="AE38" s="90">
        <v>3</v>
      </c>
      <c r="AF38" s="90">
        <f>AE38*30</f>
        <v>90</v>
      </c>
      <c r="AG38" s="90">
        <f>AH38+AJ38+AL38</f>
        <v>72</v>
      </c>
      <c r="AH38" s="90"/>
      <c r="AI38" s="90"/>
      <c r="AJ38" s="90">
        <v>72</v>
      </c>
      <c r="AK38" s="90"/>
      <c r="AL38" s="90"/>
      <c r="AM38" s="90"/>
      <c r="AN38" s="90"/>
      <c r="AO38" s="90">
        <f>AF38-AG38</f>
        <v>18</v>
      </c>
      <c r="AP38" s="112"/>
      <c r="AQ38" s="112">
        <v>2</v>
      </c>
      <c r="AR38" s="112">
        <v>1</v>
      </c>
      <c r="AS38" s="112"/>
      <c r="AT38" s="112"/>
      <c r="AU38" s="112"/>
      <c r="AV38" s="112"/>
      <c r="AW38" s="112"/>
      <c r="AX38" s="112">
        <f>SUM(AY38:BA38)</f>
        <v>2</v>
      </c>
      <c r="AY38" s="112"/>
      <c r="AZ38" s="112">
        <v>2</v>
      </c>
      <c r="BA38" s="112"/>
      <c r="BB38" s="92">
        <f>SUM(BC38:BE38)</f>
        <v>2</v>
      </c>
      <c r="BC38" s="92"/>
      <c r="BD38" s="92">
        <v>2</v>
      </c>
      <c r="BE38" s="113"/>
    </row>
    <row r="39" spans="1:67" s="59" customFormat="1" ht="151.19999999999999" customHeight="1" thickBot="1" x14ac:dyDescent="0.9">
      <c r="B39" s="91">
        <v>13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256" t="s">
        <v>114</v>
      </c>
      <c r="U39" s="257"/>
      <c r="V39" s="258"/>
      <c r="W39" s="259" t="s">
        <v>115</v>
      </c>
      <c r="X39" s="260"/>
      <c r="Y39" s="260"/>
      <c r="Z39" s="260"/>
      <c r="AA39" s="260"/>
      <c r="AB39" s="260"/>
      <c r="AC39" s="260"/>
      <c r="AD39" s="261"/>
      <c r="AE39" s="94">
        <v>2.5</v>
      </c>
      <c r="AF39" s="94">
        <f>AE39*30</f>
        <v>75</v>
      </c>
      <c r="AG39" s="94">
        <f>AH39+AJ39+AL39</f>
        <v>72</v>
      </c>
      <c r="AH39" s="94"/>
      <c r="AI39" s="94"/>
      <c r="AJ39" s="94">
        <v>72</v>
      </c>
      <c r="AK39" s="94"/>
      <c r="AL39" s="94"/>
      <c r="AM39" s="94"/>
      <c r="AN39" s="94"/>
      <c r="AO39" s="94">
        <f>AF39-AG39</f>
        <v>3</v>
      </c>
      <c r="AP39" s="121"/>
      <c r="AQ39" s="121">
        <v>2</v>
      </c>
      <c r="AR39" s="121"/>
      <c r="AS39" s="121"/>
      <c r="AT39" s="121"/>
      <c r="AU39" s="121"/>
      <c r="AV39" s="121"/>
      <c r="AW39" s="121"/>
      <c r="AX39" s="121">
        <f>SUM(AY39:BA39)</f>
        <v>2</v>
      </c>
      <c r="AY39" s="121"/>
      <c r="AZ39" s="121">
        <v>2</v>
      </c>
      <c r="BA39" s="121"/>
      <c r="BB39" s="122">
        <f>SUM(BC39:BE39)</f>
        <v>2</v>
      </c>
      <c r="BC39" s="122"/>
      <c r="BD39" s="122">
        <v>2</v>
      </c>
      <c r="BE39" s="123"/>
      <c r="BF39" s="59" t="s">
        <v>45</v>
      </c>
    </row>
    <row r="40" spans="1:67" s="310" customFormat="1" ht="94.8" customHeight="1" thickBot="1" x14ac:dyDescent="0.9">
      <c r="A40" s="307"/>
      <c r="B40" s="300" t="s">
        <v>76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2"/>
      <c r="AE40" s="308">
        <f t="shared" ref="AE40:AJ40" si="5">SUM(AE36:AE39)</f>
        <v>9.5</v>
      </c>
      <c r="AF40" s="308">
        <f t="shared" si="5"/>
        <v>285</v>
      </c>
      <c r="AG40" s="308">
        <f t="shared" si="5"/>
        <v>216</v>
      </c>
      <c r="AH40" s="308">
        <f t="shared" si="5"/>
        <v>36</v>
      </c>
      <c r="AI40" s="308">
        <f t="shared" si="5"/>
        <v>0</v>
      </c>
      <c r="AJ40" s="308">
        <f t="shared" si="5"/>
        <v>180</v>
      </c>
      <c r="AK40" s="308"/>
      <c r="AL40" s="308"/>
      <c r="AM40" s="308"/>
      <c r="AN40" s="308"/>
      <c r="AO40" s="308">
        <f>SUM(AO36:AO39)</f>
        <v>69</v>
      </c>
      <c r="AP40" s="309"/>
      <c r="AQ40" s="308">
        <v>4</v>
      </c>
      <c r="AR40" s="309">
        <v>1</v>
      </c>
      <c r="AS40" s="309"/>
      <c r="AT40" s="309"/>
      <c r="AU40" s="309"/>
      <c r="AV40" s="309"/>
      <c r="AW40" s="309"/>
      <c r="AX40" s="309">
        <f t="shared" ref="AX40:BE40" si="6">SUM(AX36:AX39)</f>
        <v>6</v>
      </c>
      <c r="AY40" s="309">
        <f t="shared" si="6"/>
        <v>1</v>
      </c>
      <c r="AZ40" s="309">
        <f t="shared" si="6"/>
        <v>5</v>
      </c>
      <c r="BA40" s="309">
        <f t="shared" si="6"/>
        <v>0</v>
      </c>
      <c r="BB40" s="309">
        <f t="shared" si="6"/>
        <v>6</v>
      </c>
      <c r="BC40" s="309">
        <f t="shared" si="6"/>
        <v>1</v>
      </c>
      <c r="BD40" s="309">
        <f t="shared" si="6"/>
        <v>5</v>
      </c>
      <c r="BE40" s="309">
        <f t="shared" si="6"/>
        <v>0</v>
      </c>
      <c r="BH40" s="310" t="s">
        <v>45</v>
      </c>
      <c r="BO40" s="96"/>
    </row>
    <row r="41" spans="1:67" s="59" customFormat="1" ht="70.05" customHeight="1" thickBot="1" x14ac:dyDescent="0.85">
      <c r="A41" s="95"/>
      <c r="B41" s="300" t="s">
        <v>77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2"/>
      <c r="AE41" s="118">
        <f t="shared" ref="AE41:AR41" si="7">AE40+AE34+AE31+AE28</f>
        <v>54</v>
      </c>
      <c r="AF41" s="118">
        <f t="shared" si="7"/>
        <v>1620</v>
      </c>
      <c r="AG41" s="118">
        <f t="shared" si="7"/>
        <v>945</v>
      </c>
      <c r="AH41" s="118">
        <f t="shared" si="7"/>
        <v>396</v>
      </c>
      <c r="AI41" s="118">
        <f t="shared" si="7"/>
        <v>0</v>
      </c>
      <c r="AJ41" s="118">
        <f t="shared" si="7"/>
        <v>441</v>
      </c>
      <c r="AK41" s="118">
        <f t="shared" si="7"/>
        <v>0</v>
      </c>
      <c r="AL41" s="118">
        <f t="shared" si="7"/>
        <v>108</v>
      </c>
      <c r="AM41" s="118">
        <f t="shared" si="7"/>
        <v>0</v>
      </c>
      <c r="AN41" s="118">
        <f t="shared" si="7"/>
        <v>0</v>
      </c>
      <c r="AO41" s="118">
        <f t="shared" si="7"/>
        <v>675</v>
      </c>
      <c r="AP41" s="118">
        <f t="shared" si="7"/>
        <v>5</v>
      </c>
      <c r="AQ41" s="118">
        <f t="shared" si="7"/>
        <v>8</v>
      </c>
      <c r="AR41" s="118">
        <f t="shared" si="7"/>
        <v>10</v>
      </c>
      <c r="AS41" s="118"/>
      <c r="AT41" s="118"/>
      <c r="AU41" s="118">
        <f t="shared" ref="AU41:BE41" si="8">AU40+AU34+AU31+AU28</f>
        <v>4</v>
      </c>
      <c r="AV41" s="118">
        <f t="shared" si="8"/>
        <v>1</v>
      </c>
      <c r="AW41" s="118">
        <f t="shared" si="8"/>
        <v>0</v>
      </c>
      <c r="AX41" s="118">
        <f t="shared" si="8"/>
        <v>29</v>
      </c>
      <c r="AY41" s="118">
        <f t="shared" si="8"/>
        <v>14</v>
      </c>
      <c r="AZ41" s="118">
        <f t="shared" si="8"/>
        <v>11.5</v>
      </c>
      <c r="BA41" s="118">
        <f t="shared" si="8"/>
        <v>3.5</v>
      </c>
      <c r="BB41" s="118">
        <f t="shared" si="8"/>
        <v>23.5</v>
      </c>
      <c r="BC41" s="118">
        <f t="shared" si="8"/>
        <v>8</v>
      </c>
      <c r="BD41" s="118">
        <f t="shared" si="8"/>
        <v>13</v>
      </c>
      <c r="BE41" s="118">
        <f t="shared" si="8"/>
        <v>2.5</v>
      </c>
      <c r="BI41" s="59" t="s">
        <v>45</v>
      </c>
    </row>
    <row r="42" spans="1:67" s="59" customFormat="1" ht="65.55" customHeight="1" thickBot="1" x14ac:dyDescent="0.85">
      <c r="A42" s="95"/>
      <c r="B42" s="269" t="s">
        <v>78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1"/>
    </row>
    <row r="43" spans="1:67" s="59" customFormat="1" ht="81.45" customHeight="1" thickBot="1" x14ac:dyDescent="0.85">
      <c r="A43" s="95"/>
      <c r="B43" s="203" t="s">
        <v>113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5"/>
    </row>
    <row r="44" spans="1:67" s="59" customFormat="1" ht="97.05" customHeight="1" thickBot="1" x14ac:dyDescent="0.85">
      <c r="B44" s="88">
        <v>14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244" t="s">
        <v>79</v>
      </c>
      <c r="U44" s="245"/>
      <c r="V44" s="246"/>
      <c r="W44" s="247" t="s">
        <v>17</v>
      </c>
      <c r="X44" s="248"/>
      <c r="Y44" s="248"/>
      <c r="Z44" s="248"/>
      <c r="AA44" s="248"/>
      <c r="AB44" s="248"/>
      <c r="AC44" s="248"/>
      <c r="AD44" s="249"/>
      <c r="AE44" s="87">
        <v>6</v>
      </c>
      <c r="AF44" s="87">
        <f>AE44*30</f>
        <v>180</v>
      </c>
      <c r="AG44" s="87">
        <f>AH44+AJ44+AL44</f>
        <v>90</v>
      </c>
      <c r="AH44" s="87">
        <v>54</v>
      </c>
      <c r="AI44" s="87"/>
      <c r="AJ44" s="87"/>
      <c r="AK44" s="87"/>
      <c r="AL44" s="87">
        <v>36</v>
      </c>
      <c r="AM44" s="87"/>
      <c r="AN44" s="87"/>
      <c r="AO44" s="87">
        <f>AF44-AG44</f>
        <v>90</v>
      </c>
      <c r="AP44" s="110">
        <v>2</v>
      </c>
      <c r="AQ44" s="110"/>
      <c r="AR44" s="110">
        <v>2</v>
      </c>
      <c r="AS44" s="110"/>
      <c r="AT44" s="110"/>
      <c r="AU44" s="110">
        <v>2</v>
      </c>
      <c r="AV44" s="110"/>
      <c r="AW44" s="110"/>
      <c r="AX44" s="110"/>
      <c r="AY44" s="110"/>
      <c r="AZ44" s="110"/>
      <c r="BA44" s="110"/>
      <c r="BB44" s="85">
        <f>SUM(BC44:BE44)</f>
        <v>5</v>
      </c>
      <c r="BC44" s="85">
        <v>3</v>
      </c>
      <c r="BD44" s="85"/>
      <c r="BE44" s="85">
        <v>2</v>
      </c>
    </row>
    <row r="45" spans="1:67" s="59" customFormat="1" ht="60" customHeight="1" thickBot="1" x14ac:dyDescent="0.9">
      <c r="A45" s="95"/>
      <c r="B45" s="311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312" t="s">
        <v>80</v>
      </c>
      <c r="U45" s="313"/>
      <c r="V45" s="313"/>
      <c r="W45" s="313"/>
      <c r="X45" s="313"/>
      <c r="Y45" s="313"/>
      <c r="Z45" s="313"/>
      <c r="AA45" s="313"/>
      <c r="AB45" s="313"/>
      <c r="AC45" s="313"/>
      <c r="AD45" s="314"/>
      <c r="AE45" s="90">
        <v>6</v>
      </c>
      <c r="AF45" s="90">
        <f>AE45*30</f>
        <v>180</v>
      </c>
      <c r="AG45" s="90">
        <f>AH45+AJ45+AL45</f>
        <v>90</v>
      </c>
      <c r="AH45" s="90">
        <v>54</v>
      </c>
      <c r="AI45" s="90"/>
      <c r="AJ45" s="90"/>
      <c r="AK45" s="90"/>
      <c r="AL45" s="90">
        <v>36</v>
      </c>
      <c r="AM45" s="90"/>
      <c r="AN45" s="90"/>
      <c r="AO45" s="90">
        <f>AF45-AG45</f>
        <v>90</v>
      </c>
      <c r="AP45" s="114">
        <v>1</v>
      </c>
      <c r="AQ45" s="114"/>
      <c r="AR45" s="114">
        <v>1</v>
      </c>
      <c r="AS45" s="114"/>
      <c r="AT45" s="114"/>
      <c r="AU45" s="114">
        <v>1</v>
      </c>
      <c r="AV45" s="114"/>
      <c r="AW45" s="114"/>
      <c r="AX45" s="114"/>
      <c r="AY45" s="114"/>
      <c r="AZ45" s="114"/>
      <c r="BA45" s="114"/>
      <c r="BB45" s="92">
        <f>SUM(BC45:BE45)</f>
        <v>5</v>
      </c>
      <c r="BC45" s="92">
        <v>3</v>
      </c>
      <c r="BD45" s="92"/>
      <c r="BE45" s="315">
        <v>2</v>
      </c>
    </row>
    <row r="46" spans="1:67" s="59" customFormat="1" ht="55.95" customHeight="1" thickBot="1" x14ac:dyDescent="0.9">
      <c r="A46" s="95"/>
      <c r="B46" s="316" t="s">
        <v>81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8"/>
      <c r="AE46" s="319">
        <v>6</v>
      </c>
      <c r="AF46" s="319">
        <f>AE46*30</f>
        <v>180</v>
      </c>
      <c r="AG46" s="319">
        <f>AH46+AJ46+AL46</f>
        <v>90</v>
      </c>
      <c r="AH46" s="319">
        <v>54</v>
      </c>
      <c r="AI46" s="319"/>
      <c r="AJ46" s="319"/>
      <c r="AK46" s="319"/>
      <c r="AL46" s="319">
        <v>36</v>
      </c>
      <c r="AM46" s="319"/>
      <c r="AN46" s="319"/>
      <c r="AO46" s="319">
        <f>AF46-AG46</f>
        <v>90</v>
      </c>
      <c r="AP46" s="114">
        <v>1</v>
      </c>
      <c r="AQ46" s="114"/>
      <c r="AR46" s="114">
        <v>1</v>
      </c>
      <c r="AS46" s="114"/>
      <c r="AT46" s="114"/>
      <c r="AU46" s="114">
        <v>1</v>
      </c>
      <c r="AV46" s="114"/>
      <c r="AW46" s="114"/>
      <c r="AX46" s="121"/>
      <c r="AY46" s="121"/>
      <c r="AZ46" s="121"/>
      <c r="BA46" s="121"/>
      <c r="BB46" s="92">
        <f>SUM(BC46:BE46)</f>
        <v>5</v>
      </c>
      <c r="BC46" s="92">
        <v>3</v>
      </c>
      <c r="BD46" s="92"/>
      <c r="BE46" s="315">
        <v>2</v>
      </c>
    </row>
    <row r="47" spans="1:67" s="59" customFormat="1" ht="61.95" customHeight="1" thickBot="1" x14ac:dyDescent="0.85">
      <c r="B47" s="320" t="s">
        <v>82</v>
      </c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2"/>
      <c r="AE47" s="119">
        <f t="shared" ref="AE47:AL47" si="9">AE46+AE41</f>
        <v>60</v>
      </c>
      <c r="AF47" s="119">
        <f t="shared" si="9"/>
        <v>1800</v>
      </c>
      <c r="AG47" s="119">
        <f t="shared" si="9"/>
        <v>1035</v>
      </c>
      <c r="AH47" s="119">
        <f t="shared" si="9"/>
        <v>450</v>
      </c>
      <c r="AI47" s="119">
        <f t="shared" si="9"/>
        <v>0</v>
      </c>
      <c r="AJ47" s="119">
        <f t="shared" si="9"/>
        <v>441</v>
      </c>
      <c r="AK47" s="119">
        <f t="shared" si="9"/>
        <v>0</v>
      </c>
      <c r="AL47" s="119">
        <f t="shared" si="9"/>
        <v>144</v>
      </c>
      <c r="AM47" s="119"/>
      <c r="AN47" s="119"/>
      <c r="AO47" s="119">
        <f>AO46+AO41</f>
        <v>765</v>
      </c>
      <c r="AP47" s="119">
        <f>AP46+AP41</f>
        <v>6</v>
      </c>
      <c r="AQ47" s="119">
        <f>AQ46+AQ41</f>
        <v>8</v>
      </c>
      <c r="AR47" s="119">
        <f>AR46+AR41</f>
        <v>11</v>
      </c>
      <c r="AS47" s="119"/>
      <c r="AT47" s="119"/>
      <c r="AU47" s="119">
        <f t="shared" ref="AU47:BE47" si="10">AU46+AU41</f>
        <v>5</v>
      </c>
      <c r="AV47" s="119">
        <f t="shared" si="10"/>
        <v>1</v>
      </c>
      <c r="AW47" s="119">
        <f t="shared" si="10"/>
        <v>0</v>
      </c>
      <c r="AX47" s="119">
        <f t="shared" si="10"/>
        <v>29</v>
      </c>
      <c r="AY47" s="119">
        <f t="shared" si="10"/>
        <v>14</v>
      </c>
      <c r="AZ47" s="119">
        <f t="shared" si="10"/>
        <v>11.5</v>
      </c>
      <c r="BA47" s="119">
        <f t="shared" si="10"/>
        <v>3.5</v>
      </c>
      <c r="BB47" s="119">
        <f t="shared" si="10"/>
        <v>28.5</v>
      </c>
      <c r="BC47" s="119">
        <f t="shared" si="10"/>
        <v>11</v>
      </c>
      <c r="BD47" s="119">
        <f t="shared" si="10"/>
        <v>13</v>
      </c>
      <c r="BE47" s="119">
        <f t="shared" si="10"/>
        <v>4.5</v>
      </c>
      <c r="BF47" s="59" t="s">
        <v>45</v>
      </c>
    </row>
    <row r="48" spans="1:67" s="4" customFormat="1" ht="54" customHeight="1" x14ac:dyDescent="0.25">
      <c r="B48" s="262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264"/>
      <c r="V48" s="264"/>
      <c r="W48" s="3"/>
      <c r="X48" s="3"/>
      <c r="Y48" s="22"/>
      <c r="Z48" s="22"/>
      <c r="AA48" s="23"/>
      <c r="AB48" s="191" t="s">
        <v>83</v>
      </c>
      <c r="AC48" s="192"/>
      <c r="AD48" s="193"/>
      <c r="AE48" s="279" t="s">
        <v>84</v>
      </c>
      <c r="AF48" s="280"/>
      <c r="AG48" s="280"/>
      <c r="AH48" s="280"/>
      <c r="AI48" s="280"/>
      <c r="AJ48" s="280"/>
      <c r="AK48" s="280"/>
      <c r="AL48" s="280"/>
      <c r="AM48" s="280"/>
      <c r="AN48" s="280"/>
      <c r="AO48" s="281"/>
      <c r="AP48" s="101">
        <f>AP47</f>
        <v>6</v>
      </c>
      <c r="AQ48" s="102"/>
      <c r="AR48" s="102"/>
      <c r="AS48" s="103"/>
      <c r="AT48" s="101"/>
      <c r="AU48" s="102"/>
      <c r="AV48" s="102"/>
      <c r="AW48" s="103"/>
      <c r="AX48" s="272">
        <v>3</v>
      </c>
      <c r="AY48" s="273"/>
      <c r="AZ48" s="273"/>
      <c r="BA48" s="274"/>
      <c r="BB48" s="272">
        <v>3</v>
      </c>
      <c r="BC48" s="273"/>
      <c r="BD48" s="273"/>
      <c r="BE48" s="274"/>
    </row>
    <row r="49" spans="2:58" s="4" customFormat="1" ht="49.95" customHeight="1" x14ac:dyDescent="0.25">
      <c r="B49" s="263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275"/>
      <c r="V49" s="275"/>
      <c r="W49" s="3"/>
      <c r="X49" s="3"/>
      <c r="Y49" s="22"/>
      <c r="Z49" s="22"/>
      <c r="AA49" s="22"/>
      <c r="AB49" s="194"/>
      <c r="AC49" s="195"/>
      <c r="AD49" s="196"/>
      <c r="AE49" s="276" t="s">
        <v>85</v>
      </c>
      <c r="AF49" s="277"/>
      <c r="AG49" s="277"/>
      <c r="AH49" s="277"/>
      <c r="AI49" s="277"/>
      <c r="AJ49" s="277"/>
      <c r="AK49" s="277"/>
      <c r="AL49" s="277"/>
      <c r="AM49" s="277"/>
      <c r="AN49" s="277"/>
      <c r="AO49" s="278"/>
      <c r="AP49" s="104"/>
      <c r="AQ49" s="105">
        <f>AQ47</f>
        <v>8</v>
      </c>
      <c r="AR49" s="105"/>
      <c r="AS49" s="106"/>
      <c r="AT49" s="104"/>
      <c r="AU49" s="105"/>
      <c r="AV49" s="105"/>
      <c r="AW49" s="106"/>
      <c r="AX49" s="184">
        <v>3</v>
      </c>
      <c r="AY49" s="185"/>
      <c r="AZ49" s="185"/>
      <c r="BA49" s="186"/>
      <c r="BB49" s="184">
        <v>5</v>
      </c>
      <c r="BC49" s="185"/>
      <c r="BD49" s="185"/>
      <c r="BE49" s="186"/>
      <c r="BF49" s="4" t="s">
        <v>45</v>
      </c>
    </row>
    <row r="50" spans="2:58" s="4" customFormat="1" ht="48" customHeight="1" x14ac:dyDescent="0.25">
      <c r="B50" s="263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275"/>
      <c r="V50" s="275"/>
      <c r="W50" s="3"/>
      <c r="X50" s="3"/>
      <c r="Y50" s="22"/>
      <c r="Z50" s="22"/>
      <c r="AA50" s="22"/>
      <c r="AB50" s="194"/>
      <c r="AC50" s="195"/>
      <c r="AD50" s="196"/>
      <c r="AE50" s="276" t="s">
        <v>86</v>
      </c>
      <c r="AF50" s="277"/>
      <c r="AG50" s="277"/>
      <c r="AH50" s="277"/>
      <c r="AI50" s="277"/>
      <c r="AJ50" s="277"/>
      <c r="AK50" s="277"/>
      <c r="AL50" s="277"/>
      <c r="AM50" s="277"/>
      <c r="AN50" s="277"/>
      <c r="AO50" s="278"/>
      <c r="AP50" s="104"/>
      <c r="AQ50" s="105"/>
      <c r="AR50" s="105">
        <f>AR47</f>
        <v>11</v>
      </c>
      <c r="AS50" s="106"/>
      <c r="AT50" s="104"/>
      <c r="AU50" s="105"/>
      <c r="AV50" s="105"/>
      <c r="AW50" s="106"/>
      <c r="AX50" s="184">
        <v>6</v>
      </c>
      <c r="AY50" s="185"/>
      <c r="AZ50" s="185"/>
      <c r="BA50" s="186"/>
      <c r="BB50" s="184">
        <v>5</v>
      </c>
      <c r="BC50" s="185"/>
      <c r="BD50" s="185"/>
      <c r="BE50" s="186"/>
    </row>
    <row r="51" spans="2:58" s="4" customFormat="1" ht="49.95" customHeight="1" x14ac:dyDescent="0.25">
      <c r="B51" s="263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283" t="s">
        <v>87</v>
      </c>
      <c r="U51" s="284"/>
      <c r="V51" s="284"/>
      <c r="W51" s="3"/>
      <c r="X51" s="3"/>
      <c r="Y51" s="22"/>
      <c r="Z51" s="22"/>
      <c r="AA51" s="22"/>
      <c r="AB51" s="194"/>
      <c r="AC51" s="195"/>
      <c r="AD51" s="196"/>
      <c r="AE51" s="276" t="s">
        <v>88</v>
      </c>
      <c r="AF51" s="277"/>
      <c r="AG51" s="277"/>
      <c r="AH51" s="277"/>
      <c r="AI51" s="277"/>
      <c r="AJ51" s="277"/>
      <c r="AK51" s="277"/>
      <c r="AL51" s="277"/>
      <c r="AM51" s="277"/>
      <c r="AN51" s="277"/>
      <c r="AO51" s="278"/>
      <c r="AP51" s="104"/>
      <c r="AQ51" s="105"/>
      <c r="AR51" s="105"/>
      <c r="AS51" s="106"/>
      <c r="AT51" s="104"/>
      <c r="AU51" s="105"/>
      <c r="AV51" s="105"/>
      <c r="AW51" s="106"/>
      <c r="AX51" s="184"/>
      <c r="AY51" s="185"/>
      <c r="AZ51" s="185"/>
      <c r="BA51" s="186"/>
      <c r="BB51" s="184"/>
      <c r="BC51" s="185"/>
      <c r="BD51" s="185"/>
      <c r="BE51" s="186"/>
    </row>
    <row r="52" spans="2:58" s="4" customFormat="1" ht="49.95" customHeight="1" x14ac:dyDescent="0.5">
      <c r="B52" s="263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283" t="s">
        <v>100</v>
      </c>
      <c r="U52" s="283"/>
      <c r="V52" s="285"/>
      <c r="W52" s="285"/>
      <c r="X52" s="3" t="s">
        <v>45</v>
      </c>
      <c r="Y52" s="24"/>
      <c r="Z52" s="24"/>
      <c r="AA52" s="24"/>
      <c r="AB52" s="194"/>
      <c r="AC52" s="195"/>
      <c r="AD52" s="196"/>
      <c r="AE52" s="276" t="s">
        <v>89</v>
      </c>
      <c r="AF52" s="277"/>
      <c r="AG52" s="277"/>
      <c r="AH52" s="277"/>
      <c r="AI52" s="277"/>
      <c r="AJ52" s="277"/>
      <c r="AK52" s="277"/>
      <c r="AL52" s="277"/>
      <c r="AM52" s="277"/>
      <c r="AN52" s="277"/>
      <c r="AO52" s="278"/>
      <c r="AP52" s="104"/>
      <c r="AQ52" s="105"/>
      <c r="AR52" s="105"/>
      <c r="AS52" s="106"/>
      <c r="AT52" s="104"/>
      <c r="AU52" s="105"/>
      <c r="AV52" s="105"/>
      <c r="AW52" s="106"/>
      <c r="AX52" s="184"/>
      <c r="AY52" s="185"/>
      <c r="AZ52" s="185"/>
      <c r="BA52" s="186"/>
      <c r="BB52" s="184"/>
      <c r="BC52" s="185"/>
      <c r="BD52" s="185"/>
      <c r="BE52" s="186"/>
    </row>
    <row r="53" spans="2:58" s="4" customFormat="1" ht="48" customHeight="1" x14ac:dyDescent="0.25">
      <c r="B53" s="263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268" t="s">
        <v>101</v>
      </c>
      <c r="U53" s="268"/>
      <c r="V53" s="125"/>
      <c r="W53" s="3"/>
      <c r="X53" s="3"/>
      <c r="Y53" s="22"/>
      <c r="Z53" s="22"/>
      <c r="AA53" s="22"/>
      <c r="AB53" s="194"/>
      <c r="AC53" s="195"/>
      <c r="AD53" s="196"/>
      <c r="AE53" s="276" t="s">
        <v>36</v>
      </c>
      <c r="AF53" s="277"/>
      <c r="AG53" s="277"/>
      <c r="AH53" s="277"/>
      <c r="AI53" s="277"/>
      <c r="AJ53" s="277"/>
      <c r="AK53" s="277"/>
      <c r="AL53" s="277"/>
      <c r="AM53" s="277"/>
      <c r="AN53" s="277"/>
      <c r="AO53" s="278"/>
      <c r="AP53" s="104"/>
      <c r="AQ53" s="105"/>
      <c r="AR53" s="105"/>
      <c r="AS53" s="106"/>
      <c r="AT53" s="104"/>
      <c r="AU53" s="105">
        <f>AU47</f>
        <v>5</v>
      </c>
      <c r="AV53" s="105"/>
      <c r="AW53" s="106"/>
      <c r="AX53" s="184">
        <v>2</v>
      </c>
      <c r="AY53" s="185"/>
      <c r="AZ53" s="185"/>
      <c r="BA53" s="186"/>
      <c r="BB53" s="184">
        <v>3</v>
      </c>
      <c r="BC53" s="185"/>
      <c r="BD53" s="185"/>
      <c r="BE53" s="186"/>
    </row>
    <row r="54" spans="2:58" s="4" customFormat="1" ht="48" customHeight="1" x14ac:dyDescent="0.25">
      <c r="B54" s="263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268" t="s">
        <v>102</v>
      </c>
      <c r="U54" s="282"/>
      <c r="V54" s="282"/>
      <c r="W54" s="3"/>
      <c r="X54" s="3"/>
      <c r="Y54" s="22"/>
      <c r="Z54" s="22"/>
      <c r="AA54" s="22"/>
      <c r="AB54" s="194"/>
      <c r="AC54" s="195"/>
      <c r="AD54" s="196"/>
      <c r="AE54" s="276" t="s">
        <v>37</v>
      </c>
      <c r="AF54" s="277"/>
      <c r="AG54" s="277"/>
      <c r="AH54" s="277"/>
      <c r="AI54" s="277"/>
      <c r="AJ54" s="277"/>
      <c r="AK54" s="277"/>
      <c r="AL54" s="277"/>
      <c r="AM54" s="277"/>
      <c r="AN54" s="277"/>
      <c r="AO54" s="278"/>
      <c r="AP54" s="104"/>
      <c r="AQ54" s="105"/>
      <c r="AR54" s="105"/>
      <c r="AS54" s="106"/>
      <c r="AT54" s="104"/>
      <c r="AU54" s="105"/>
      <c r="AV54" s="105">
        <f>AV47</f>
        <v>1</v>
      </c>
      <c r="AW54" s="106"/>
      <c r="AX54" s="184"/>
      <c r="AY54" s="185"/>
      <c r="AZ54" s="185"/>
      <c r="BA54" s="186"/>
      <c r="BB54" s="184">
        <v>1</v>
      </c>
      <c r="BC54" s="185"/>
      <c r="BD54" s="185"/>
      <c r="BE54" s="186"/>
    </row>
    <row r="55" spans="2:58" s="4" customFormat="1" ht="94.05" customHeight="1" thickBot="1" x14ac:dyDescent="0.3">
      <c r="B55" s="263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268" t="s">
        <v>103</v>
      </c>
      <c r="U55" s="268"/>
      <c r="V55" s="268"/>
      <c r="W55" s="3"/>
      <c r="X55" s="3"/>
      <c r="Y55" s="22"/>
      <c r="Z55" s="22"/>
      <c r="AA55" s="22"/>
      <c r="AB55" s="265"/>
      <c r="AC55" s="266"/>
      <c r="AD55" s="267"/>
      <c r="AE55" s="290" t="s">
        <v>90</v>
      </c>
      <c r="AF55" s="291"/>
      <c r="AG55" s="291"/>
      <c r="AH55" s="291"/>
      <c r="AI55" s="291"/>
      <c r="AJ55" s="291"/>
      <c r="AK55" s="291"/>
      <c r="AL55" s="291"/>
      <c r="AM55" s="291"/>
      <c r="AN55" s="291"/>
      <c r="AO55" s="292"/>
      <c r="AP55" s="107"/>
      <c r="AQ55" s="108"/>
      <c r="AR55" s="108"/>
      <c r="AS55" s="109"/>
      <c r="AT55" s="107"/>
      <c r="AU55" s="108"/>
      <c r="AV55" s="108"/>
      <c r="AW55" s="109">
        <f>AW47</f>
        <v>0</v>
      </c>
      <c r="AX55" s="293"/>
      <c r="AY55" s="294"/>
      <c r="AZ55" s="294"/>
      <c r="BA55" s="295"/>
      <c r="BB55" s="293"/>
      <c r="BC55" s="294"/>
      <c r="BD55" s="294"/>
      <c r="BE55" s="295"/>
    </row>
    <row r="56" spans="2:58" s="4" customFormat="1" ht="33.75" customHeight="1" x14ac:dyDescent="0.25"/>
    <row r="57" spans="2:58" s="4" customFormat="1" ht="30.75" customHeight="1" x14ac:dyDescent="0.4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7"/>
      <c r="V57" s="57"/>
      <c r="W57" s="57"/>
      <c r="X57" s="57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2:58" s="4" customFormat="1" ht="33.75" customHeight="1" x14ac:dyDescent="0.4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AG58" s="26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2:58" s="20" customFormat="1" ht="78.75" customHeight="1" x14ac:dyDescent="0.95">
      <c r="B59" s="96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</row>
    <row r="60" spans="2:58" s="20" customFormat="1" ht="53.55" customHeight="1" x14ac:dyDescent="0.7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V60" s="28"/>
      <c r="W60" s="28"/>
      <c r="X60" s="28"/>
      <c r="Y60" s="29"/>
      <c r="Z60" s="29"/>
      <c r="AA60" s="29"/>
      <c r="AB60" s="29"/>
      <c r="AC60" s="29"/>
      <c r="AD60" s="29"/>
      <c r="AE60" s="29"/>
      <c r="AF60" s="287" t="s">
        <v>117</v>
      </c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30"/>
    </row>
    <row r="61" spans="2:58" s="20" customFormat="1" ht="53.55" customHeight="1" x14ac:dyDescent="0.75">
      <c r="U61" s="21"/>
      <c r="V61" s="31"/>
      <c r="W61" s="31"/>
      <c r="X61" s="31"/>
      <c r="Y61" s="29"/>
      <c r="Z61" s="29"/>
      <c r="AA61" s="32"/>
      <c r="AB61" s="29"/>
      <c r="AC61" s="29"/>
      <c r="AD61" s="29"/>
      <c r="AE61" s="31"/>
      <c r="AF61" s="29"/>
      <c r="AG61" s="29"/>
      <c r="AH61" s="29"/>
      <c r="AI61" s="29"/>
      <c r="AJ61" s="29"/>
      <c r="AK61" s="31"/>
      <c r="AL61" s="31"/>
      <c r="AM61" s="31"/>
      <c r="AN61" s="29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2:58" s="20" customFormat="1" ht="53.55" customHeight="1" x14ac:dyDescent="0.75">
      <c r="U62" s="21"/>
      <c r="V62" s="33"/>
      <c r="W62" s="33"/>
      <c r="X62" s="33"/>
      <c r="Y62" s="33"/>
      <c r="Z62" s="5"/>
      <c r="AA62" s="6"/>
      <c r="AB62" s="5"/>
      <c r="AC62" s="34"/>
      <c r="AD62" s="34"/>
      <c r="AE62" s="34"/>
      <c r="AF62" s="34"/>
      <c r="AG62" s="34"/>
      <c r="AH62" s="29"/>
      <c r="AI62" s="29"/>
      <c r="AJ62" s="29"/>
      <c r="AK62" s="31"/>
      <c r="AL62" s="31"/>
      <c r="AM62" s="31"/>
      <c r="AN62" s="29"/>
      <c r="AO62" s="6"/>
      <c r="AP62" s="5"/>
      <c r="AQ62" s="6"/>
      <c r="AR62" s="5"/>
      <c r="AS62" s="6"/>
      <c r="AT62" s="5"/>
    </row>
    <row r="63" spans="2:58" s="20" customFormat="1" ht="53.55" customHeight="1" x14ac:dyDescent="0.85">
      <c r="U63" s="21"/>
      <c r="V63" s="100" t="s">
        <v>91</v>
      </c>
      <c r="W63" s="36"/>
      <c r="X63" s="42"/>
      <c r="Y63" s="297" t="s">
        <v>106</v>
      </c>
      <c r="Z63" s="298"/>
      <c r="AA63" s="289" t="s">
        <v>104</v>
      </c>
      <c r="AB63" s="289"/>
      <c r="AC63" s="289"/>
      <c r="AD63" s="296"/>
      <c r="AE63" s="296"/>
      <c r="AF63" s="39"/>
      <c r="AH63" s="31"/>
      <c r="AI63" s="31"/>
      <c r="AJ63" s="31"/>
      <c r="AK63" s="288" t="s">
        <v>105</v>
      </c>
      <c r="AL63" s="288"/>
      <c r="AM63" s="288"/>
      <c r="AN63" s="288"/>
      <c r="AO63" s="288"/>
      <c r="AP63" s="288"/>
      <c r="AQ63" s="288"/>
      <c r="AR63" s="288"/>
      <c r="AS63" s="288"/>
      <c r="AT63" s="288"/>
      <c r="AU63" s="289" t="s">
        <v>93</v>
      </c>
      <c r="AV63" s="289"/>
      <c r="AW63" s="289"/>
      <c r="AX63" s="289"/>
      <c r="AY63" s="289"/>
      <c r="AZ63" s="37" t="s">
        <v>92</v>
      </c>
    </row>
    <row r="64" spans="2:58" s="20" customFormat="1" ht="53.55" customHeight="1" x14ac:dyDescent="0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40"/>
      <c r="V64" s="35"/>
      <c r="W64" s="36"/>
      <c r="X64" s="126"/>
      <c r="Y64" s="41" t="s">
        <v>94</v>
      </c>
      <c r="AA64" s="42"/>
      <c r="AB64" s="39" t="s">
        <v>95</v>
      </c>
      <c r="AC64" s="37"/>
      <c r="AD64" s="37"/>
      <c r="AE64" s="37"/>
      <c r="AF64" s="37"/>
      <c r="AH64" s="43"/>
      <c r="AI64" s="43"/>
      <c r="AJ64" s="43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42"/>
      <c r="AW64" s="39" t="s">
        <v>95</v>
      </c>
      <c r="AX64" s="37"/>
      <c r="AY64" s="37"/>
      <c r="AZ64" s="37"/>
    </row>
    <row r="65" spans="2:53" s="20" customFormat="1" ht="53.55" customHeight="1" x14ac:dyDescent="0.75">
      <c r="B65" s="21"/>
      <c r="U65" s="44"/>
      <c r="V65" s="42"/>
      <c r="W65" s="45"/>
      <c r="X65" s="46"/>
      <c r="Y65" s="46"/>
      <c r="Z65" s="46"/>
      <c r="AA65" s="126"/>
      <c r="AB65" s="126"/>
      <c r="AC65" s="126"/>
      <c r="AD65" s="126"/>
      <c r="AE65" s="42"/>
      <c r="AF65" s="37"/>
      <c r="AH65" s="29"/>
      <c r="AI65" s="29"/>
      <c r="AJ65" s="29"/>
      <c r="AK65" s="29"/>
      <c r="AL65" s="29"/>
      <c r="AM65" s="29"/>
      <c r="AN65" s="29"/>
      <c r="AO65" s="42"/>
      <c r="AP65" s="42"/>
      <c r="AQ65" s="42"/>
      <c r="AS65" s="42"/>
      <c r="AT65" s="42"/>
      <c r="AU65" s="47"/>
      <c r="AV65" s="47"/>
      <c r="AW65" s="48"/>
      <c r="AX65" s="47"/>
      <c r="AY65" s="47"/>
      <c r="AZ65" s="38"/>
    </row>
    <row r="66" spans="2:53" s="20" customFormat="1" ht="53.55" customHeight="1" x14ac:dyDescent="0.75">
      <c r="U66" s="21"/>
      <c r="V66" s="35"/>
      <c r="W66" s="36"/>
      <c r="X66" s="49"/>
      <c r="Y66" s="126"/>
      <c r="Z66" s="126"/>
      <c r="AA66" s="39"/>
      <c r="AB66" s="50"/>
      <c r="AC66" s="37"/>
      <c r="AD66" s="39"/>
      <c r="AE66" s="38"/>
      <c r="AF66" s="39"/>
      <c r="AH66" s="29"/>
      <c r="AI66" s="29"/>
      <c r="AJ66" s="29"/>
      <c r="AK66" s="31"/>
      <c r="AL66" s="31"/>
      <c r="AM66" s="31"/>
      <c r="AN66" s="29"/>
      <c r="AO66" s="35"/>
      <c r="AP66" s="36"/>
      <c r="AQ66" s="36"/>
      <c r="AR66" s="42"/>
      <c r="AS66" s="42"/>
      <c r="AT66" s="126"/>
      <c r="AU66" s="39"/>
      <c r="AV66" s="37"/>
      <c r="AW66" s="37"/>
      <c r="AX66" s="38"/>
      <c r="AY66" s="37"/>
      <c r="AZ66" s="39"/>
    </row>
    <row r="67" spans="2:53" s="51" customFormat="1" ht="53.55" customHeight="1" x14ac:dyDescent="0.3"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52"/>
      <c r="AM67" s="52"/>
      <c r="AN67" s="52"/>
      <c r="AO67" s="53"/>
      <c r="AP67" s="54"/>
      <c r="AQ67" s="53"/>
      <c r="AS67" s="55"/>
      <c r="AU67" s="56"/>
      <c r="AW67" s="53"/>
      <c r="AX67" s="53"/>
      <c r="AY67" s="53"/>
      <c r="AZ67" s="53"/>
    </row>
    <row r="68" spans="2:53" s="4" customFormat="1" ht="14.25" customHeight="1" x14ac:dyDescent="0.25">
      <c r="V68" s="323"/>
      <c r="W68" s="323"/>
      <c r="X68" s="323"/>
      <c r="Y68" s="324"/>
      <c r="Z68" s="324"/>
      <c r="AA68" s="324"/>
      <c r="AB68" s="324"/>
      <c r="AC68" s="324"/>
      <c r="AD68" s="324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3"/>
      <c r="AT68" s="323"/>
      <c r="AU68" s="323"/>
      <c r="AV68" s="323"/>
      <c r="AW68" s="323"/>
      <c r="AX68" s="323"/>
      <c r="AY68" s="323"/>
      <c r="AZ68" s="323"/>
      <c r="BA68" s="323"/>
    </row>
    <row r="69" spans="2:53" s="4" customFormat="1" ht="18" customHeight="1" x14ac:dyDescent="0.25">
      <c r="U69" s="326"/>
      <c r="V69" s="327"/>
      <c r="W69" s="327"/>
      <c r="X69" s="323"/>
      <c r="Y69" s="324"/>
      <c r="Z69" s="324"/>
      <c r="AA69" s="324"/>
      <c r="AB69" s="324"/>
      <c r="AC69" s="324"/>
      <c r="AD69" s="324"/>
      <c r="AE69" s="328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3"/>
      <c r="AT69" s="329"/>
      <c r="AU69" s="329"/>
      <c r="AV69" s="329"/>
      <c r="AW69" s="329"/>
      <c r="AX69" s="329"/>
      <c r="AY69" s="329"/>
      <c r="AZ69" s="323"/>
      <c r="BA69" s="323"/>
    </row>
    <row r="70" spans="2:53" s="4" customFormat="1" ht="14.25" customHeight="1" x14ac:dyDescent="0.25">
      <c r="U70" s="330"/>
      <c r="Y70" s="331"/>
      <c r="Z70" s="331"/>
      <c r="AA70" s="332"/>
      <c r="AB70" s="331"/>
      <c r="AC70" s="331"/>
      <c r="AD70" s="331"/>
      <c r="AF70" s="332"/>
      <c r="AG70" s="332"/>
      <c r="AH70" s="331"/>
      <c r="AI70" s="331"/>
      <c r="AJ70" s="331"/>
      <c r="AN70" s="331"/>
      <c r="AO70" s="331"/>
      <c r="AS70" s="2"/>
      <c r="AT70" s="2"/>
      <c r="AU70" s="2"/>
      <c r="AV70" s="2"/>
      <c r="AW70" s="2"/>
      <c r="AX70" s="2"/>
      <c r="AY70" s="2"/>
    </row>
    <row r="71" spans="2:53" ht="12.75" customHeight="1" x14ac:dyDescent="0.25">
      <c r="U71" s="2"/>
      <c r="V71" s="333"/>
      <c r="W71" s="2"/>
      <c r="X71" s="333"/>
    </row>
  </sheetData>
  <mergeCells count="143">
    <mergeCell ref="T54:V54"/>
    <mergeCell ref="T51:V51"/>
    <mergeCell ref="T52:W52"/>
    <mergeCell ref="B67:AK67"/>
    <mergeCell ref="AF60:BC60"/>
    <mergeCell ref="AK63:AT64"/>
    <mergeCell ref="AU63:AY63"/>
    <mergeCell ref="AX54:BA54"/>
    <mergeCell ref="BB54:BE54"/>
    <mergeCell ref="T55:V55"/>
    <mergeCell ref="AE55:AO55"/>
    <mergeCell ref="AX55:BA55"/>
    <mergeCell ref="BB55:BE55"/>
    <mergeCell ref="AA63:AE63"/>
    <mergeCell ref="Y63:Z63"/>
    <mergeCell ref="AE48:AO48"/>
    <mergeCell ref="AX48:BA48"/>
    <mergeCell ref="BB51:BE51"/>
    <mergeCell ref="AE52:AO52"/>
    <mergeCell ref="AX52:BA52"/>
    <mergeCell ref="BB52:BE52"/>
    <mergeCell ref="AE54:AO54"/>
    <mergeCell ref="AE53:AO53"/>
    <mergeCell ref="AX53:BA53"/>
    <mergeCell ref="BB53:BE53"/>
    <mergeCell ref="AE51:AO51"/>
    <mergeCell ref="AX51:BA51"/>
    <mergeCell ref="B47:AD47"/>
    <mergeCell ref="B48:B55"/>
    <mergeCell ref="U48:V48"/>
    <mergeCell ref="AB48:AD55"/>
    <mergeCell ref="T53:U53"/>
    <mergeCell ref="T45:AD45"/>
    <mergeCell ref="B46:AD46"/>
    <mergeCell ref="T37:V37"/>
    <mergeCell ref="W37:AD37"/>
    <mergeCell ref="T38:V38"/>
    <mergeCell ref="W38:AD38"/>
    <mergeCell ref="B40:AD40"/>
    <mergeCell ref="B41:AD41"/>
    <mergeCell ref="B42:BE42"/>
    <mergeCell ref="B43:BE43"/>
    <mergeCell ref="BB48:BE48"/>
    <mergeCell ref="U49:V49"/>
    <mergeCell ref="AE49:AO49"/>
    <mergeCell ref="AX49:BA49"/>
    <mergeCell ref="BB49:BE49"/>
    <mergeCell ref="U50:V50"/>
    <mergeCell ref="AE50:AO50"/>
    <mergeCell ref="AX50:BA50"/>
    <mergeCell ref="BB50:BE50"/>
    <mergeCell ref="T33:V33"/>
    <mergeCell ref="W33:AD33"/>
    <mergeCell ref="B34:AD34"/>
    <mergeCell ref="T26:V26"/>
    <mergeCell ref="W26:AD26"/>
    <mergeCell ref="T27:V27"/>
    <mergeCell ref="W27:AD27"/>
    <mergeCell ref="T44:V44"/>
    <mergeCell ref="W44:AD44"/>
    <mergeCell ref="B35:BE35"/>
    <mergeCell ref="T36:V36"/>
    <mergeCell ref="W36:AD36"/>
    <mergeCell ref="B28:AD28"/>
    <mergeCell ref="B29:BE29"/>
    <mergeCell ref="T30:V30"/>
    <mergeCell ref="W30:AD30"/>
    <mergeCell ref="B31:AD31"/>
    <mergeCell ref="T39:V39"/>
    <mergeCell ref="W39:AD39"/>
    <mergeCell ref="T25:V25"/>
    <mergeCell ref="W25:AD25"/>
    <mergeCell ref="T23:V23"/>
    <mergeCell ref="W23:AD23"/>
    <mergeCell ref="T24:V24"/>
    <mergeCell ref="W24:AD24"/>
    <mergeCell ref="B32:BE32"/>
    <mergeCell ref="T22:V22"/>
    <mergeCell ref="W22:AD22"/>
    <mergeCell ref="T18:V18"/>
    <mergeCell ref="W18:AD18"/>
    <mergeCell ref="B19:BE19"/>
    <mergeCell ref="B11:B17"/>
    <mergeCell ref="T11:V17"/>
    <mergeCell ref="W11:AD17"/>
    <mergeCell ref="BI19:BI21"/>
    <mergeCell ref="B20:BE20"/>
    <mergeCell ref="T21:V21"/>
    <mergeCell ref="W21:AD21"/>
    <mergeCell ref="AT14:AT17"/>
    <mergeCell ref="AU14:AU17"/>
    <mergeCell ref="AV14:AV17"/>
    <mergeCell ref="AW14:AW17"/>
    <mergeCell ref="AX14:BA14"/>
    <mergeCell ref="BB14:BE14"/>
    <mergeCell ref="AJ15:AK16"/>
    <mergeCell ref="AL15:AM16"/>
    <mergeCell ref="AN15:AN17"/>
    <mergeCell ref="AR14:AR17"/>
    <mergeCell ref="AS14:AS17"/>
    <mergeCell ref="AP14:AP17"/>
    <mergeCell ref="AQ14:AQ17"/>
    <mergeCell ref="AE14:AE17"/>
    <mergeCell ref="BK15:BK17"/>
    <mergeCell ref="AX16:AX17"/>
    <mergeCell ref="AY16:BA16"/>
    <mergeCell ref="BB16:BB17"/>
    <mergeCell ref="BC16:BE16"/>
    <mergeCell ref="T8:V8"/>
    <mergeCell ref="W8:AC8"/>
    <mergeCell ref="AD8:AS8"/>
    <mergeCell ref="AP11:AW13"/>
    <mergeCell ref="AX11:BE11"/>
    <mergeCell ref="AX12:BE12"/>
    <mergeCell ref="AX13:BE13"/>
    <mergeCell ref="W9:AB9"/>
    <mergeCell ref="AE11:AF13"/>
    <mergeCell ref="AG11:AN13"/>
    <mergeCell ref="AO11:AO17"/>
    <mergeCell ref="B1:BA1"/>
    <mergeCell ref="B2:BA2"/>
    <mergeCell ref="B3:BA3"/>
    <mergeCell ref="T4:U4"/>
    <mergeCell ref="X4:AO4"/>
    <mergeCell ref="AF14:AF17"/>
    <mergeCell ref="AG14:AG17"/>
    <mergeCell ref="AH14:AN14"/>
    <mergeCell ref="AH15:AI16"/>
    <mergeCell ref="AZ8:BE8"/>
    <mergeCell ref="AX15:BA15"/>
    <mergeCell ref="BB15:BE15"/>
    <mergeCell ref="B5:V5"/>
    <mergeCell ref="X5:AM5"/>
    <mergeCell ref="AU5:AY5"/>
    <mergeCell ref="AZ5:BE5"/>
    <mergeCell ref="AE9:AS9"/>
    <mergeCell ref="W6:AB6"/>
    <mergeCell ref="AD6:AK6"/>
    <mergeCell ref="AZ6:BC6"/>
    <mergeCell ref="A7:V7"/>
    <mergeCell ref="W7:AC7"/>
    <mergeCell ref="AD7:AO7"/>
    <mergeCell ref="AZ7:BD7"/>
  </mergeCells>
  <phoneticPr fontId="0" type="noConversion"/>
  <pageMargins left="0.7" right="0.24" top="0.53" bottom="0.28000000000000003" header="0.3" footer="0.3"/>
  <pageSetup paperSize="9" scale="19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2019-03-27T07:14:48Z</cp:lastPrinted>
  <dcterms:created xsi:type="dcterms:W3CDTF">2017-04-12T18:55:05Z</dcterms:created>
  <dcterms:modified xsi:type="dcterms:W3CDTF">2019-03-27T07:14:57Z</dcterms:modified>
</cp:coreProperties>
</file>