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ИНТЕГРАЛЬНЫЕ\Интегральные_101_2019\"/>
    </mc:Choice>
  </mc:AlternateContent>
  <bookViews>
    <workbookView xWindow="240" yWindow="48" windowWidth="17016" windowHeight="80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Sheet1!$A$1:$BE$79</definedName>
  </definedNames>
  <calcPr calcId="162913"/>
</workbook>
</file>

<file path=xl/calcChain.xml><?xml version="1.0" encoding="utf-8"?>
<calcChain xmlns="http://schemas.openxmlformats.org/spreadsheetml/2006/main">
  <c r="AO54" i="1" l="1"/>
  <c r="AL54" i="1"/>
  <c r="AJ54" i="1"/>
  <c r="AH54" i="1"/>
  <c r="AG54" i="1"/>
  <c r="AF54" i="1"/>
  <c r="AE54" i="1"/>
  <c r="AO45" i="1"/>
  <c r="AJ45" i="1"/>
  <c r="AH45" i="1"/>
  <c r="AG45" i="1"/>
  <c r="AF45" i="1"/>
  <c r="AE45" i="1"/>
  <c r="AO38" i="1"/>
  <c r="AJ38" i="1"/>
  <c r="AH38" i="1"/>
  <c r="AG38" i="1"/>
  <c r="AF38" i="1"/>
  <c r="AE38" i="1"/>
  <c r="AO32" i="1"/>
  <c r="AL32" i="1"/>
  <c r="AJ32" i="1"/>
  <c r="AH32" i="1"/>
  <c r="AG32" i="1"/>
  <c r="AF32" i="1"/>
  <c r="AE32" i="1"/>
  <c r="BA54" i="1" l="1"/>
  <c r="BA55" i="1" s="1"/>
  <c r="AY54" i="1"/>
  <c r="AY55" i="1" s="1"/>
  <c r="AX52" i="1"/>
  <c r="AX54" i="1" s="1"/>
  <c r="AX55" i="1" s="1"/>
  <c r="AG52" i="1"/>
  <c r="AF52" i="1"/>
  <c r="BE54" i="1"/>
  <c r="BE55" i="1" s="1"/>
  <c r="BC54" i="1"/>
  <c r="AF51" i="1"/>
  <c r="AO51" i="1" s="1"/>
  <c r="AW46" i="1"/>
  <c r="AW56" i="1" s="1"/>
  <c r="AV46" i="1"/>
  <c r="AV56" i="1" s="1"/>
  <c r="AU46" i="1"/>
  <c r="AT46" i="1"/>
  <c r="AT56" i="1" s="1"/>
  <c r="AR46" i="1"/>
  <c r="AQ46" i="1"/>
  <c r="AP46" i="1"/>
  <c r="BD45" i="1"/>
  <c r="AZ45" i="1"/>
  <c r="AY45" i="1"/>
  <c r="BB44" i="1"/>
  <c r="BB45" i="1" s="1"/>
  <c r="AX44" i="1"/>
  <c r="AG44" i="1"/>
  <c r="AF44" i="1"/>
  <c r="AX42" i="1"/>
  <c r="AG42" i="1"/>
  <c r="AF42" i="1"/>
  <c r="AX45" i="1" l="1"/>
  <c r="AO44" i="1"/>
  <c r="AO52" i="1"/>
  <c r="AO42" i="1"/>
  <c r="BD38" i="1"/>
  <c r="BC38" i="1"/>
  <c r="BB35" i="1" l="1"/>
  <c r="AG35" i="1"/>
  <c r="AF35" i="1"/>
  <c r="BB25" i="1"/>
  <c r="BE32" i="1"/>
  <c r="BE46" i="1" s="1"/>
  <c r="BD32" i="1"/>
  <c r="BD46" i="1" s="1"/>
  <c r="BC32" i="1"/>
  <c r="BC46" i="1" s="1"/>
  <c r="BA32" i="1"/>
  <c r="BA46" i="1" s="1"/>
  <c r="BA56" i="1" s="1"/>
  <c r="AZ32" i="1"/>
  <c r="AZ46" i="1" s="1"/>
  <c r="AZ56" i="1" s="1"/>
  <c r="AY32" i="1"/>
  <c r="AY46" i="1" s="1"/>
  <c r="AY56" i="1" s="1"/>
  <c r="AL46" i="1"/>
  <c r="AJ46" i="1"/>
  <c r="AH46" i="1"/>
  <c r="AE46" i="1"/>
  <c r="AX28" i="1"/>
  <c r="AO35" i="1" l="1"/>
  <c r="AF27" i="1"/>
  <c r="AO27" i="1" s="1"/>
  <c r="BB23" i="1"/>
  <c r="BB32" i="1" s="1"/>
  <c r="AG23" i="1"/>
  <c r="AF23" i="1"/>
  <c r="AX22" i="1"/>
  <c r="AG22" i="1"/>
  <c r="AF22" i="1"/>
  <c r="AO23" i="1" l="1"/>
  <c r="AO22" i="1"/>
  <c r="AF53" i="1" l="1"/>
  <c r="AF43" i="1"/>
  <c r="AF41" i="1" l="1"/>
  <c r="AF40" i="1"/>
  <c r="AF37" i="1"/>
  <c r="AF34" i="1"/>
  <c r="AF29" i="1"/>
  <c r="AF24" i="1"/>
  <c r="AU55" i="1" l="1"/>
  <c r="AU56" i="1" s="1"/>
  <c r="AS55" i="1"/>
  <c r="AS56" i="1" s="1"/>
  <c r="AR55" i="1"/>
  <c r="AR56" i="1" s="1"/>
  <c r="AQ55" i="1"/>
  <c r="AQ56" i="1" s="1"/>
  <c r="AP55" i="1"/>
  <c r="AP56" i="1" s="1"/>
  <c r="BE56" i="1"/>
  <c r="BD56" i="1"/>
  <c r="BC55" i="1"/>
  <c r="BC56" i="1" s="1"/>
  <c r="AL55" i="1"/>
  <c r="AL56" i="1" s="1"/>
  <c r="AJ55" i="1"/>
  <c r="AJ56" i="1" s="1"/>
  <c r="AH55" i="1"/>
  <c r="AH56" i="1" s="1"/>
  <c r="BB50" i="1"/>
  <c r="AG50" i="1"/>
  <c r="AF50" i="1"/>
  <c r="BB36" i="1"/>
  <c r="BB38" i="1" s="1"/>
  <c r="BB46" i="1" s="1"/>
  <c r="AG36" i="1"/>
  <c r="AF36" i="1"/>
  <c r="AO50" i="1" l="1"/>
  <c r="AO36" i="1"/>
  <c r="AF28" i="1"/>
  <c r="AG28" i="1"/>
  <c r="AX26" i="1"/>
  <c r="AG26" i="1"/>
  <c r="AF26" i="1"/>
  <c r="AO26" i="1" l="1"/>
  <c r="AO28" i="1"/>
  <c r="AQ58" i="1" l="1"/>
  <c r="BB49" i="1"/>
  <c r="BB54" i="1" s="1"/>
  <c r="AG49" i="1"/>
  <c r="AF49" i="1"/>
  <c r="AV63" i="1"/>
  <c r="AU62" i="1"/>
  <c r="AR59" i="1"/>
  <c r="AP57" i="1"/>
  <c r="AX31" i="1"/>
  <c r="AG31" i="1"/>
  <c r="AF31" i="1"/>
  <c r="AX30" i="1"/>
  <c r="AX32" i="1" s="1"/>
  <c r="AX46" i="1" s="1"/>
  <c r="AX56" i="1" s="1"/>
  <c r="AG30" i="1"/>
  <c r="AF30" i="1"/>
  <c r="AG25" i="1"/>
  <c r="AF25" i="1"/>
  <c r="AG46" i="1" l="1"/>
  <c r="AF46" i="1"/>
  <c r="BB55" i="1"/>
  <c r="BB56" i="1" s="1"/>
  <c r="AG55" i="1"/>
  <c r="AF55" i="1"/>
  <c r="AO49" i="1"/>
  <c r="AO30" i="1"/>
  <c r="AO25" i="1"/>
  <c r="AO46" i="1" s="1"/>
  <c r="AO31" i="1"/>
  <c r="AG56" i="1" l="1"/>
  <c r="AF56" i="1"/>
  <c r="AO55" i="1"/>
  <c r="AO56" i="1" s="1"/>
  <c r="AE55" i="1" l="1"/>
  <c r="AE56" i="1" s="1"/>
</calcChain>
</file>

<file path=xl/sharedStrings.xml><?xml version="1.0" encoding="utf-8"?>
<sst xmlns="http://schemas.openxmlformats.org/spreadsheetml/2006/main" count="177" uniqueCount="133">
  <si>
    <t>НАЦІОНАЛЬНИЙ ТЕХНІЧНИЙ УНІВЕРСИТЕТ УКРАЇНИ "КИЇВСЬКИЙ ПОЛІТЕХНІЧНИЙ ІНСТИТУТ імені ІГОРЯ СІКОРСЬКОГО"</t>
  </si>
  <si>
    <t xml:space="preserve">          ЗАТВЕРДЖУЮ</t>
  </si>
  <si>
    <t xml:space="preserve">    Перший проректор  КПІ  ім. Ігоря Сікорського</t>
  </si>
  <si>
    <t>Факультет</t>
  </si>
  <si>
    <t>інженерно-хімічний</t>
  </si>
  <si>
    <t>Спеціальність  (код і назва)</t>
  </si>
  <si>
    <t>-</t>
  </si>
  <si>
    <t>101 Екологія</t>
  </si>
  <si>
    <t>Форма навчання</t>
  </si>
  <si>
    <t>денна</t>
  </si>
  <si>
    <t>Екологічна безпека</t>
  </si>
  <si>
    <t>Термін навчання</t>
  </si>
  <si>
    <t>бакалавр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</si>
  <si>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</si>
  <si>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</si>
  <si>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</si>
  <si>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</si>
  <si>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</si>
  <si>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</si>
  <si>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</si>
  <si>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</si>
  <si>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</si>
  <si>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</si>
  <si>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</si>
  <si>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</si>
  <si>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</si>
  <si>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</si>
  <si>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</si>
  <si>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</si>
  <si>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</si>
  <si>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</si>
  <si>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</si>
  <si>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</si>
  <si>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</si>
  <si>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</si>
  <si>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</si>
  <si>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</si>
  <si>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</si>
  <si>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</si>
  <si>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</si>
  <si>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</si>
  <si>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тижнів</t>
  </si>
  <si>
    <t>у тому числі</t>
  </si>
  <si>
    <t xml:space="preserve"> 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</si>
  <si>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</si>
  <si>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</si>
  <si>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</si>
  <si>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</si>
  <si>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</si>
  <si>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 ЦИКЛ ЗАГАЛЬНОЇ ПІДГОТОВКИ</t>
  </si>
  <si>
    <t>І.1. Навчальні дисципліни  природничо-наукової підготовки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</si>
  <si>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</si>
  <si>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</si>
  <si>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</si>
  <si>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Кібернетики хіміко-технологічних процесів</t>
  </si>
  <si>
    <t>Загальної фізики і фізики твердого тіла</t>
  </si>
  <si>
    <t>Хімія з основами біогеохімії</t>
  </si>
  <si>
    <t>Загальна та неорганічна хімія</t>
  </si>
  <si>
    <t>Біологія</t>
  </si>
  <si>
    <t>Разом за п.1.1.</t>
  </si>
  <si>
    <t>І.2.Навчальні дисципліни базової   підготовки</t>
  </si>
  <si>
    <t>Разом за п.1.2.</t>
  </si>
  <si>
    <t>ВСЬОГО ЗА ЦИКЛ ЗАГАЛЬНОЇ ПІДГОТОВКИ:</t>
  </si>
  <si>
    <t>ІІ. ЦИКЛ ПРОФЕСІЙНОЇ ПІДГОТОВКИ</t>
  </si>
  <si>
    <t>ІІ.1.Навчальні дисципліни професійної та практичнгої  підготовки</t>
  </si>
  <si>
    <t>Спеціальні розділи біогеохімії</t>
  </si>
  <si>
    <t>ВСЬОГО ЗА  ЦИКЛ ПРОФЕСІЙНОЇ ПІДГОТОВКИ:</t>
  </si>
  <si>
    <t>ВСЬОГО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</si>
  <si>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</si>
  <si>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</si>
  <si>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</si>
  <si>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</si>
  <si>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</si>
  <si>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</si>
  <si>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</si>
  <si>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</si>
  <si>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</si>
  <si>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</si>
  <si>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>/Сідоров Д.Е.</t>
  </si>
  <si>
    <t>(підпис)</t>
  </si>
  <si>
    <t>(П.І.Б.)</t>
  </si>
  <si>
    <t xml:space="preserve">                 _____________________Ю.І. Якименко                                        </t>
  </si>
  <si>
    <t>Практ.
(комп. практ.)</t>
  </si>
  <si>
    <t>Лаборатор.</t>
  </si>
  <si>
    <r>
      <t>РГР</t>
    </r>
    <r>
      <rPr>
        <sz val="3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</si>
  <si>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6"/>
        <rFont val="Arial"/>
        <family val="2"/>
        <charset val="204"/>
      </rPr>
      <t xml:space="preserve"> - розрахункова робота;</t>
    </r>
  </si>
  <si>
    <r>
      <t>ГР</t>
    </r>
    <r>
      <rPr>
        <sz val="36"/>
        <rFont val="Arial"/>
        <family val="2"/>
        <charset val="204"/>
      </rPr>
      <t xml:space="preserve"> - графічна робота;</t>
    </r>
  </si>
  <si>
    <r>
      <t>ДКР</t>
    </r>
    <r>
      <rPr>
        <sz val="36"/>
        <rFont val="Arial"/>
        <family val="2"/>
        <charset val="204"/>
      </rPr>
      <t xml:space="preserve"> - домашня контрольна робота (виконується під час СРС)</t>
    </r>
  </si>
  <si>
    <t>/Гомеля М.Д./</t>
  </si>
  <si>
    <t>Заст. декана ІХФ _____________</t>
  </si>
  <si>
    <t>___________</t>
  </si>
  <si>
    <t>ІНТЕГРОВАНИЙ РОБОЧИЙ   НАВЧАЛЬНИЙ   ПЛАН</t>
  </si>
  <si>
    <t>Метеорологія та кліматологія</t>
  </si>
  <si>
    <t>Фізика</t>
  </si>
  <si>
    <t>Урбоекологія</t>
  </si>
  <si>
    <t>Грунтознавство**</t>
  </si>
  <si>
    <t>Вступ до фаху*</t>
  </si>
  <si>
    <t>Економіка природокористування*</t>
  </si>
  <si>
    <t>Історiї</t>
  </si>
  <si>
    <t>Історія в контексті історичного розвитку Європи*</t>
  </si>
  <si>
    <t>Української мови, літератури та культури</t>
  </si>
  <si>
    <t>Засади усного професійного мовлення (риторика)**</t>
  </si>
  <si>
    <t>Англійської мови технічного спрямування № 2</t>
  </si>
  <si>
    <t>Іноземна мова**</t>
  </si>
  <si>
    <t>І.4.Навчальні дисципліни базової підготовки (за вибором студентів)</t>
  </si>
  <si>
    <t>Разом за п.1.4.</t>
  </si>
  <si>
    <t>Органічної хімії і технології органічних речовин</t>
  </si>
  <si>
    <t>Органічна хімія**</t>
  </si>
  <si>
    <t>Разом за п.ІІ.1.</t>
  </si>
  <si>
    <t>Обсяг, у кредитах:</t>
  </si>
  <si>
    <t>Дисципліни, які вивчаються</t>
  </si>
  <si>
    <t>**Дисципліни, які здаються за формою екстернату</t>
  </si>
  <si>
    <t>*Дисципліни, які перезараховуються</t>
  </si>
  <si>
    <t>прийом 2019 року</t>
  </si>
  <si>
    <t xml:space="preserve"> за  освітньо-  професійною  програмою  (спеціалізацією)</t>
  </si>
  <si>
    <t>Освітній  ступінь</t>
  </si>
  <si>
    <t>бакалавр з екології</t>
  </si>
  <si>
    <t>2 роки 10 міс.(3 н.р)</t>
  </si>
  <si>
    <t>ЛЕ-п91 (10+0)</t>
  </si>
  <si>
    <t>Інформатика та систематологія**</t>
  </si>
  <si>
    <t>Гідрологія-1. Гідрологія</t>
  </si>
  <si>
    <t>Гідрологія- 2. Курсова робота</t>
  </si>
  <si>
    <t>Ландшафтна екологія</t>
  </si>
  <si>
    <t>Психологія</t>
  </si>
  <si>
    <t>Психології та педагогіки</t>
  </si>
  <si>
    <t>Фізичне виховання - 1.</t>
  </si>
  <si>
    <t>Спортивного вдосконалення</t>
  </si>
  <si>
    <t>Радіоекологія</t>
  </si>
  <si>
    <t>Основи проектування та будівництва-1. Основи проектування та будівництва</t>
  </si>
  <si>
    <t>Основи проектування та будівництва -2. Курсовий проект</t>
  </si>
  <si>
    <r>
      <t xml:space="preserve"> на </t>
    </r>
    <r>
      <rPr>
        <b/>
        <u/>
        <sz val="48"/>
        <rFont val="Arial Cyr"/>
        <charset val="204"/>
      </rPr>
      <t>2019/ 2020</t>
    </r>
    <r>
      <rPr>
        <b/>
        <sz val="48"/>
        <rFont val="Arial Cyr"/>
        <charset val="204"/>
      </rPr>
      <t xml:space="preserve"> навчальний рік   </t>
    </r>
  </si>
  <si>
    <r>
      <t xml:space="preserve">"_____"_________________ </t>
    </r>
    <r>
      <rPr>
        <b/>
        <sz val="40"/>
        <rFont val="Arial"/>
        <family val="2"/>
      </rPr>
      <t>2019 р.</t>
    </r>
  </si>
  <si>
    <r>
      <t>Ухвалено на засіданні Вченої ради  ІХФ, ПРОТОКОЛ №__</t>
    </r>
    <r>
      <rPr>
        <b/>
        <i/>
        <u/>
        <sz val="48"/>
        <rFont val="Arial"/>
        <family val="2"/>
      </rPr>
      <t>3_</t>
    </r>
    <r>
      <rPr>
        <b/>
        <i/>
        <sz val="48"/>
        <rFont val="Arial"/>
        <family val="2"/>
      </rPr>
      <t>____ від __</t>
    </r>
    <r>
      <rPr>
        <b/>
        <i/>
        <u/>
        <sz val="48"/>
        <rFont val="Arial"/>
        <family val="2"/>
      </rPr>
      <t>25 березня</t>
    </r>
    <r>
      <rPr>
        <b/>
        <i/>
        <sz val="48"/>
        <rFont val="Arial"/>
        <family val="2"/>
      </rPr>
      <t>____2019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</si>
</sst>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</font>
    <font>
      <b/>
      <sz val="48"/>
      <name val="Arial"/>
      <family val="2"/>
      <charset val="204"/>
    </font>
    <font>
      <b/>
      <sz val="40"/>
      <name val="Arial"/>
      <family val="2"/>
      <charset val="204"/>
    </font>
    <font>
      <b/>
      <sz val="36"/>
      <name val="Arial"/>
      <family val="2"/>
    </font>
    <font>
      <b/>
      <sz val="28"/>
      <name val="Arial"/>
      <family val="2"/>
      <charset val="204"/>
    </font>
    <font>
      <b/>
      <sz val="26"/>
      <name val="Arial"/>
      <family val="2"/>
    </font>
    <font>
      <sz val="36"/>
      <name val="Arial Cyr"/>
      <charset val="204"/>
    </font>
    <font>
      <sz val="36"/>
      <name val="Arial"/>
      <family val="2"/>
      <charset val="204"/>
    </font>
    <font>
      <sz val="36"/>
      <name val="Arial"/>
      <family val="2"/>
    </font>
    <font>
      <b/>
      <sz val="28"/>
      <name val="Arial"/>
      <family val="2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20"/>
      <name val="Arial"/>
      <family val="2"/>
    </font>
    <font>
      <b/>
      <sz val="20"/>
      <name val="Arial"/>
      <family val="2"/>
      <charset val="204"/>
    </font>
    <font>
      <b/>
      <sz val="26"/>
      <name val="Arial Cyr"/>
      <family val="2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40"/>
      <name val="Arial"/>
      <family val="2"/>
      <charset val="204"/>
    </font>
    <font>
      <b/>
      <sz val="40"/>
      <name val="Arial"/>
      <family val="2"/>
    </font>
    <font>
      <sz val="40"/>
      <color theme="1"/>
      <name val="Calibri"/>
      <family val="2"/>
      <scheme val="minor"/>
    </font>
    <font>
      <sz val="40"/>
      <name val="Arial"/>
      <family val="2"/>
    </font>
    <font>
      <b/>
      <sz val="40"/>
      <name val="Arial Cyr"/>
      <family val="2"/>
      <charset val="204"/>
    </font>
    <font>
      <b/>
      <sz val="48"/>
      <name val="Arial"/>
      <family val="2"/>
    </font>
    <font>
      <b/>
      <sz val="48"/>
      <name val="Arial Cyr"/>
      <charset val="204"/>
    </font>
    <font>
      <b/>
      <u/>
      <sz val="48"/>
      <name val="Arial Cyr"/>
      <charset val="204"/>
    </font>
    <font>
      <b/>
      <sz val="46"/>
      <name val="Arial Cyr"/>
      <charset val="204"/>
    </font>
    <font>
      <sz val="46"/>
      <name val="Arial Cyr"/>
      <charset val="204"/>
    </font>
    <font>
      <sz val="46"/>
      <name val="Arial"/>
      <family val="2"/>
      <charset val="204"/>
    </font>
    <font>
      <b/>
      <sz val="46"/>
      <name val="Arial"/>
      <family val="2"/>
    </font>
    <font>
      <sz val="46"/>
      <name val="Arial"/>
      <family val="2"/>
    </font>
    <font>
      <b/>
      <sz val="46"/>
      <name val="Arial"/>
      <family val="2"/>
      <charset val="204"/>
    </font>
    <font>
      <sz val="44"/>
      <name val="Arial"/>
      <family val="2"/>
      <charset val="204"/>
    </font>
    <font>
      <b/>
      <sz val="44"/>
      <name val="Arial"/>
      <family val="2"/>
      <charset val="204"/>
    </font>
    <font>
      <b/>
      <sz val="44"/>
      <name val="Arial"/>
      <family val="2"/>
    </font>
    <font>
      <b/>
      <i/>
      <sz val="44"/>
      <name val="Arial"/>
      <family val="2"/>
      <charset val="204"/>
    </font>
    <font>
      <b/>
      <i/>
      <sz val="48"/>
      <name val="Arial"/>
      <family val="2"/>
    </font>
    <font>
      <b/>
      <i/>
      <u/>
      <sz val="48"/>
      <name val="Arial"/>
      <family val="2"/>
    </font>
    <font>
      <sz val="44"/>
      <name val="Arial Cyr"/>
      <charset val="204"/>
    </font>
    <font>
      <sz val="44"/>
      <color theme="1"/>
      <name val="Calibri"/>
      <family val="2"/>
      <scheme val="minor"/>
    </font>
    <font>
      <sz val="44"/>
      <name val="Arial"/>
      <family val="2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13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/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justify" wrapText="1"/>
    </xf>
    <xf numFmtId="0" fontId="10" fillId="0" borderId="0" xfId="0" applyNumberFormat="1" applyFont="1" applyFill="1" applyBorder="1" applyAlignment="1">
      <alignment horizontal="center" vertical="justify" wrapText="1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/>
    <xf numFmtId="0" fontId="2" fillId="0" borderId="0" xfId="0" applyNumberFormat="1" applyFont="1" applyFill="1" applyBorder="1"/>
    <xf numFmtId="0" fontId="19" fillId="0" borderId="0" xfId="0" applyNumberFormat="1" applyFont="1" applyFill="1" applyBorder="1" applyAlignment="1">
      <alignment horizontal="center" vertical="top"/>
    </xf>
    <xf numFmtId="0" fontId="19" fillId="0" borderId="37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justify" wrapText="1"/>
    </xf>
    <xf numFmtId="0" fontId="16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vertical="justify"/>
    </xf>
    <xf numFmtId="0" fontId="10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vertical="justify" wrapText="1"/>
    </xf>
    <xf numFmtId="0" fontId="2" fillId="0" borderId="0" xfId="0" applyNumberFormat="1" applyFont="1" applyFill="1" applyBorder="1" applyAlignment="1">
      <alignment horizontal="left" vertical="justify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>
      <alignment horizontal="left" vertical="justify" wrapText="1"/>
    </xf>
    <xf numFmtId="0" fontId="1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justify"/>
    </xf>
    <xf numFmtId="0" fontId="2" fillId="0" borderId="0" xfId="0" applyNumberFormat="1" applyFont="1" applyFill="1" applyBorder="1" applyAlignment="1">
      <alignment vertical="justify"/>
    </xf>
    <xf numFmtId="0" fontId="10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justify" wrapText="1"/>
    </xf>
    <xf numFmtId="0" fontId="10" fillId="0" borderId="0" xfId="0" applyNumberFormat="1" applyFont="1" applyFill="1" applyBorder="1" applyAlignment="1" applyProtection="1">
      <alignment vertical="justify"/>
    </xf>
    <xf numFmtId="0" fontId="10" fillId="0" borderId="0" xfId="0" applyNumberFormat="1" applyFont="1" applyFill="1" applyBorder="1" applyAlignment="1" applyProtection="1">
      <alignment horizontal="right" vertical="justify"/>
    </xf>
    <xf numFmtId="0" fontId="11" fillId="0" borderId="0" xfId="0" applyNumberFormat="1" applyFont="1" applyFill="1" applyBorder="1" applyAlignment="1" applyProtection="1">
      <alignment horizontal="center" vertical="justify"/>
    </xf>
    <xf numFmtId="0" fontId="11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0" fontId="5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/>
    <xf numFmtId="0" fontId="22" fillId="0" borderId="0" xfId="0" applyNumberFormat="1" applyFont="1" applyFill="1" applyBorder="1" applyAlignment="1"/>
    <xf numFmtId="0" fontId="23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/>
    </xf>
    <xf numFmtId="0" fontId="12" fillId="0" borderId="31" xfId="0" applyNumberFormat="1" applyFont="1" applyFill="1" applyBorder="1" applyAlignment="1">
      <alignment horizontal="center" vertical="center" textRotation="90" wrapText="1"/>
    </xf>
    <xf numFmtId="0" fontId="22" fillId="0" borderId="0" xfId="0" applyNumberFormat="1" applyFont="1" applyFill="1" applyBorder="1" applyAlignment="1">
      <alignment vertical="top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textRotation="90" wrapText="1"/>
    </xf>
    <xf numFmtId="0" fontId="12" fillId="0" borderId="19" xfId="0" applyNumberFormat="1" applyFont="1" applyFill="1" applyBorder="1" applyAlignment="1">
      <alignment horizontal="center" vertical="center" textRotation="90" wrapText="1"/>
    </xf>
    <xf numFmtId="0" fontId="12" fillId="0" borderId="1" xfId="0" applyNumberFormat="1" applyFont="1" applyFill="1" applyBorder="1" applyAlignment="1">
      <alignment horizontal="center" vertical="center" textRotation="90" wrapText="1"/>
    </xf>
    <xf numFmtId="0" fontId="15" fillId="0" borderId="0" xfId="0" applyNumberFormat="1" applyFont="1" applyFill="1" applyBorder="1" applyAlignment="1">
      <alignment horizontal="center" vertical="center" textRotation="90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justify"/>
    </xf>
    <xf numFmtId="0" fontId="7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justify"/>
    </xf>
    <xf numFmtId="0" fontId="23" fillId="0" borderId="49" xfId="0" applyNumberFormat="1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23" fillId="0" borderId="5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center" vertical="center" textRotation="90"/>
    </xf>
    <xf numFmtId="0" fontId="15" fillId="0" borderId="0" xfId="0" applyNumberFormat="1" applyFont="1" applyFill="1" applyBorder="1" applyAlignment="1">
      <alignment horizontal="center" vertical="center" textRotation="90"/>
    </xf>
    <xf numFmtId="0" fontId="19" fillId="0" borderId="45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textRotation="90" wrapText="1"/>
    </xf>
    <xf numFmtId="0" fontId="12" fillId="0" borderId="27" xfId="0" applyNumberFormat="1" applyFont="1" applyFill="1" applyBorder="1" applyAlignment="1">
      <alignment horizontal="center" vertical="center" textRotation="90" wrapText="1"/>
    </xf>
    <xf numFmtId="0" fontId="12" fillId="0" borderId="52" xfId="0" applyNumberFormat="1" applyFont="1" applyFill="1" applyBorder="1" applyAlignment="1">
      <alignment horizontal="center" vertical="center" textRotation="90" wrapText="1"/>
    </xf>
    <xf numFmtId="0" fontId="12" fillId="0" borderId="19" xfId="0" applyNumberFormat="1" applyFont="1" applyFill="1" applyBorder="1" applyAlignment="1">
      <alignment horizontal="center" vertical="center" textRotation="90" wrapText="1"/>
    </xf>
    <xf numFmtId="0" fontId="12" fillId="0" borderId="1" xfId="0" applyNumberFormat="1" applyFont="1" applyFill="1" applyBorder="1" applyAlignment="1">
      <alignment horizontal="center" vertical="center" textRotation="90" wrapText="1"/>
    </xf>
    <xf numFmtId="0" fontId="12" fillId="0" borderId="53" xfId="0" applyNumberFormat="1" applyFont="1" applyFill="1" applyBorder="1" applyAlignment="1">
      <alignment horizontal="center" vertical="center" textRotation="90" wrapText="1"/>
    </xf>
    <xf numFmtId="0" fontId="12" fillId="0" borderId="19" xfId="0" applyNumberFormat="1" applyFont="1" applyFill="1" applyBorder="1" applyAlignment="1">
      <alignment horizontal="center" vertical="center" textRotation="90"/>
    </xf>
    <xf numFmtId="0" fontId="12" fillId="0" borderId="1" xfId="0" applyNumberFormat="1" applyFont="1" applyFill="1" applyBorder="1" applyAlignment="1">
      <alignment horizontal="center" vertical="center" textRotation="90"/>
    </xf>
    <xf numFmtId="0" fontId="12" fillId="0" borderId="53" xfId="0" applyNumberFormat="1" applyFont="1" applyFill="1" applyBorder="1" applyAlignment="1">
      <alignment horizontal="center" vertical="center" textRotation="90"/>
    </xf>
    <xf numFmtId="0" fontId="12" fillId="0" borderId="21" xfId="0" applyNumberFormat="1" applyFont="1" applyFill="1" applyBorder="1" applyAlignment="1">
      <alignment horizontal="center" vertical="center" textRotation="90" wrapText="1"/>
    </xf>
    <xf numFmtId="0" fontId="12" fillId="0" borderId="28" xfId="0" applyNumberFormat="1" applyFont="1" applyFill="1" applyBorder="1" applyAlignment="1">
      <alignment horizontal="center" vertical="center" textRotation="90" wrapText="1"/>
    </xf>
    <xf numFmtId="0" fontId="12" fillId="0" borderId="51" xfId="0" applyNumberFormat="1" applyFont="1" applyFill="1" applyBorder="1" applyAlignment="1">
      <alignment horizontal="center" vertical="center" textRotation="90" wrapText="1"/>
    </xf>
    <xf numFmtId="0" fontId="12" fillId="0" borderId="21" xfId="0" applyNumberFormat="1" applyFont="1" applyFill="1" applyBorder="1" applyAlignment="1">
      <alignment horizontal="center" vertical="center" textRotation="90"/>
    </xf>
    <xf numFmtId="0" fontId="12" fillId="0" borderId="28" xfId="0" applyNumberFormat="1" applyFont="1" applyFill="1" applyBorder="1" applyAlignment="1">
      <alignment horizontal="center" vertical="center" textRotation="90"/>
    </xf>
    <xf numFmtId="0" fontId="12" fillId="0" borderId="51" xfId="0" applyNumberFormat="1" applyFont="1" applyFill="1" applyBorder="1" applyAlignment="1">
      <alignment horizontal="center" vertical="center" textRotation="90"/>
    </xf>
    <xf numFmtId="0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3" fillId="0" borderId="46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3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textRotation="90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26" fillId="0" borderId="30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left" vertical="center"/>
    </xf>
    <xf numFmtId="0" fontId="23" fillId="0" borderId="3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12" fillId="0" borderId="22" xfId="0" applyNumberFormat="1" applyFont="1" applyFill="1" applyBorder="1" applyAlignment="1">
      <alignment horizontal="center" vertical="top"/>
    </xf>
    <xf numFmtId="0" fontId="12" fillId="0" borderId="33" xfId="0" applyNumberFormat="1" applyFont="1" applyFill="1" applyBorder="1" applyAlignment="1">
      <alignment horizontal="center" vertical="top"/>
    </xf>
    <xf numFmtId="0" fontId="12" fillId="0" borderId="5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/>
    <xf numFmtId="0" fontId="28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 wrapText="1"/>
    </xf>
    <xf numFmtId="0" fontId="30" fillId="0" borderId="64" xfId="0" applyNumberFormat="1" applyFont="1" applyFill="1" applyBorder="1" applyAlignment="1">
      <alignment horizontal="left" vertical="center"/>
    </xf>
    <xf numFmtId="0" fontId="31" fillId="0" borderId="64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/>
    </xf>
    <xf numFmtId="0" fontId="30" fillId="0" borderId="29" xfId="0" applyNumberFormat="1" applyFont="1" applyFill="1" applyBorder="1" applyAlignment="1">
      <alignment horizontal="left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/>
    <xf numFmtId="0" fontId="35" fillId="0" borderId="33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/>
    <xf numFmtId="0" fontId="35" fillId="0" borderId="33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center" vertical="center" textRotation="90"/>
    </xf>
    <xf numFmtId="0" fontId="5" fillId="0" borderId="34" xfId="0" applyNumberFormat="1" applyFont="1" applyFill="1" applyBorder="1" applyAlignment="1">
      <alignment horizontal="center" vertical="center" textRotation="90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61" xfId="0" applyNumberFormat="1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 textRotation="90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 textRotation="90"/>
    </xf>
    <xf numFmtId="0" fontId="5" fillId="0" borderId="35" xfId="0" applyNumberFormat="1" applyFont="1" applyFill="1" applyBorder="1" applyAlignment="1">
      <alignment horizontal="center" vertical="center" textRotation="90"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23" fillId="0" borderId="44" xfId="0" applyNumberFormat="1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23" fillId="0" borderId="42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0" fontId="23" fillId="0" borderId="54" xfId="0" applyNumberFormat="1" applyFont="1" applyFill="1" applyBorder="1" applyAlignment="1">
      <alignment horizontal="center" vertical="center" textRotation="90" wrapText="1"/>
    </xf>
    <xf numFmtId="0" fontId="23" fillId="0" borderId="39" xfId="0" applyNumberFormat="1" applyFont="1" applyFill="1" applyBorder="1" applyAlignment="1">
      <alignment horizontal="center" vertical="center" textRotation="90" wrapText="1"/>
    </xf>
    <xf numFmtId="0" fontId="23" fillId="0" borderId="55" xfId="0" applyNumberFormat="1" applyFont="1" applyFill="1" applyBorder="1" applyAlignment="1">
      <alignment horizontal="center" vertical="center" textRotation="90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56" xfId="0" applyNumberFormat="1" applyFont="1" applyFill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center" vertical="center" wrapText="1"/>
    </xf>
    <xf numFmtId="0" fontId="23" fillId="0" borderId="58" xfId="0" applyNumberFormat="1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top" wrapText="1"/>
    </xf>
    <xf numFmtId="0" fontId="23" fillId="0" borderId="47" xfId="0" applyNumberFormat="1" applyFont="1" applyFill="1" applyBorder="1" applyAlignment="1">
      <alignment horizontal="center" vertical="top" wrapText="1"/>
    </xf>
    <xf numFmtId="0" fontId="23" fillId="0" borderId="48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Fill="1" applyBorder="1" applyAlignment="1">
      <alignment vertical="top"/>
    </xf>
    <xf numFmtId="0" fontId="37" fillId="0" borderId="2" xfId="0" applyNumberFormat="1" applyFont="1" applyFill="1" applyBorder="1" applyAlignment="1">
      <alignment horizontal="center" vertical="center" wrapText="1"/>
    </xf>
    <xf numFmtId="0" fontId="37" fillId="0" borderId="29" xfId="0" applyNumberFormat="1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36" fillId="0" borderId="37" xfId="0" applyNumberFormat="1" applyFont="1" applyFill="1" applyBorder="1" applyAlignment="1">
      <alignment vertical="top"/>
    </xf>
    <xf numFmtId="0" fontId="36" fillId="0" borderId="0" xfId="0" applyNumberFormat="1" applyFont="1" applyFill="1" applyBorder="1"/>
    <xf numFmtId="0" fontId="37" fillId="0" borderId="1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left" vertical="center" wrapText="1"/>
    </xf>
    <xf numFmtId="0" fontId="37" fillId="0" borderId="47" xfId="0" applyNumberFormat="1" applyFont="1" applyFill="1" applyBorder="1" applyAlignment="1">
      <alignment horizontal="left" vertical="center" wrapText="1"/>
    </xf>
    <xf numFmtId="0" fontId="37" fillId="0" borderId="48" xfId="0" applyNumberFormat="1" applyFont="1" applyFill="1" applyBorder="1" applyAlignment="1">
      <alignment horizontal="left" vertical="center" wrapText="1"/>
    </xf>
    <xf numFmtId="0" fontId="37" fillId="0" borderId="30" xfId="0" applyNumberFormat="1" applyFont="1" applyFill="1" applyBorder="1" applyAlignment="1">
      <alignment horizontal="left" vertical="center" wrapText="1" shrinkToFit="1"/>
    </xf>
    <xf numFmtId="0" fontId="37" fillId="0" borderId="47" xfId="0" applyNumberFormat="1" applyFont="1" applyFill="1" applyBorder="1" applyAlignment="1">
      <alignment horizontal="left" vertical="center" wrapText="1" shrinkToFit="1"/>
    </xf>
    <xf numFmtId="0" fontId="37" fillId="0" borderId="48" xfId="0" applyNumberFormat="1" applyFont="1" applyFill="1" applyBorder="1" applyAlignment="1">
      <alignment horizontal="left" vertical="center" wrapText="1" shrinkToFit="1"/>
    </xf>
    <xf numFmtId="0" fontId="37" fillId="0" borderId="7" xfId="0" applyNumberFormat="1" applyFont="1" applyFill="1" applyBorder="1" applyAlignment="1">
      <alignment horizontal="center" vertical="center" wrapText="1" shrinkToFit="1"/>
    </xf>
    <xf numFmtId="0" fontId="37" fillId="0" borderId="8" xfId="0" applyNumberFormat="1" applyFont="1" applyFill="1" applyBorder="1" applyAlignment="1">
      <alignment horizontal="center" vertical="center" wrapText="1" shrinkToFit="1"/>
    </xf>
    <xf numFmtId="0" fontId="37" fillId="0" borderId="9" xfId="0" applyNumberFormat="1" applyFont="1" applyFill="1" applyBorder="1" applyAlignment="1">
      <alignment horizontal="center" vertical="center" wrapText="1" shrinkToFit="1"/>
    </xf>
    <xf numFmtId="0" fontId="37" fillId="0" borderId="10" xfId="0" applyNumberFormat="1" applyFont="1" applyFill="1" applyBorder="1" applyAlignment="1">
      <alignment horizontal="center" vertical="center" wrapText="1" shrinkToFit="1"/>
    </xf>
    <xf numFmtId="0" fontId="37" fillId="0" borderId="7" xfId="0" applyNumberFormat="1" applyFont="1" applyFill="1" applyBorder="1" applyAlignment="1">
      <alignment horizontal="center" vertical="center" shrinkToFit="1"/>
    </xf>
    <xf numFmtId="0" fontId="37" fillId="0" borderId="8" xfId="0" applyNumberFormat="1" applyFont="1" applyFill="1" applyBorder="1" applyAlignment="1">
      <alignment horizontal="center" vertical="center" shrinkToFit="1"/>
    </xf>
    <xf numFmtId="0" fontId="37" fillId="0" borderId="9" xfId="0" applyNumberFormat="1" applyFont="1" applyFill="1" applyBorder="1" applyAlignment="1">
      <alignment horizontal="center" vertical="center" shrinkToFit="1"/>
    </xf>
    <xf numFmtId="0" fontId="37" fillId="0" borderId="7" xfId="0" applyNumberFormat="1" applyFont="1" applyFill="1" applyBorder="1" applyAlignment="1">
      <alignment horizontal="center" vertical="center"/>
    </xf>
    <xf numFmtId="0" fontId="37" fillId="0" borderId="8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/>
    <xf numFmtId="0" fontId="37" fillId="0" borderId="38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22" xfId="0" applyNumberFormat="1" applyFont="1" applyFill="1" applyBorder="1" applyAlignment="1">
      <alignment horizontal="left" vertical="center" wrapText="1"/>
    </xf>
    <xf numFmtId="0" fontId="37" fillId="0" borderId="33" xfId="0" applyNumberFormat="1" applyFont="1" applyFill="1" applyBorder="1" applyAlignment="1">
      <alignment horizontal="left" vertical="center" wrapText="1"/>
    </xf>
    <xf numFmtId="0" fontId="37" fillId="0" borderId="50" xfId="0" applyNumberFormat="1" applyFont="1" applyFill="1" applyBorder="1" applyAlignment="1">
      <alignment horizontal="left" vertical="center" wrapText="1"/>
    </xf>
    <xf numFmtId="0" fontId="37" fillId="0" borderId="49" xfId="0" applyNumberFormat="1" applyFont="1" applyFill="1" applyBorder="1" applyAlignment="1">
      <alignment horizontal="left" vertical="center" wrapText="1" shrinkToFit="1"/>
    </xf>
    <xf numFmtId="0" fontId="37" fillId="0" borderId="33" xfId="0" applyNumberFormat="1" applyFont="1" applyFill="1" applyBorder="1" applyAlignment="1">
      <alignment horizontal="left" vertical="center" wrapText="1" shrinkToFit="1"/>
    </xf>
    <xf numFmtId="0" fontId="37" fillId="0" borderId="50" xfId="0" applyNumberFormat="1" applyFont="1" applyFill="1" applyBorder="1" applyAlignment="1">
      <alignment horizontal="left" vertical="center" wrapText="1" shrinkToFit="1"/>
    </xf>
    <xf numFmtId="0" fontId="37" fillId="0" borderId="13" xfId="0" applyNumberFormat="1" applyFont="1" applyFill="1" applyBorder="1" applyAlignment="1">
      <alignment horizontal="center" vertical="center" wrapText="1" shrinkToFit="1"/>
    </xf>
    <xf numFmtId="0" fontId="37" fillId="0" borderId="14" xfId="0" applyNumberFormat="1" applyFont="1" applyFill="1" applyBorder="1" applyAlignment="1">
      <alignment horizontal="center" vertical="center" wrapText="1" shrinkToFit="1"/>
    </xf>
    <xf numFmtId="0" fontId="37" fillId="0" borderId="15" xfId="0" applyNumberFormat="1" applyFont="1" applyFill="1" applyBorder="1" applyAlignment="1">
      <alignment horizontal="center" vertical="center" wrapText="1" shrinkToFit="1"/>
    </xf>
    <xf numFmtId="0" fontId="37" fillId="0" borderId="16" xfId="0" applyNumberFormat="1" applyFont="1" applyFill="1" applyBorder="1" applyAlignment="1">
      <alignment horizontal="center" vertical="center" wrapText="1" shrinkToFit="1"/>
    </xf>
    <xf numFmtId="0" fontId="37" fillId="0" borderId="13" xfId="0" applyNumberFormat="1" applyFont="1" applyFill="1" applyBorder="1" applyAlignment="1">
      <alignment horizontal="center" vertical="center" shrinkToFit="1"/>
    </xf>
    <xf numFmtId="0" fontId="37" fillId="0" borderId="14" xfId="0" applyNumberFormat="1" applyFont="1" applyFill="1" applyBorder="1" applyAlignment="1">
      <alignment horizontal="center" vertical="center" shrinkToFit="1"/>
    </xf>
    <xf numFmtId="0" fontId="37" fillId="0" borderId="15" xfId="0" applyNumberFormat="1" applyFont="1" applyFill="1" applyBorder="1" applyAlignment="1">
      <alignment horizontal="center" vertical="center" shrinkToFit="1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/>
    <xf numFmtId="0" fontId="36" fillId="0" borderId="0" xfId="0" applyNumberFormat="1" applyFont="1" applyFill="1" applyBorder="1" applyAlignment="1">
      <alignment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/>
    </xf>
    <xf numFmtId="0" fontId="36" fillId="0" borderId="33" xfId="0" applyNumberFormat="1" applyFont="1" applyFill="1" applyBorder="1" applyAlignment="1">
      <alignment horizontal="center" vertical="center"/>
    </xf>
    <xf numFmtId="0" fontId="37" fillId="0" borderId="59" xfId="0" applyNumberFormat="1" applyFont="1" applyFill="1" applyBorder="1" applyAlignment="1">
      <alignment horizontal="left" vertical="center" wrapText="1"/>
    </xf>
    <xf numFmtId="0" fontId="37" fillId="0" borderId="32" xfId="0" applyNumberFormat="1" applyFont="1" applyFill="1" applyBorder="1" applyAlignment="1">
      <alignment horizontal="left" vertical="center" wrapText="1"/>
    </xf>
    <xf numFmtId="0" fontId="37" fillId="0" borderId="41" xfId="0" applyNumberFormat="1" applyFont="1" applyFill="1" applyBorder="1" applyAlignment="1">
      <alignment horizontal="left" vertical="center" wrapText="1"/>
    </xf>
    <xf numFmtId="0" fontId="37" fillId="0" borderId="42" xfId="0" applyNumberFormat="1" applyFont="1" applyFill="1" applyBorder="1" applyAlignment="1">
      <alignment horizontal="left" vertical="center" wrapText="1" shrinkToFit="1"/>
    </xf>
    <xf numFmtId="0" fontId="37" fillId="0" borderId="32" xfId="0" applyNumberFormat="1" applyFont="1" applyFill="1" applyBorder="1" applyAlignment="1">
      <alignment horizontal="left" vertical="center" wrapText="1" shrinkToFit="1"/>
    </xf>
    <xf numFmtId="0" fontId="37" fillId="0" borderId="41" xfId="0" applyNumberFormat="1" applyFont="1" applyFill="1" applyBorder="1" applyAlignment="1">
      <alignment horizontal="left" vertical="center" wrapText="1" shrinkToFit="1"/>
    </xf>
    <xf numFmtId="0" fontId="37" fillId="0" borderId="68" xfId="0" applyNumberFormat="1" applyFont="1" applyFill="1" applyBorder="1" applyAlignment="1">
      <alignment horizontal="center" vertical="center" wrapText="1" shrinkToFit="1"/>
    </xf>
    <xf numFmtId="0" fontId="37" fillId="0" borderId="69" xfId="0" applyNumberFormat="1" applyFont="1" applyFill="1" applyBorder="1" applyAlignment="1">
      <alignment horizontal="center" vertical="center" wrapText="1" shrinkToFit="1"/>
    </xf>
    <xf numFmtId="0" fontId="37" fillId="0" borderId="70" xfId="0" applyNumberFormat="1" applyFont="1" applyFill="1" applyBorder="1" applyAlignment="1">
      <alignment horizontal="center" vertical="center" wrapText="1" shrinkToFit="1"/>
    </xf>
    <xf numFmtId="0" fontId="37" fillId="0" borderId="38" xfId="0" applyNumberFormat="1" applyFont="1" applyFill="1" applyBorder="1" applyAlignment="1">
      <alignment horizontal="center" vertical="center" wrapText="1" shrinkToFit="1"/>
    </xf>
    <xf numFmtId="0" fontId="37" fillId="0" borderId="68" xfId="0" applyNumberFormat="1" applyFont="1" applyFill="1" applyBorder="1" applyAlignment="1">
      <alignment horizontal="center" vertical="center" shrinkToFit="1"/>
    </xf>
    <xf numFmtId="0" fontId="37" fillId="0" borderId="69" xfId="0" applyNumberFormat="1" applyFont="1" applyFill="1" applyBorder="1" applyAlignment="1">
      <alignment horizontal="center" vertical="center" shrinkToFit="1"/>
    </xf>
    <xf numFmtId="0" fontId="37" fillId="0" borderId="70" xfId="0" applyNumberFormat="1" applyFont="1" applyFill="1" applyBorder="1" applyAlignment="1">
      <alignment horizontal="center" vertical="center" shrinkToFit="1"/>
    </xf>
    <xf numFmtId="0" fontId="37" fillId="0" borderId="59" xfId="0" applyNumberFormat="1" applyFont="1" applyFill="1" applyBorder="1" applyAlignment="1">
      <alignment horizontal="center" vertical="center" shrinkToFit="1"/>
    </xf>
    <xf numFmtId="0" fontId="37" fillId="0" borderId="39" xfId="0" applyNumberFormat="1" applyFont="1" applyFill="1" applyBorder="1" applyAlignment="1">
      <alignment horizontal="center" vertical="center"/>
    </xf>
    <xf numFmtId="0" fontId="37" fillId="0" borderId="21" xfId="0" applyNumberFormat="1" applyFont="1" applyFill="1" applyBorder="1" applyAlignment="1">
      <alignment horizontal="center" vertical="center" shrinkToFit="1"/>
    </xf>
    <xf numFmtId="0" fontId="37" fillId="0" borderId="19" xfId="0" applyNumberFormat="1" applyFont="1" applyFill="1" applyBorder="1" applyAlignment="1">
      <alignment horizontal="center" vertical="center" shrinkToFit="1"/>
    </xf>
    <xf numFmtId="0" fontId="37" fillId="0" borderId="20" xfId="0" applyNumberFormat="1" applyFont="1" applyFill="1" applyBorder="1" applyAlignment="1">
      <alignment horizontal="center" vertical="center" shrinkToFit="1"/>
    </xf>
    <xf numFmtId="0" fontId="37" fillId="0" borderId="21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66" xfId="0" applyNumberFormat="1" applyFont="1" applyFill="1" applyBorder="1" applyAlignment="1">
      <alignment horizontal="left" vertical="center" wrapText="1"/>
    </xf>
    <xf numFmtId="0" fontId="37" fillId="0" borderId="57" xfId="0" applyNumberFormat="1" applyFont="1" applyFill="1" applyBorder="1" applyAlignment="1">
      <alignment horizontal="left" vertical="center" wrapText="1"/>
    </xf>
    <xf numFmtId="0" fontId="37" fillId="0" borderId="58" xfId="0" applyNumberFormat="1" applyFont="1" applyFill="1" applyBorder="1" applyAlignment="1">
      <alignment horizontal="left" vertical="center" wrapText="1"/>
    </xf>
    <xf numFmtId="0" fontId="37" fillId="0" borderId="56" xfId="0" applyNumberFormat="1" applyFont="1" applyFill="1" applyBorder="1" applyAlignment="1">
      <alignment horizontal="left" vertical="center" wrapText="1" shrinkToFit="1"/>
    </xf>
    <xf numFmtId="0" fontId="37" fillId="0" borderId="57" xfId="0" applyNumberFormat="1" applyFont="1" applyFill="1" applyBorder="1" applyAlignment="1">
      <alignment horizontal="left" vertical="center" wrapText="1" shrinkToFit="1"/>
    </xf>
    <xf numFmtId="0" fontId="37" fillId="0" borderId="58" xfId="0" applyNumberFormat="1" applyFont="1" applyFill="1" applyBorder="1" applyAlignment="1">
      <alignment horizontal="left" vertical="center" wrapText="1" shrinkToFit="1"/>
    </xf>
    <xf numFmtId="0" fontId="37" fillId="0" borderId="23" xfId="0" applyNumberFormat="1" applyFont="1" applyFill="1" applyBorder="1" applyAlignment="1">
      <alignment horizontal="center" vertical="center" wrapText="1" shrinkToFit="1"/>
    </xf>
    <xf numFmtId="0" fontId="37" fillId="0" borderId="24" xfId="0" applyNumberFormat="1" applyFont="1" applyFill="1" applyBorder="1" applyAlignment="1">
      <alignment horizontal="center" vertical="center" wrapText="1" shrinkToFit="1"/>
    </xf>
    <xf numFmtId="0" fontId="37" fillId="0" borderId="25" xfId="0" applyNumberFormat="1" applyFont="1" applyFill="1" applyBorder="1" applyAlignment="1">
      <alignment horizontal="center" vertical="center" wrapText="1" shrinkToFit="1"/>
    </xf>
    <xf numFmtId="0" fontId="37" fillId="0" borderId="26" xfId="0" applyNumberFormat="1" applyFont="1" applyFill="1" applyBorder="1" applyAlignment="1">
      <alignment horizontal="center" vertical="center" wrapText="1" shrinkToFit="1"/>
    </xf>
    <xf numFmtId="0" fontId="37" fillId="0" borderId="28" xfId="0" applyNumberFormat="1" applyFont="1" applyFill="1" applyBorder="1" applyAlignment="1">
      <alignment horizontal="center" vertical="center" shrinkToFit="1"/>
    </xf>
    <xf numFmtId="0" fontId="37" fillId="0" borderId="1" xfId="0" applyNumberFormat="1" applyFont="1" applyFill="1" applyBorder="1" applyAlignment="1">
      <alignment horizontal="center" vertical="center" shrinkToFit="1"/>
    </xf>
    <xf numFmtId="0" fontId="37" fillId="0" borderId="27" xfId="0" applyNumberFormat="1" applyFont="1" applyFill="1" applyBorder="1" applyAlignment="1">
      <alignment horizontal="center" vertical="center" shrinkToFit="1"/>
    </xf>
    <xf numFmtId="0" fontId="37" fillId="0" borderId="28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0" borderId="27" xfId="0" applyNumberFormat="1" applyFont="1" applyFill="1" applyBorder="1"/>
    <xf numFmtId="0" fontId="36" fillId="0" borderId="37" xfId="0" applyNumberFormat="1" applyFont="1" applyFill="1" applyBorder="1"/>
    <xf numFmtId="0" fontId="36" fillId="0" borderId="47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 shrinkToFit="1"/>
    </xf>
    <xf numFmtId="0" fontId="37" fillId="0" borderId="12" xfId="0" applyNumberFormat="1" applyFont="1" applyFill="1" applyBorder="1" applyAlignment="1">
      <alignment horizontal="center" vertical="center" shrinkToFit="1"/>
    </xf>
    <xf numFmtId="0" fontId="37" fillId="0" borderId="17" xfId="0" applyNumberFormat="1" applyFont="1" applyFill="1" applyBorder="1" applyAlignment="1">
      <alignment horizontal="center" vertical="center" shrinkToFit="1"/>
    </xf>
    <xf numFmtId="0" fontId="37" fillId="0" borderId="22" xfId="0" applyNumberFormat="1" applyFont="1" applyFill="1" applyBorder="1" applyAlignment="1">
      <alignment horizontal="center" vertical="center" shrinkToFit="1"/>
    </xf>
    <xf numFmtId="0" fontId="37" fillId="0" borderId="26" xfId="0" applyNumberFormat="1" applyFont="1" applyFill="1" applyBorder="1" applyAlignment="1">
      <alignment horizontal="center" vertical="center"/>
    </xf>
    <xf numFmtId="0" fontId="36" fillId="0" borderId="57" xfId="0" applyNumberFormat="1" applyFont="1" applyFill="1" applyBorder="1" applyAlignment="1">
      <alignment horizontal="center" vertical="center"/>
    </xf>
    <xf numFmtId="0" fontId="37" fillId="0" borderId="71" xfId="0" applyNumberFormat="1" applyFont="1" applyFill="1" applyBorder="1" applyAlignment="1">
      <alignment horizontal="center" vertical="center" shrinkToFit="1"/>
    </xf>
    <xf numFmtId="0" fontId="37" fillId="0" borderId="24" xfId="0" applyNumberFormat="1" applyFont="1" applyFill="1" applyBorder="1" applyAlignment="1">
      <alignment horizontal="center" vertical="center" shrinkToFit="1"/>
    </xf>
    <xf numFmtId="0" fontId="37" fillId="0" borderId="25" xfId="0" applyNumberFormat="1" applyFont="1" applyFill="1" applyBorder="1" applyAlignment="1">
      <alignment horizontal="center" vertical="center" shrinkToFit="1"/>
    </xf>
    <xf numFmtId="0" fontId="37" fillId="0" borderId="23" xfId="0" applyNumberFormat="1" applyFont="1" applyFill="1" applyBorder="1" applyAlignment="1">
      <alignment horizontal="center" vertical="center" shrinkToFit="1"/>
    </xf>
    <xf numFmtId="0" fontId="37" fillId="0" borderId="66" xfId="0" applyNumberFormat="1" applyFont="1" applyFill="1" applyBorder="1" applyAlignment="1">
      <alignment horizontal="center" vertical="center" shrinkToFit="1"/>
    </xf>
    <xf numFmtId="0" fontId="37" fillId="0" borderId="23" xfId="0" applyNumberFormat="1" applyFont="1" applyFill="1" applyBorder="1" applyAlignment="1">
      <alignment horizontal="center" vertical="center"/>
    </xf>
    <xf numFmtId="0" fontId="37" fillId="0" borderId="24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/>
    <xf numFmtId="0" fontId="36" fillId="0" borderId="0" xfId="0" applyFont="1" applyFill="1" applyBorder="1"/>
    <xf numFmtId="0" fontId="37" fillId="0" borderId="16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wrapText="1"/>
    </xf>
    <xf numFmtId="0" fontId="37" fillId="0" borderId="16" xfId="0" applyNumberFormat="1" applyFont="1" applyFill="1" applyBorder="1" applyAlignment="1">
      <alignment horizontal="left" vertical="center" wrapText="1" shrinkToFit="1"/>
    </xf>
    <xf numFmtId="0" fontId="37" fillId="0" borderId="31" xfId="0" applyNumberFormat="1" applyFont="1" applyFill="1" applyBorder="1" applyAlignment="1">
      <alignment horizontal="left" vertical="center" wrapText="1"/>
    </xf>
    <xf numFmtId="0" fontId="37" fillId="0" borderId="67" xfId="0" applyNumberFormat="1" applyFont="1" applyFill="1" applyBorder="1" applyAlignment="1">
      <alignment horizontal="left" vertical="center" wrapText="1"/>
    </xf>
    <xf numFmtId="0" fontId="37" fillId="0" borderId="72" xfId="0" applyNumberFormat="1" applyFont="1" applyFill="1" applyBorder="1" applyAlignment="1">
      <alignment horizontal="left" vertical="center" wrapText="1"/>
    </xf>
    <xf numFmtId="0" fontId="37" fillId="0" borderId="73" xfId="0" applyNumberFormat="1" applyFont="1" applyFill="1" applyBorder="1" applyAlignment="1">
      <alignment horizontal="left" vertical="center" wrapText="1" shrinkToFit="1"/>
    </xf>
    <xf numFmtId="0" fontId="37" fillId="0" borderId="67" xfId="0" applyNumberFormat="1" applyFont="1" applyFill="1" applyBorder="1" applyAlignment="1">
      <alignment horizontal="left" vertical="center" wrapText="1" shrinkToFit="1"/>
    </xf>
    <xf numFmtId="0" fontId="37" fillId="0" borderId="72" xfId="0" applyNumberFormat="1" applyFont="1" applyFill="1" applyBorder="1" applyAlignment="1">
      <alignment horizontal="left" vertical="center" wrapText="1" shrinkToFit="1"/>
    </xf>
    <xf numFmtId="0" fontId="37" fillId="0" borderId="2" xfId="0" applyNumberFormat="1" applyFont="1" applyFill="1" applyBorder="1" applyAlignment="1">
      <alignment horizontal="center" vertical="center" wrapText="1" shrinkToFit="1"/>
    </xf>
    <xf numFmtId="0" fontId="37" fillId="0" borderId="29" xfId="0" applyNumberFormat="1" applyFont="1" applyFill="1" applyBorder="1" applyAlignment="1">
      <alignment horizontal="center" vertical="center" wrapText="1" shrinkToFit="1"/>
    </xf>
    <xf numFmtId="0" fontId="37" fillId="0" borderId="6" xfId="0" applyNumberFormat="1" applyFont="1" applyFill="1" applyBorder="1" applyAlignment="1">
      <alignment horizontal="center" vertical="center" wrapText="1" shrinkToFit="1"/>
    </xf>
    <xf numFmtId="0" fontId="37" fillId="0" borderId="9" xfId="0" applyNumberFormat="1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 shrinkToFit="1"/>
    </xf>
    <xf numFmtId="0" fontId="38" fillId="0" borderId="44" xfId="0" applyNumberFormat="1" applyFont="1" applyFill="1" applyBorder="1" applyAlignment="1">
      <alignment horizontal="center" vertical="center"/>
    </xf>
    <xf numFmtId="0" fontId="38" fillId="0" borderId="45" xfId="0" applyNumberFormat="1" applyFont="1" applyFill="1" applyBorder="1" applyAlignment="1">
      <alignment horizontal="center" vertical="center"/>
    </xf>
    <xf numFmtId="0" fontId="38" fillId="0" borderId="46" xfId="0" applyNumberFormat="1" applyFont="1" applyFill="1" applyBorder="1" applyAlignment="1">
      <alignment horizontal="center" vertical="center"/>
    </xf>
    <xf numFmtId="0" fontId="38" fillId="0" borderId="30" xfId="0" applyNumberFormat="1" applyFont="1" applyFill="1" applyBorder="1" applyAlignment="1">
      <alignment horizontal="center" vertical="center"/>
    </xf>
    <xf numFmtId="0" fontId="38" fillId="0" borderId="47" xfId="0" applyNumberFormat="1" applyFont="1" applyFill="1" applyBorder="1" applyAlignment="1">
      <alignment horizontal="center" vertical="center"/>
    </xf>
    <xf numFmtId="0" fontId="38" fillId="0" borderId="48" xfId="0" applyNumberFormat="1" applyFont="1" applyFill="1" applyBorder="1" applyAlignment="1">
      <alignment horizontal="center" vertical="center"/>
    </xf>
    <xf numFmtId="0" fontId="38" fillId="0" borderId="7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37" xfId="0" applyNumberFormat="1" applyFont="1" applyFill="1" applyBorder="1" applyAlignment="1">
      <alignment horizontal="center" vertical="center"/>
    </xf>
    <xf numFmtId="0" fontId="38" fillId="0" borderId="49" xfId="0" applyNumberFormat="1" applyFont="1" applyFill="1" applyBorder="1" applyAlignment="1">
      <alignment horizontal="center" vertical="center"/>
    </xf>
    <xf numFmtId="0" fontId="38" fillId="0" borderId="33" xfId="0" applyNumberFormat="1" applyFont="1" applyFill="1" applyBorder="1" applyAlignment="1">
      <alignment horizontal="center" vertical="center"/>
    </xf>
    <xf numFmtId="0" fontId="38" fillId="0" borderId="50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38" fillId="0" borderId="63" xfId="0" applyNumberFormat="1" applyFont="1" applyFill="1" applyBorder="1" applyAlignment="1">
      <alignment horizontal="center" vertical="center"/>
    </xf>
    <xf numFmtId="0" fontId="38" fillId="0" borderId="64" xfId="0" applyNumberFormat="1" applyFont="1" applyFill="1" applyBorder="1" applyAlignment="1">
      <alignment horizontal="center" vertical="center"/>
    </xf>
    <xf numFmtId="0" fontId="38" fillId="0" borderId="65" xfId="0" applyNumberFormat="1" applyFont="1" applyFill="1" applyBorder="1" applyAlignment="1">
      <alignment horizontal="center" vertical="center"/>
    </xf>
    <xf numFmtId="0" fontId="38" fillId="0" borderId="56" xfId="0" applyNumberFormat="1" applyFont="1" applyFill="1" applyBorder="1" applyAlignment="1">
      <alignment horizontal="center" vertical="center"/>
    </xf>
    <xf numFmtId="0" fontId="38" fillId="0" borderId="57" xfId="0" applyNumberFormat="1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0" fontId="38" fillId="0" borderId="25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/>
    <xf numFmtId="0" fontId="36" fillId="0" borderId="0" xfId="0" applyNumberFormat="1" applyFont="1" applyFill="1" applyBorder="1" applyAlignment="1"/>
    <xf numFmtId="0" fontId="36" fillId="0" borderId="0" xfId="0" applyNumberFormat="1" applyFont="1" applyFill="1" applyAlignment="1"/>
    <xf numFmtId="0" fontId="36" fillId="0" borderId="0" xfId="0" applyNumberFormat="1" applyFont="1" applyFill="1" applyAlignment="1">
      <alignment horizontal="center"/>
    </xf>
    <xf numFmtId="0" fontId="39" fillId="0" borderId="0" xfId="0" applyNumberFormat="1" applyFont="1" applyFill="1" applyBorder="1" applyAlignment="1">
      <alignment horizontal="left" vertical="justify"/>
    </xf>
    <xf numFmtId="0" fontId="37" fillId="0" borderId="0" xfId="0" applyNumberFormat="1" applyFont="1" applyFill="1" applyBorder="1" applyAlignment="1"/>
    <xf numFmtId="0" fontId="40" fillId="0" borderId="0" xfId="0" applyNumberFormat="1" applyFont="1" applyFill="1" applyBorder="1" applyAlignment="1">
      <alignment horizontal="left" vertical="justify"/>
    </xf>
    <xf numFmtId="0" fontId="38" fillId="0" borderId="0" xfId="0" applyNumberFormat="1" applyFont="1" applyFill="1" applyBorder="1" applyAlignment="1" applyProtection="1"/>
    <xf numFmtId="0" fontId="42" fillId="0" borderId="0" xfId="0" applyNumberFormat="1" applyFont="1" applyFill="1" applyAlignment="1" applyProtection="1"/>
    <xf numFmtId="0" fontId="37" fillId="0" borderId="0" xfId="0" applyNumberFormat="1" applyFont="1" applyFill="1" applyBorder="1" applyAlignment="1" applyProtection="1">
      <alignment horizontal="left" vertical="justify"/>
    </xf>
    <xf numFmtId="0" fontId="37" fillId="0" borderId="0" xfId="0" applyNumberFormat="1" applyFont="1" applyFill="1" applyBorder="1" applyAlignment="1" applyProtection="1">
      <alignment horizontal="center" vertical="justify"/>
    </xf>
    <xf numFmtId="0" fontId="43" fillId="0" borderId="0" xfId="0" applyFont="1" applyFill="1" applyAlignment="1">
      <alignment horizontal="center" vertical="justify"/>
    </xf>
    <xf numFmtId="0" fontId="37" fillId="0" borderId="32" xfId="0" applyNumberFormat="1" applyFont="1" applyFill="1" applyBorder="1" applyAlignment="1" applyProtection="1"/>
    <xf numFmtId="0" fontId="43" fillId="0" borderId="32" xfId="0" applyFont="1" applyFill="1" applyBorder="1" applyAlignment="1"/>
    <xf numFmtId="0" fontId="44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>
      <alignment horizontal="center" vertical="center" textRotation="90" wrapText="1"/>
    </xf>
    <xf numFmtId="0" fontId="37" fillId="0" borderId="2" xfId="0" applyNumberFormat="1" applyFont="1" applyFill="1" applyBorder="1" applyAlignment="1">
      <alignment horizontal="right" vertical="center" wrapText="1" shrinkToFit="1"/>
    </xf>
    <xf numFmtId="0" fontId="37" fillId="0" borderId="29" xfId="0" applyNumberFormat="1" applyFont="1" applyFill="1" applyBorder="1" applyAlignment="1">
      <alignment horizontal="right" vertical="center" wrapText="1" shrinkToFit="1"/>
    </xf>
    <xf numFmtId="0" fontId="37" fillId="0" borderId="6" xfId="0" applyNumberFormat="1" applyFont="1" applyFill="1" applyBorder="1" applyAlignment="1">
      <alignment horizontal="right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37" fillId="0" borderId="5" xfId="0" applyNumberFormat="1" applyFont="1" applyFill="1" applyBorder="1" applyAlignment="1">
      <alignment horizontal="center" vertical="center" wrapText="1" shrinkToFit="1"/>
    </xf>
    <xf numFmtId="0" fontId="37" fillId="0" borderId="3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shrinkToFit="1"/>
    </xf>
    <xf numFmtId="0" fontId="37" fillId="0" borderId="5" xfId="0" applyNumberFormat="1" applyFont="1" applyFill="1" applyBorder="1" applyAlignment="1">
      <alignment horizontal="center" vertical="center" shrinkToFit="1"/>
    </xf>
    <xf numFmtId="0" fontId="37" fillId="0" borderId="3" xfId="0" applyNumberFormat="1" applyFont="1" applyFill="1" applyBorder="1" applyAlignment="1">
      <alignment horizontal="center" vertical="center" shrinkToFit="1"/>
    </xf>
    <xf numFmtId="0" fontId="37" fillId="0" borderId="40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37" fillId="0" borderId="3" xfId="0" applyNumberFormat="1" applyFont="1" applyFill="1" applyBorder="1"/>
    <xf numFmtId="0" fontId="36" fillId="0" borderId="37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right" vertical="center" wrapText="1"/>
    </xf>
    <xf numFmtId="0" fontId="37" fillId="0" borderId="29" xfId="0" applyNumberFormat="1" applyFont="1" applyFill="1" applyBorder="1" applyAlignment="1">
      <alignment horizontal="right" vertical="center" wrapText="1"/>
    </xf>
    <xf numFmtId="0" fontId="37" fillId="0" borderId="3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right" vertical="center"/>
    </xf>
    <xf numFmtId="0" fontId="37" fillId="0" borderId="29" xfId="0" applyNumberFormat="1" applyFont="1" applyFill="1" applyBorder="1" applyAlignment="1">
      <alignment horizontal="right" vertical="center"/>
    </xf>
    <xf numFmtId="0" fontId="37" fillId="0" borderId="2" xfId="0" applyNumberFormat="1" applyFont="1" applyFill="1" applyBorder="1" applyAlignment="1">
      <alignment horizontal="center" vertical="center" wrapText="1" shrinkToFit="1"/>
    </xf>
    <xf numFmtId="0" fontId="37" fillId="0" borderId="2" xfId="0" applyNumberFormat="1" applyFont="1" applyFill="1" applyBorder="1" applyAlignment="1">
      <alignment horizontal="right" vertical="center" shrinkToFit="1"/>
    </xf>
    <xf numFmtId="0" fontId="37" fillId="0" borderId="29" xfId="0" applyNumberFormat="1" applyFont="1" applyFill="1" applyBorder="1" applyAlignment="1">
      <alignment horizontal="right" vertical="center" shrinkToFit="1"/>
    </xf>
    <xf numFmtId="0" fontId="0" fillId="0" borderId="0" xfId="0" applyFill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vertical="top"/>
    </xf>
    <xf numFmtId="0" fontId="20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21" fillId="0" borderId="0" xfId="0" applyNumberFormat="1" applyFont="1" applyFill="1" applyBorder="1"/>
    <xf numFmtId="0" fontId="20" fillId="0" borderId="0" xfId="0" applyNumberFormat="1" applyFont="1" applyFill="1"/>
    <xf numFmtId="0" fontId="20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365760</xdr:colOff>
      <xdr:row>0</xdr:row>
      <xdr:rowOff>701039</xdr:rowOff>
    </xdr:from>
    <xdr:to>
      <xdr:col>19</xdr:col>
      <xdr:colOff>1021080</xdr:colOff>
      <xdr:row>3</xdr:row>
      <xdr:rowOff>507778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360" y="701039"/>
          <a:ext cx="1661160" cy="1780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83"/>
  <sheetViews>
    <sheetView tabSelected="1" view="pageBreakPreview" topLeftCell="B46" zoomScale="25" zoomScaleNormal="23" zoomScaleSheetLayoutView="25" workbookViewId="0">
      <selection activeCell="B53" sqref="B53"/>
    </sheetView>
  </sheetViews>
  <sheetFormatPr defaultColWidth="10.21875" defaultRowHeight="13.2" x14ac:dyDescent="0.25"/>
  <cols>
    <col min="1" max="1" width="25.5546875" style="2" customWidth="1"/>
    <col min="2" max="2" width="14.6640625" style="2" customWidth="1"/>
    <col min="3" max="19" width="6.21875" style="2" hidden="1" customWidth="1"/>
    <col min="20" max="20" width="42.21875" style="2" customWidth="1"/>
    <col min="21" max="21" width="42.21875" style="393" customWidth="1"/>
    <col min="22" max="22" width="58.88671875" style="394" customWidth="1"/>
    <col min="23" max="23" width="12.77734375" style="394" customWidth="1"/>
    <col min="24" max="24" width="25.77734375" style="2" customWidth="1"/>
    <col min="25" max="27" width="12.77734375" style="2" customWidth="1"/>
    <col min="28" max="28" width="16.77734375" style="2" customWidth="1"/>
    <col min="29" max="29" width="14.33203125" style="2" customWidth="1"/>
    <col min="30" max="30" width="7.109375" style="2" customWidth="1"/>
    <col min="31" max="31" width="19.77734375" style="2" customWidth="1"/>
    <col min="32" max="32" width="26.109375" style="2" customWidth="1"/>
    <col min="33" max="33" width="21" style="2" customWidth="1"/>
    <col min="34" max="34" width="17.21875" style="2" customWidth="1"/>
    <col min="35" max="35" width="10.77734375" style="2" customWidth="1"/>
    <col min="36" max="36" width="19.21875" style="2" customWidth="1"/>
    <col min="37" max="37" width="19.6640625" style="2" customWidth="1"/>
    <col min="38" max="38" width="17.21875" style="2" customWidth="1"/>
    <col min="39" max="39" width="13.5546875" style="2" customWidth="1"/>
    <col min="40" max="40" width="15.77734375" style="2" customWidth="1"/>
    <col min="41" max="41" width="16.77734375" style="2" customWidth="1"/>
    <col min="42" max="42" width="13.88671875" style="2" customWidth="1"/>
    <col min="43" max="43" width="21.21875" style="2" customWidth="1"/>
    <col min="44" max="44" width="12.5546875" style="2" customWidth="1"/>
    <col min="45" max="45" width="13" style="2" customWidth="1"/>
    <col min="46" max="46" width="12.109375" style="2" customWidth="1"/>
    <col min="47" max="47" width="13.6640625" style="2" customWidth="1"/>
    <col min="48" max="48" width="12.109375" style="2" customWidth="1"/>
    <col min="49" max="49" width="11.6640625" style="2" customWidth="1"/>
    <col min="50" max="50" width="19.44140625" style="2" customWidth="1"/>
    <col min="51" max="51" width="17.21875" style="2" customWidth="1"/>
    <col min="52" max="52" width="16.21875" style="2" customWidth="1"/>
    <col min="53" max="53" width="16.77734375" style="2" customWidth="1"/>
    <col min="54" max="54" width="18.21875" style="2" customWidth="1"/>
    <col min="55" max="55" width="19.77734375" style="2" customWidth="1"/>
    <col min="56" max="56" width="16.21875" style="2" customWidth="1"/>
    <col min="57" max="57" width="16.5546875" style="2" customWidth="1"/>
    <col min="58" max="58" width="21.21875" style="2" customWidth="1"/>
    <col min="59" max="59" width="10.21875" style="2" hidden="1" customWidth="1"/>
    <col min="60" max="60" width="13.21875" style="2" customWidth="1"/>
    <col min="61" max="16384" width="10.21875" style="2"/>
  </cols>
  <sheetData>
    <row r="1" spans="1:63" s="52" customFormat="1" ht="75" customHeight="1" x14ac:dyDescen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</row>
    <row r="2" spans="1:63" s="52" customFormat="1" ht="24.6" customHeight="1" x14ac:dyDescen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</row>
    <row r="3" spans="1:63" s="52" customFormat="1" ht="75" customHeight="1" x14ac:dyDescent="0.8">
      <c r="B3" s="133" t="s">
        <v>91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63" s="52" customFormat="1" ht="111" customHeight="1" x14ac:dyDescen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44" t="s">
        <v>1</v>
      </c>
      <c r="U4" s="144"/>
      <c r="V4" s="145"/>
      <c r="W4" s="145"/>
      <c r="X4" s="146" t="s">
        <v>130</v>
      </c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</row>
    <row r="5" spans="1:63" s="52" customFormat="1" ht="57.75" customHeight="1" x14ac:dyDescent="0.95">
      <c r="B5" s="147" t="s">
        <v>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53"/>
      <c r="X5" s="146" t="s">
        <v>113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54"/>
      <c r="AO5" s="54"/>
      <c r="AP5" s="54"/>
      <c r="AQ5" s="55"/>
      <c r="AR5" s="56"/>
      <c r="AS5" s="54"/>
      <c r="AT5" s="54"/>
      <c r="AU5" s="134" t="s">
        <v>3</v>
      </c>
      <c r="AV5" s="134"/>
      <c r="AW5" s="134"/>
      <c r="AX5" s="134"/>
      <c r="AY5" s="134"/>
      <c r="AZ5" s="157" t="s">
        <v>4</v>
      </c>
      <c r="BA5" s="157"/>
      <c r="BB5" s="157"/>
      <c r="BC5" s="157"/>
      <c r="BD5" s="157"/>
      <c r="BE5" s="157"/>
    </row>
    <row r="6" spans="1:63" s="52" customFormat="1" ht="93.6" customHeight="1" thickBot="1" x14ac:dyDescent="1">
      <c r="U6" s="57"/>
      <c r="V6" s="58"/>
      <c r="W6" s="138" t="s">
        <v>5</v>
      </c>
      <c r="X6" s="138"/>
      <c r="Y6" s="138"/>
      <c r="Z6" s="138"/>
      <c r="AA6" s="138"/>
      <c r="AB6" s="138"/>
      <c r="AC6" s="7" t="s">
        <v>6</v>
      </c>
      <c r="AD6" s="150" t="s">
        <v>7</v>
      </c>
      <c r="AE6" s="150"/>
      <c r="AF6" s="150"/>
      <c r="AG6" s="150"/>
      <c r="AH6" s="150"/>
      <c r="AI6" s="150"/>
      <c r="AJ6" s="150"/>
      <c r="AK6" s="150"/>
      <c r="AL6" s="151"/>
      <c r="AM6" s="151"/>
      <c r="AN6" s="151"/>
      <c r="AO6" s="151"/>
      <c r="AP6" s="152"/>
      <c r="AQ6" s="153"/>
      <c r="AR6" s="154"/>
      <c r="AS6" s="155"/>
      <c r="AT6" s="60"/>
      <c r="AU6" s="73" t="s">
        <v>8</v>
      </c>
      <c r="AV6" s="9"/>
      <c r="AW6" s="9"/>
      <c r="AX6" s="9"/>
      <c r="AY6" s="9"/>
      <c r="AZ6" s="157" t="s">
        <v>9</v>
      </c>
      <c r="BA6" s="157"/>
      <c r="BB6" s="157"/>
      <c r="BC6" s="157"/>
      <c r="BD6" s="158"/>
      <c r="BE6" s="159"/>
    </row>
    <row r="7" spans="1:63" s="52" customFormat="1" ht="106.2" customHeight="1" thickBot="1" x14ac:dyDescent="1">
      <c r="A7" s="148" t="s">
        <v>81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36" t="s">
        <v>114</v>
      </c>
      <c r="X7" s="136"/>
      <c r="Y7" s="136"/>
      <c r="Z7" s="136"/>
      <c r="AA7" s="136"/>
      <c r="AB7" s="136"/>
      <c r="AC7" s="136"/>
      <c r="AD7" s="156" t="s">
        <v>10</v>
      </c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2"/>
      <c r="AQ7" s="153"/>
      <c r="AR7" s="154"/>
      <c r="AS7" s="155"/>
      <c r="AT7" s="60"/>
      <c r="AU7" s="73" t="s">
        <v>11</v>
      </c>
      <c r="AV7" s="9"/>
      <c r="AW7" s="9"/>
      <c r="AX7" s="9"/>
      <c r="AY7" s="9"/>
      <c r="AZ7" s="160" t="s">
        <v>117</v>
      </c>
      <c r="BA7" s="160"/>
      <c r="BB7" s="160"/>
      <c r="BC7" s="160"/>
      <c r="BD7" s="160"/>
      <c r="BE7" s="161"/>
    </row>
    <row r="8" spans="1:63" s="52" customFormat="1" ht="158.55000000000001" customHeight="1" thickBot="1" x14ac:dyDescent="0.9">
      <c r="T8" s="149" t="s">
        <v>131</v>
      </c>
      <c r="U8" s="149"/>
      <c r="V8" s="149"/>
      <c r="W8" s="137" t="s">
        <v>115</v>
      </c>
      <c r="X8" s="137"/>
      <c r="Y8" s="137"/>
      <c r="Z8" s="137"/>
      <c r="AA8" s="137"/>
      <c r="AB8" s="137"/>
      <c r="AC8" s="137"/>
      <c r="AD8" s="150" t="s">
        <v>12</v>
      </c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60"/>
      <c r="AU8" s="73" t="s">
        <v>13</v>
      </c>
      <c r="AV8" s="8"/>
      <c r="AW8" s="8"/>
      <c r="AX8" s="8"/>
      <c r="AY8" s="8"/>
      <c r="AZ8" s="162" t="s">
        <v>116</v>
      </c>
      <c r="BA8" s="162"/>
      <c r="BB8" s="162"/>
      <c r="BC8" s="162"/>
      <c r="BD8" s="162"/>
      <c r="BE8" s="162"/>
    </row>
    <row r="9" spans="1:63" s="52" customFormat="1" ht="84" customHeight="1" thickBot="1" x14ac:dyDescent="0.85">
      <c r="U9" s="57"/>
      <c r="V9" s="57"/>
      <c r="W9" s="138" t="s">
        <v>14</v>
      </c>
      <c r="X9" s="138"/>
      <c r="Y9" s="138"/>
      <c r="Z9" s="138"/>
      <c r="AA9" s="138"/>
      <c r="AB9" s="138"/>
      <c r="AC9" s="7" t="s">
        <v>6</v>
      </c>
      <c r="AD9" s="151"/>
      <c r="AE9" s="150" t="s">
        <v>15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62"/>
      <c r="AU9" s="59"/>
      <c r="AV9" s="59"/>
      <c r="AW9" s="59"/>
      <c r="AX9" s="59"/>
      <c r="AY9" s="59"/>
      <c r="AZ9" s="59"/>
      <c r="BA9" s="59"/>
      <c r="BB9" s="61"/>
      <c r="BC9" s="61"/>
      <c r="BD9" s="61"/>
    </row>
    <row r="10" spans="1:63" ht="103.95" customHeight="1" x14ac:dyDescent="0.3">
      <c r="U10" s="1"/>
      <c r="V10" s="1"/>
      <c r="W10" s="1"/>
      <c r="AA10" s="11"/>
    </row>
    <row r="11" spans="1:63" ht="103.95" customHeight="1" thickBot="1" x14ac:dyDescent="0.35">
      <c r="U11" s="1"/>
      <c r="V11" s="1"/>
      <c r="W11" s="1"/>
      <c r="AA11" s="11"/>
    </row>
    <row r="12" spans="1:63" s="10" customFormat="1" ht="174" customHeight="1" thickTop="1" thickBot="1" x14ac:dyDescent="0.35">
      <c r="B12" s="163" t="s">
        <v>16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 t="s">
        <v>17</v>
      </c>
      <c r="U12" s="166"/>
      <c r="V12" s="167"/>
      <c r="W12" s="165" t="s">
        <v>18</v>
      </c>
      <c r="X12" s="166"/>
      <c r="Y12" s="166"/>
      <c r="Z12" s="166"/>
      <c r="AA12" s="166"/>
      <c r="AB12" s="166"/>
      <c r="AC12" s="166"/>
      <c r="AD12" s="167"/>
      <c r="AE12" s="118" t="s">
        <v>19</v>
      </c>
      <c r="AF12" s="120"/>
      <c r="AG12" s="178" t="s">
        <v>20</v>
      </c>
      <c r="AH12" s="179"/>
      <c r="AI12" s="179"/>
      <c r="AJ12" s="179"/>
      <c r="AK12" s="179"/>
      <c r="AL12" s="179"/>
      <c r="AM12" s="179"/>
      <c r="AN12" s="180"/>
      <c r="AO12" s="188" t="s">
        <v>21</v>
      </c>
      <c r="AP12" s="118" t="s">
        <v>22</v>
      </c>
      <c r="AQ12" s="119"/>
      <c r="AR12" s="119"/>
      <c r="AS12" s="119"/>
      <c r="AT12" s="119"/>
      <c r="AU12" s="119"/>
      <c r="AV12" s="119"/>
      <c r="AW12" s="120"/>
      <c r="AX12" s="96" t="s">
        <v>23</v>
      </c>
      <c r="AY12" s="97"/>
      <c r="AZ12" s="97"/>
      <c r="BA12" s="97"/>
      <c r="BB12" s="97"/>
      <c r="BC12" s="97"/>
      <c r="BD12" s="97"/>
      <c r="BE12" s="98"/>
      <c r="BF12" s="12"/>
    </row>
    <row r="13" spans="1:63" s="10" customFormat="1" ht="68.400000000000006" customHeight="1" x14ac:dyDescent="0.3"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70"/>
      <c r="U13" s="171"/>
      <c r="V13" s="172"/>
      <c r="W13" s="170"/>
      <c r="X13" s="171"/>
      <c r="Y13" s="171"/>
      <c r="Z13" s="171"/>
      <c r="AA13" s="171"/>
      <c r="AB13" s="171"/>
      <c r="AC13" s="171"/>
      <c r="AD13" s="172"/>
      <c r="AE13" s="121"/>
      <c r="AF13" s="123"/>
      <c r="AG13" s="181"/>
      <c r="AH13" s="182"/>
      <c r="AI13" s="182"/>
      <c r="AJ13" s="182"/>
      <c r="AK13" s="182"/>
      <c r="AL13" s="182"/>
      <c r="AM13" s="182"/>
      <c r="AN13" s="183"/>
      <c r="AO13" s="189"/>
      <c r="AP13" s="121"/>
      <c r="AQ13" s="122"/>
      <c r="AR13" s="122"/>
      <c r="AS13" s="122"/>
      <c r="AT13" s="122"/>
      <c r="AU13" s="122"/>
      <c r="AV13" s="122"/>
      <c r="AW13" s="123"/>
      <c r="AX13" s="128" t="s">
        <v>24</v>
      </c>
      <c r="AY13" s="129"/>
      <c r="AZ13" s="129"/>
      <c r="BA13" s="129"/>
      <c r="BB13" s="129"/>
      <c r="BC13" s="129"/>
      <c r="BD13" s="129"/>
      <c r="BE13" s="130"/>
      <c r="BF13" s="13"/>
    </row>
    <row r="14" spans="1:63" s="10" customFormat="1" ht="79.8" customHeight="1" x14ac:dyDescent="0.3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70"/>
      <c r="U14" s="171"/>
      <c r="V14" s="172"/>
      <c r="W14" s="170"/>
      <c r="X14" s="171"/>
      <c r="Y14" s="171"/>
      <c r="Z14" s="171"/>
      <c r="AA14" s="171"/>
      <c r="AB14" s="171"/>
      <c r="AC14" s="171"/>
      <c r="AD14" s="172"/>
      <c r="AE14" s="184"/>
      <c r="AF14" s="185"/>
      <c r="AG14" s="186"/>
      <c r="AH14" s="135"/>
      <c r="AI14" s="135"/>
      <c r="AJ14" s="135"/>
      <c r="AK14" s="135"/>
      <c r="AL14" s="135"/>
      <c r="AM14" s="135"/>
      <c r="AN14" s="187"/>
      <c r="AO14" s="189"/>
      <c r="AP14" s="184"/>
      <c r="AQ14" s="191"/>
      <c r="AR14" s="191"/>
      <c r="AS14" s="191"/>
      <c r="AT14" s="191"/>
      <c r="AU14" s="191"/>
      <c r="AV14" s="191"/>
      <c r="AW14" s="185"/>
      <c r="AX14" s="84" t="s">
        <v>118</v>
      </c>
      <c r="AY14" s="85"/>
      <c r="AZ14" s="85"/>
      <c r="BA14" s="85"/>
      <c r="BB14" s="85"/>
      <c r="BC14" s="85"/>
      <c r="BD14" s="85"/>
      <c r="BE14" s="86"/>
      <c r="BF14" s="51"/>
    </row>
    <row r="15" spans="1:63" s="10" customFormat="1" ht="73.2" customHeight="1" thickBot="1" x14ac:dyDescent="0.35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70"/>
      <c r="U15" s="171"/>
      <c r="V15" s="172"/>
      <c r="W15" s="170"/>
      <c r="X15" s="171"/>
      <c r="Y15" s="171"/>
      <c r="Z15" s="171"/>
      <c r="AA15" s="171"/>
      <c r="AB15" s="171"/>
      <c r="AC15" s="171"/>
      <c r="AD15" s="172"/>
      <c r="AE15" s="115" t="s">
        <v>25</v>
      </c>
      <c r="AF15" s="103" t="s">
        <v>26</v>
      </c>
      <c r="AG15" s="115" t="s">
        <v>27</v>
      </c>
      <c r="AH15" s="139" t="s">
        <v>28</v>
      </c>
      <c r="AI15" s="140"/>
      <c r="AJ15" s="140"/>
      <c r="AK15" s="140"/>
      <c r="AL15" s="140"/>
      <c r="AM15" s="140"/>
      <c r="AN15" s="141"/>
      <c r="AO15" s="189"/>
      <c r="AP15" s="112" t="s">
        <v>29</v>
      </c>
      <c r="AQ15" s="106" t="s">
        <v>30</v>
      </c>
      <c r="AR15" s="106" t="s">
        <v>31</v>
      </c>
      <c r="AS15" s="109" t="s">
        <v>32</v>
      </c>
      <c r="AT15" s="109" t="s">
        <v>33</v>
      </c>
      <c r="AU15" s="106" t="s">
        <v>34</v>
      </c>
      <c r="AV15" s="106" t="s">
        <v>35</v>
      </c>
      <c r="AW15" s="103" t="s">
        <v>36</v>
      </c>
      <c r="AX15" s="192" t="s">
        <v>37</v>
      </c>
      <c r="AY15" s="193"/>
      <c r="AZ15" s="193"/>
      <c r="BA15" s="194"/>
      <c r="BB15" s="192" t="s">
        <v>38</v>
      </c>
      <c r="BC15" s="193"/>
      <c r="BD15" s="193"/>
      <c r="BE15" s="194"/>
    </row>
    <row r="16" spans="1:63" s="14" customFormat="1" ht="69" customHeight="1" x14ac:dyDescent="0.3"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  <c r="U16" s="171"/>
      <c r="V16" s="172"/>
      <c r="W16" s="170"/>
      <c r="X16" s="171"/>
      <c r="Y16" s="171"/>
      <c r="Z16" s="171"/>
      <c r="AA16" s="171"/>
      <c r="AB16" s="171"/>
      <c r="AC16" s="171"/>
      <c r="AD16" s="172"/>
      <c r="AE16" s="116"/>
      <c r="AF16" s="104"/>
      <c r="AG16" s="116"/>
      <c r="AH16" s="131" t="s">
        <v>39</v>
      </c>
      <c r="AI16" s="100"/>
      <c r="AJ16" s="131" t="s">
        <v>82</v>
      </c>
      <c r="AK16" s="100"/>
      <c r="AL16" s="99" t="s">
        <v>83</v>
      </c>
      <c r="AM16" s="100"/>
      <c r="AN16" s="103" t="s">
        <v>40</v>
      </c>
      <c r="AO16" s="189"/>
      <c r="AP16" s="113"/>
      <c r="AQ16" s="107"/>
      <c r="AR16" s="107"/>
      <c r="AS16" s="110"/>
      <c r="AT16" s="110"/>
      <c r="AU16" s="107"/>
      <c r="AV16" s="107"/>
      <c r="AW16" s="104"/>
      <c r="AX16" s="195" t="s">
        <v>41</v>
      </c>
      <c r="AY16" s="196"/>
      <c r="AZ16" s="196"/>
      <c r="BA16" s="197"/>
      <c r="BB16" s="195" t="s">
        <v>41</v>
      </c>
      <c r="BC16" s="196"/>
      <c r="BD16" s="196"/>
      <c r="BE16" s="197"/>
      <c r="BK16" s="124"/>
    </row>
    <row r="17" spans="1:67" s="14" customFormat="1" ht="46.8" customHeight="1" x14ac:dyDescent="0.3"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70"/>
      <c r="U17" s="171"/>
      <c r="V17" s="172"/>
      <c r="W17" s="170"/>
      <c r="X17" s="171"/>
      <c r="Y17" s="171"/>
      <c r="Z17" s="171"/>
      <c r="AA17" s="171"/>
      <c r="AB17" s="171"/>
      <c r="AC17" s="171"/>
      <c r="AD17" s="172"/>
      <c r="AE17" s="116"/>
      <c r="AF17" s="104"/>
      <c r="AG17" s="116"/>
      <c r="AH17" s="132"/>
      <c r="AI17" s="102"/>
      <c r="AJ17" s="132"/>
      <c r="AK17" s="102"/>
      <c r="AL17" s="101"/>
      <c r="AM17" s="102"/>
      <c r="AN17" s="104"/>
      <c r="AO17" s="189"/>
      <c r="AP17" s="113"/>
      <c r="AQ17" s="107"/>
      <c r="AR17" s="107"/>
      <c r="AS17" s="110"/>
      <c r="AT17" s="110"/>
      <c r="AU17" s="107"/>
      <c r="AV17" s="107"/>
      <c r="AW17" s="104"/>
      <c r="AX17" s="112" t="s">
        <v>27</v>
      </c>
      <c r="AY17" s="125" t="s">
        <v>42</v>
      </c>
      <c r="AZ17" s="126"/>
      <c r="BA17" s="127"/>
      <c r="BB17" s="112" t="s">
        <v>27</v>
      </c>
      <c r="BC17" s="125" t="s">
        <v>42</v>
      </c>
      <c r="BD17" s="126"/>
      <c r="BE17" s="127"/>
      <c r="BK17" s="124"/>
    </row>
    <row r="18" spans="1:67" s="14" customFormat="1" ht="207" customHeight="1" thickBot="1" x14ac:dyDescent="0.35">
      <c r="A18" s="14" t="s">
        <v>43</v>
      </c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176"/>
      <c r="V18" s="177"/>
      <c r="W18" s="175"/>
      <c r="X18" s="176"/>
      <c r="Y18" s="176"/>
      <c r="Z18" s="176"/>
      <c r="AA18" s="176"/>
      <c r="AB18" s="176"/>
      <c r="AC18" s="176"/>
      <c r="AD18" s="177"/>
      <c r="AE18" s="117"/>
      <c r="AF18" s="105"/>
      <c r="AG18" s="117"/>
      <c r="AH18" s="78" t="s">
        <v>44</v>
      </c>
      <c r="AI18" s="78" t="s">
        <v>45</v>
      </c>
      <c r="AJ18" s="78" t="s">
        <v>44</v>
      </c>
      <c r="AK18" s="78" t="s">
        <v>45</v>
      </c>
      <c r="AL18" s="78" t="s">
        <v>44</v>
      </c>
      <c r="AM18" s="78" t="s">
        <v>45</v>
      </c>
      <c r="AN18" s="105"/>
      <c r="AO18" s="190"/>
      <c r="AP18" s="114"/>
      <c r="AQ18" s="108"/>
      <c r="AR18" s="108"/>
      <c r="AS18" s="111"/>
      <c r="AT18" s="111"/>
      <c r="AU18" s="108"/>
      <c r="AV18" s="108"/>
      <c r="AW18" s="105"/>
      <c r="AX18" s="114"/>
      <c r="AY18" s="77" t="s">
        <v>46</v>
      </c>
      <c r="AZ18" s="77" t="s">
        <v>47</v>
      </c>
      <c r="BA18" s="63" t="s">
        <v>48</v>
      </c>
      <c r="BB18" s="114"/>
      <c r="BC18" s="77" t="s">
        <v>46</v>
      </c>
      <c r="BD18" s="77" t="s">
        <v>47</v>
      </c>
      <c r="BE18" s="76" t="s">
        <v>48</v>
      </c>
      <c r="BK18" s="124"/>
    </row>
    <row r="19" spans="1:67" s="64" customFormat="1" ht="42.75" customHeight="1" thickTop="1" thickBot="1" x14ac:dyDescent="0.35">
      <c r="B19" s="65"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96">
        <v>2</v>
      </c>
      <c r="U19" s="97"/>
      <c r="V19" s="98"/>
      <c r="W19" s="96">
        <v>3</v>
      </c>
      <c r="X19" s="97"/>
      <c r="Y19" s="97"/>
      <c r="Z19" s="97"/>
      <c r="AA19" s="97"/>
      <c r="AB19" s="97"/>
      <c r="AC19" s="97"/>
      <c r="AD19" s="98"/>
      <c r="AE19" s="75">
        <v>4</v>
      </c>
      <c r="AF19" s="67">
        <v>5</v>
      </c>
      <c r="AG19" s="68">
        <v>6</v>
      </c>
      <c r="AH19" s="69">
        <v>7</v>
      </c>
      <c r="AI19" s="70">
        <v>8</v>
      </c>
      <c r="AJ19" s="70">
        <v>9</v>
      </c>
      <c r="AK19" s="69">
        <v>10</v>
      </c>
      <c r="AL19" s="70">
        <v>11</v>
      </c>
      <c r="AM19" s="70">
        <v>12</v>
      </c>
      <c r="AN19" s="71">
        <v>13</v>
      </c>
      <c r="AO19" s="72">
        <v>14</v>
      </c>
      <c r="AP19" s="68">
        <v>15</v>
      </c>
      <c r="AQ19" s="69">
        <v>16</v>
      </c>
      <c r="AR19" s="70">
        <v>17</v>
      </c>
      <c r="AS19" s="70">
        <v>18</v>
      </c>
      <c r="AT19" s="69">
        <v>19</v>
      </c>
      <c r="AU19" s="70">
        <v>20</v>
      </c>
      <c r="AV19" s="70">
        <v>21</v>
      </c>
      <c r="AW19" s="71">
        <v>22</v>
      </c>
      <c r="AX19" s="68">
        <v>23</v>
      </c>
      <c r="AY19" s="70">
        <v>24</v>
      </c>
      <c r="AZ19" s="69">
        <v>25</v>
      </c>
      <c r="BA19" s="67">
        <v>26</v>
      </c>
      <c r="BB19" s="68">
        <v>27</v>
      </c>
      <c r="BC19" s="69">
        <v>28</v>
      </c>
      <c r="BD19" s="70">
        <v>29</v>
      </c>
      <c r="BE19" s="67">
        <v>30</v>
      </c>
    </row>
    <row r="20" spans="1:67" s="198" customFormat="1" ht="78.599999999999994" customHeight="1" thickBot="1" x14ac:dyDescent="0.35">
      <c r="B20" s="199" t="s">
        <v>49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1"/>
      <c r="BI20" s="358"/>
    </row>
    <row r="21" spans="1:67" s="198" customFormat="1" ht="88.2" customHeight="1" thickBot="1" x14ac:dyDescent="0.35">
      <c r="A21" s="202"/>
      <c r="B21" s="199" t="s">
        <v>50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1"/>
      <c r="BI21" s="358"/>
    </row>
    <row r="22" spans="1:67" s="203" customFormat="1" ht="132" customHeight="1" x14ac:dyDescent="0.95">
      <c r="B22" s="204">
        <v>1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 t="s">
        <v>51</v>
      </c>
      <c r="U22" s="207"/>
      <c r="V22" s="208"/>
      <c r="W22" s="209" t="s">
        <v>52</v>
      </c>
      <c r="X22" s="210"/>
      <c r="Y22" s="210"/>
      <c r="Z22" s="210"/>
      <c r="AA22" s="210"/>
      <c r="AB22" s="210"/>
      <c r="AC22" s="210"/>
      <c r="AD22" s="211"/>
      <c r="AE22" s="212">
        <v>5</v>
      </c>
      <c r="AF22" s="213">
        <f t="shared" ref="AF22:AF23" si="0">AE22*30</f>
        <v>150</v>
      </c>
      <c r="AG22" s="213">
        <f t="shared" ref="AG22:AG23" si="1">AH22+AJ22+AL22</f>
        <v>90</v>
      </c>
      <c r="AH22" s="213">
        <v>36</v>
      </c>
      <c r="AI22" s="213"/>
      <c r="AJ22" s="213">
        <v>54</v>
      </c>
      <c r="AK22" s="213"/>
      <c r="AL22" s="213"/>
      <c r="AM22" s="213"/>
      <c r="AN22" s="214"/>
      <c r="AO22" s="215">
        <f t="shared" ref="AO22:AO23" si="2">AF22-AG22</f>
        <v>60</v>
      </c>
      <c r="AP22" s="216">
        <v>1</v>
      </c>
      <c r="AQ22" s="217"/>
      <c r="AR22" s="217">
        <v>1</v>
      </c>
      <c r="AS22" s="218"/>
      <c r="AT22" s="216"/>
      <c r="AU22" s="217">
        <v>1</v>
      </c>
      <c r="AV22" s="217"/>
      <c r="AW22" s="218"/>
      <c r="AX22" s="216">
        <f>SUM(AY22:BA22)</f>
        <v>5</v>
      </c>
      <c r="AY22" s="217">
        <v>2</v>
      </c>
      <c r="AZ22" s="217">
        <v>3</v>
      </c>
      <c r="BA22" s="218"/>
      <c r="BB22" s="219"/>
      <c r="BC22" s="220"/>
      <c r="BD22" s="220"/>
      <c r="BE22" s="221"/>
      <c r="BI22" s="358"/>
    </row>
    <row r="23" spans="1:67" s="203" customFormat="1" ht="123" customHeight="1" x14ac:dyDescent="0.95">
      <c r="B23" s="222">
        <v>2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 t="s">
        <v>53</v>
      </c>
      <c r="U23" s="225"/>
      <c r="V23" s="226"/>
      <c r="W23" s="227" t="s">
        <v>52</v>
      </c>
      <c r="X23" s="228"/>
      <c r="Y23" s="228"/>
      <c r="Z23" s="228"/>
      <c r="AA23" s="228"/>
      <c r="AB23" s="228"/>
      <c r="AC23" s="228"/>
      <c r="AD23" s="229"/>
      <c r="AE23" s="230">
        <v>6</v>
      </c>
      <c r="AF23" s="231">
        <f t="shared" si="0"/>
        <v>180</v>
      </c>
      <c r="AG23" s="231">
        <f t="shared" si="1"/>
        <v>90</v>
      </c>
      <c r="AH23" s="231">
        <v>36</v>
      </c>
      <c r="AI23" s="231"/>
      <c r="AJ23" s="231">
        <v>54</v>
      </c>
      <c r="AK23" s="231"/>
      <c r="AL23" s="231"/>
      <c r="AM23" s="231"/>
      <c r="AN23" s="232"/>
      <c r="AO23" s="233">
        <f t="shared" si="2"/>
        <v>90</v>
      </c>
      <c r="AP23" s="234">
        <v>2</v>
      </c>
      <c r="AQ23" s="235"/>
      <c r="AR23" s="235">
        <v>2</v>
      </c>
      <c r="AS23" s="236"/>
      <c r="AT23" s="234"/>
      <c r="AU23" s="235">
        <v>2</v>
      </c>
      <c r="AV23" s="235"/>
      <c r="AW23" s="236"/>
      <c r="AX23" s="234"/>
      <c r="AY23" s="235"/>
      <c r="AZ23" s="235"/>
      <c r="BA23" s="236"/>
      <c r="BB23" s="237">
        <f>SUM(BC23:BE23)</f>
        <v>5</v>
      </c>
      <c r="BC23" s="238">
        <v>2</v>
      </c>
      <c r="BD23" s="238">
        <v>3</v>
      </c>
      <c r="BE23" s="239"/>
      <c r="BI23" s="358"/>
    </row>
    <row r="24" spans="1:67" s="203" customFormat="1" ht="117" customHeight="1" x14ac:dyDescent="0.95">
      <c r="B24" s="222">
        <v>3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4" t="s">
        <v>119</v>
      </c>
      <c r="U24" s="225"/>
      <c r="V24" s="226"/>
      <c r="W24" s="227" t="s">
        <v>54</v>
      </c>
      <c r="X24" s="228"/>
      <c r="Y24" s="228"/>
      <c r="Z24" s="228"/>
      <c r="AA24" s="228"/>
      <c r="AB24" s="228"/>
      <c r="AC24" s="228"/>
      <c r="AD24" s="229"/>
      <c r="AE24" s="230">
        <v>6</v>
      </c>
      <c r="AF24" s="231">
        <f t="shared" ref="AF24:AF31" si="3">AE24*30</f>
        <v>180</v>
      </c>
      <c r="AG24" s="231"/>
      <c r="AH24" s="231"/>
      <c r="AI24" s="231"/>
      <c r="AJ24" s="231"/>
      <c r="AK24" s="231"/>
      <c r="AL24" s="231"/>
      <c r="AM24" s="231"/>
      <c r="AN24" s="232"/>
      <c r="AO24" s="233"/>
      <c r="AP24" s="234"/>
      <c r="AQ24" s="235">
        <v>2</v>
      </c>
      <c r="AR24" s="235"/>
      <c r="AS24" s="236"/>
      <c r="AT24" s="234"/>
      <c r="AU24" s="235"/>
      <c r="AV24" s="235"/>
      <c r="AW24" s="236"/>
      <c r="AX24" s="234"/>
      <c r="AY24" s="235"/>
      <c r="AZ24" s="235"/>
      <c r="BA24" s="236"/>
      <c r="BB24" s="237"/>
      <c r="BC24" s="238"/>
      <c r="BD24" s="238"/>
      <c r="BE24" s="239"/>
    </row>
    <row r="25" spans="1:67" s="240" customFormat="1" ht="102.45" customHeight="1" x14ac:dyDescent="0.3">
      <c r="B25" s="222">
        <v>4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4" t="s">
        <v>93</v>
      </c>
      <c r="U25" s="225"/>
      <c r="V25" s="226"/>
      <c r="W25" s="227" t="s">
        <v>55</v>
      </c>
      <c r="X25" s="228"/>
      <c r="Y25" s="228"/>
      <c r="Z25" s="228"/>
      <c r="AA25" s="228"/>
      <c r="AB25" s="228"/>
      <c r="AC25" s="228"/>
      <c r="AD25" s="229"/>
      <c r="AE25" s="230">
        <v>7</v>
      </c>
      <c r="AF25" s="231">
        <f t="shared" si="3"/>
        <v>210</v>
      </c>
      <c r="AG25" s="231">
        <f t="shared" ref="AG25:AG31" si="4">AH25+AJ25+AL25</f>
        <v>126</v>
      </c>
      <c r="AH25" s="231">
        <v>54</v>
      </c>
      <c r="AI25" s="231"/>
      <c r="AJ25" s="231">
        <v>36</v>
      </c>
      <c r="AK25" s="231"/>
      <c r="AL25" s="231">
        <v>36</v>
      </c>
      <c r="AM25" s="231"/>
      <c r="AN25" s="232"/>
      <c r="AO25" s="233">
        <f t="shared" ref="AO25:AO31" si="5">AF25-AG25</f>
        <v>84</v>
      </c>
      <c r="AP25" s="234"/>
      <c r="AQ25" s="235">
        <v>2</v>
      </c>
      <c r="AR25" s="235">
        <v>2</v>
      </c>
      <c r="AS25" s="236"/>
      <c r="AT25" s="234"/>
      <c r="AU25" s="235">
        <v>2</v>
      </c>
      <c r="AV25" s="235"/>
      <c r="AW25" s="236"/>
      <c r="AX25" s="237"/>
      <c r="AY25" s="238"/>
      <c r="AZ25" s="238"/>
      <c r="BA25" s="241"/>
      <c r="BB25" s="237">
        <f>SUM(BC25:BE25)</f>
        <v>7</v>
      </c>
      <c r="BC25" s="238">
        <v>3</v>
      </c>
      <c r="BD25" s="238">
        <v>2</v>
      </c>
      <c r="BE25" s="241">
        <v>2</v>
      </c>
    </row>
    <row r="26" spans="1:67" s="203" customFormat="1" ht="118.05" customHeight="1" x14ac:dyDescent="0.95">
      <c r="B26" s="242">
        <v>5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24" t="s">
        <v>120</v>
      </c>
      <c r="U26" s="225"/>
      <c r="V26" s="226"/>
      <c r="W26" s="227" t="s">
        <v>15</v>
      </c>
      <c r="X26" s="228"/>
      <c r="Y26" s="228"/>
      <c r="Z26" s="228"/>
      <c r="AA26" s="228"/>
      <c r="AB26" s="228"/>
      <c r="AC26" s="228"/>
      <c r="AD26" s="229"/>
      <c r="AE26" s="230">
        <v>4</v>
      </c>
      <c r="AF26" s="231">
        <f t="shared" ref="AF26:AF29" si="6">AE26*30</f>
        <v>120</v>
      </c>
      <c r="AG26" s="231">
        <f t="shared" ref="AG26" si="7">AH26+AJ26+AL26</f>
        <v>54</v>
      </c>
      <c r="AH26" s="231">
        <v>36</v>
      </c>
      <c r="AI26" s="231"/>
      <c r="AJ26" s="231">
        <v>9</v>
      </c>
      <c r="AK26" s="231"/>
      <c r="AL26" s="231">
        <v>9</v>
      </c>
      <c r="AM26" s="231"/>
      <c r="AN26" s="232"/>
      <c r="AO26" s="233">
        <f t="shared" ref="AO26:AO27" si="8">AF26-AG26</f>
        <v>66</v>
      </c>
      <c r="AP26" s="234">
        <v>1</v>
      </c>
      <c r="AQ26" s="235"/>
      <c r="AR26" s="235">
        <v>1</v>
      </c>
      <c r="AS26" s="236"/>
      <c r="AT26" s="234"/>
      <c r="AU26" s="235"/>
      <c r="AV26" s="235"/>
      <c r="AW26" s="236"/>
      <c r="AX26" s="234">
        <f>SUM(AY26:BA26)</f>
        <v>3</v>
      </c>
      <c r="AY26" s="235">
        <v>2</v>
      </c>
      <c r="AZ26" s="235">
        <v>0.5</v>
      </c>
      <c r="BA26" s="236">
        <v>0.5</v>
      </c>
      <c r="BB26" s="237"/>
      <c r="BC26" s="238"/>
      <c r="BD26" s="238"/>
      <c r="BE26" s="239"/>
    </row>
    <row r="27" spans="1:67" s="203" customFormat="1" ht="118.05" customHeight="1" x14ac:dyDescent="0.95">
      <c r="B27" s="242">
        <v>6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24" t="s">
        <v>121</v>
      </c>
      <c r="U27" s="225"/>
      <c r="V27" s="226"/>
      <c r="W27" s="227" t="s">
        <v>15</v>
      </c>
      <c r="X27" s="228"/>
      <c r="Y27" s="228"/>
      <c r="Z27" s="228"/>
      <c r="AA27" s="228"/>
      <c r="AB27" s="228"/>
      <c r="AC27" s="228"/>
      <c r="AD27" s="229"/>
      <c r="AE27" s="230">
        <v>1</v>
      </c>
      <c r="AF27" s="231">
        <f t="shared" ref="AF27" si="9">AE27*30</f>
        <v>30</v>
      </c>
      <c r="AG27" s="231"/>
      <c r="AH27" s="231"/>
      <c r="AI27" s="231"/>
      <c r="AJ27" s="231"/>
      <c r="AK27" s="231"/>
      <c r="AL27" s="231"/>
      <c r="AM27" s="231"/>
      <c r="AN27" s="232"/>
      <c r="AO27" s="233">
        <f t="shared" si="8"/>
        <v>30</v>
      </c>
      <c r="AP27" s="234"/>
      <c r="AQ27" s="235"/>
      <c r="AR27" s="235"/>
      <c r="AS27" s="236"/>
      <c r="AT27" s="234">
        <v>1</v>
      </c>
      <c r="AU27" s="235"/>
      <c r="AV27" s="235"/>
      <c r="AW27" s="236"/>
      <c r="AX27" s="234"/>
      <c r="AY27" s="235"/>
      <c r="AZ27" s="235"/>
      <c r="BA27" s="236"/>
      <c r="BB27" s="237"/>
      <c r="BC27" s="238"/>
      <c r="BD27" s="238"/>
      <c r="BE27" s="239"/>
    </row>
    <row r="28" spans="1:67" s="203" customFormat="1" ht="118.05" customHeight="1" x14ac:dyDescent="0.85">
      <c r="B28" s="222">
        <v>7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44" t="s">
        <v>92</v>
      </c>
      <c r="U28" s="245"/>
      <c r="V28" s="246"/>
      <c r="W28" s="247" t="s">
        <v>15</v>
      </c>
      <c r="X28" s="248"/>
      <c r="Y28" s="248"/>
      <c r="Z28" s="248"/>
      <c r="AA28" s="248"/>
      <c r="AB28" s="248"/>
      <c r="AC28" s="248"/>
      <c r="AD28" s="249"/>
      <c r="AE28" s="250">
        <v>3.5</v>
      </c>
      <c r="AF28" s="251">
        <f t="shared" si="6"/>
        <v>105</v>
      </c>
      <c r="AG28" s="251">
        <f t="shared" ref="AG28" si="10">AH28+AJ28+AL28</f>
        <v>45</v>
      </c>
      <c r="AH28" s="251">
        <v>36</v>
      </c>
      <c r="AI28" s="251"/>
      <c r="AJ28" s="251">
        <v>9</v>
      </c>
      <c r="AK28" s="251"/>
      <c r="AL28" s="251"/>
      <c r="AM28" s="251"/>
      <c r="AN28" s="252"/>
      <c r="AO28" s="253">
        <f t="shared" ref="AO28" si="11">AF28-AG28</f>
        <v>60</v>
      </c>
      <c r="AP28" s="254">
        <v>1</v>
      </c>
      <c r="AQ28" s="255"/>
      <c r="AR28" s="255">
        <v>1</v>
      </c>
      <c r="AS28" s="256"/>
      <c r="AT28" s="254"/>
      <c r="AU28" s="255"/>
      <c r="AV28" s="255"/>
      <c r="AW28" s="256"/>
      <c r="AX28" s="254">
        <f>SUM(AY28:BA28)</f>
        <v>2.5</v>
      </c>
      <c r="AY28" s="255">
        <v>2</v>
      </c>
      <c r="AZ28" s="255">
        <v>0.5</v>
      </c>
      <c r="BA28" s="256"/>
      <c r="BB28" s="254"/>
      <c r="BC28" s="255"/>
      <c r="BD28" s="255"/>
      <c r="BE28" s="257"/>
    </row>
    <row r="29" spans="1:67" s="203" customFormat="1" ht="105.45" customHeight="1" x14ac:dyDescent="0.85">
      <c r="B29" s="258">
        <v>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4" t="s">
        <v>95</v>
      </c>
      <c r="U29" s="225"/>
      <c r="V29" s="226"/>
      <c r="W29" s="227" t="s">
        <v>15</v>
      </c>
      <c r="X29" s="228"/>
      <c r="Y29" s="228"/>
      <c r="Z29" s="228"/>
      <c r="AA29" s="228"/>
      <c r="AB29" s="228"/>
      <c r="AC29" s="228"/>
      <c r="AD29" s="229"/>
      <c r="AE29" s="230">
        <v>3</v>
      </c>
      <c r="AF29" s="231">
        <f t="shared" si="6"/>
        <v>90</v>
      </c>
      <c r="AG29" s="231"/>
      <c r="AH29" s="231"/>
      <c r="AI29" s="231"/>
      <c r="AJ29" s="231"/>
      <c r="AK29" s="231"/>
      <c r="AL29" s="231"/>
      <c r="AM29" s="231"/>
      <c r="AN29" s="232"/>
      <c r="AO29" s="233"/>
      <c r="AP29" s="259">
        <v>1</v>
      </c>
      <c r="AQ29" s="260"/>
      <c r="AR29" s="260"/>
      <c r="AS29" s="261"/>
      <c r="AT29" s="259"/>
      <c r="AU29" s="260"/>
      <c r="AV29" s="260"/>
      <c r="AW29" s="261"/>
      <c r="AX29" s="259"/>
      <c r="AY29" s="260"/>
      <c r="AZ29" s="260"/>
      <c r="BA29" s="261"/>
      <c r="BB29" s="262"/>
      <c r="BC29" s="263"/>
      <c r="BD29" s="263"/>
      <c r="BE29" s="241"/>
      <c r="BF29" s="203" t="s">
        <v>43</v>
      </c>
    </row>
    <row r="30" spans="1:67" s="203" customFormat="1" ht="111" customHeight="1" x14ac:dyDescent="0.95">
      <c r="A30" s="203" t="s">
        <v>43</v>
      </c>
      <c r="B30" s="242">
        <v>9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24" t="s">
        <v>56</v>
      </c>
      <c r="U30" s="225"/>
      <c r="V30" s="226"/>
      <c r="W30" s="227" t="s">
        <v>57</v>
      </c>
      <c r="X30" s="228"/>
      <c r="Y30" s="228"/>
      <c r="Z30" s="228"/>
      <c r="AA30" s="228"/>
      <c r="AB30" s="228"/>
      <c r="AC30" s="228"/>
      <c r="AD30" s="229"/>
      <c r="AE30" s="230">
        <v>4.5</v>
      </c>
      <c r="AF30" s="231">
        <f t="shared" si="3"/>
        <v>135</v>
      </c>
      <c r="AG30" s="231">
        <f t="shared" si="4"/>
        <v>81</v>
      </c>
      <c r="AH30" s="231">
        <v>54</v>
      </c>
      <c r="AI30" s="231"/>
      <c r="AJ30" s="231"/>
      <c r="AK30" s="231"/>
      <c r="AL30" s="231">
        <v>27</v>
      </c>
      <c r="AM30" s="231"/>
      <c r="AN30" s="232"/>
      <c r="AO30" s="233">
        <f t="shared" si="5"/>
        <v>54</v>
      </c>
      <c r="AP30" s="234"/>
      <c r="AQ30" s="235">
        <v>1</v>
      </c>
      <c r="AR30" s="235">
        <v>1</v>
      </c>
      <c r="AS30" s="236"/>
      <c r="AT30" s="234"/>
      <c r="AU30" s="235">
        <v>1</v>
      </c>
      <c r="AV30" s="235"/>
      <c r="AW30" s="236"/>
      <c r="AX30" s="234">
        <f>SUM(AY30:BA30)</f>
        <v>4.5</v>
      </c>
      <c r="AY30" s="235">
        <v>3</v>
      </c>
      <c r="AZ30" s="235"/>
      <c r="BA30" s="236">
        <v>1.5</v>
      </c>
      <c r="BB30" s="237"/>
      <c r="BC30" s="238"/>
      <c r="BD30" s="238"/>
      <c r="BE30" s="239"/>
      <c r="BI30" s="203" t="s">
        <v>43</v>
      </c>
    </row>
    <row r="31" spans="1:67" s="203" customFormat="1" ht="109.95" customHeight="1" thickBot="1" x14ac:dyDescent="1">
      <c r="B31" s="258">
        <v>10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64" t="s">
        <v>58</v>
      </c>
      <c r="U31" s="265"/>
      <c r="V31" s="266"/>
      <c r="W31" s="267" t="s">
        <v>15</v>
      </c>
      <c r="X31" s="268"/>
      <c r="Y31" s="268"/>
      <c r="Z31" s="268"/>
      <c r="AA31" s="268"/>
      <c r="AB31" s="268"/>
      <c r="AC31" s="268"/>
      <c r="AD31" s="269"/>
      <c r="AE31" s="270">
        <v>7</v>
      </c>
      <c r="AF31" s="271">
        <f t="shared" si="3"/>
        <v>210</v>
      </c>
      <c r="AG31" s="271">
        <f t="shared" si="4"/>
        <v>108</v>
      </c>
      <c r="AH31" s="271">
        <v>54</v>
      </c>
      <c r="AI31" s="271"/>
      <c r="AJ31" s="271">
        <v>18</v>
      </c>
      <c r="AK31" s="271"/>
      <c r="AL31" s="271">
        <v>36</v>
      </c>
      <c r="AM31" s="271"/>
      <c r="AN31" s="272"/>
      <c r="AO31" s="273">
        <f t="shared" si="5"/>
        <v>102</v>
      </c>
      <c r="AP31" s="274">
        <v>1</v>
      </c>
      <c r="AQ31" s="275"/>
      <c r="AR31" s="275">
        <v>1</v>
      </c>
      <c r="AS31" s="276"/>
      <c r="AT31" s="274"/>
      <c r="AU31" s="275"/>
      <c r="AV31" s="275"/>
      <c r="AW31" s="276"/>
      <c r="AX31" s="274">
        <f>SUM(AY31:BA31)</f>
        <v>6</v>
      </c>
      <c r="AY31" s="275">
        <v>3</v>
      </c>
      <c r="AZ31" s="275">
        <v>1</v>
      </c>
      <c r="BA31" s="276">
        <v>2</v>
      </c>
      <c r="BB31" s="277"/>
      <c r="BC31" s="278"/>
      <c r="BD31" s="278"/>
      <c r="BE31" s="279"/>
    </row>
    <row r="32" spans="1:67" s="203" customFormat="1" ht="70.05" customHeight="1" thickBot="1" x14ac:dyDescent="0.9">
      <c r="A32" s="280"/>
      <c r="B32" s="359" t="s">
        <v>59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1"/>
      <c r="AE32" s="362">
        <f>+AE22+AE23+AE25+AE26+AE27+AE28+AE30+AE31</f>
        <v>38</v>
      </c>
      <c r="AF32" s="363">
        <f>+AF22+AF23+AF25+AF26+AF27+AF28+AF30+AF31</f>
        <v>1140</v>
      </c>
      <c r="AG32" s="363">
        <f>+AG22+AG23+AG25+AG26+AG27+AG28+AG30+AG31</f>
        <v>594</v>
      </c>
      <c r="AH32" s="363">
        <f>+AH22+AH23+AH25+AH26+AH27+AH28+AH30+AH31</f>
        <v>306</v>
      </c>
      <c r="AI32" s="363"/>
      <c r="AJ32" s="363">
        <f>+AJ22+AJ23+AJ25+AJ26+AJ27+AJ28+AJ30+AJ31</f>
        <v>180</v>
      </c>
      <c r="AK32" s="363"/>
      <c r="AL32" s="363">
        <f>+AL22+AL23+AL25+AL26+AL27+AL28+AL30+AL31</f>
        <v>108</v>
      </c>
      <c r="AM32" s="363"/>
      <c r="AN32" s="364"/>
      <c r="AO32" s="362">
        <f>+AO22+AO23+AO25+AO26+AO27+AO28+AO30+AO31</f>
        <v>546</v>
      </c>
      <c r="AP32" s="365">
        <v>6</v>
      </c>
      <c r="AQ32" s="366">
        <v>3</v>
      </c>
      <c r="AR32" s="366">
        <v>7</v>
      </c>
      <c r="AS32" s="367"/>
      <c r="AT32" s="365">
        <v>1</v>
      </c>
      <c r="AU32" s="366">
        <v>4</v>
      </c>
      <c r="AV32" s="366"/>
      <c r="AW32" s="367"/>
      <c r="AX32" s="365">
        <f>SUM(AX22:AX31)</f>
        <v>21</v>
      </c>
      <c r="AY32" s="366">
        <f>SUM(AY22:AY31)</f>
        <v>12</v>
      </c>
      <c r="AZ32" s="366">
        <f>SUM(AZ22:AZ31)</f>
        <v>5</v>
      </c>
      <c r="BA32" s="367">
        <f>SUM(BA22:BA31)</f>
        <v>4</v>
      </c>
      <c r="BB32" s="365">
        <f>SUM(BB22:BB31)</f>
        <v>12</v>
      </c>
      <c r="BC32" s="366">
        <f>SUM(BC22:BC31)</f>
        <v>5</v>
      </c>
      <c r="BD32" s="366">
        <f>SUM(BD22:BD31)</f>
        <v>5</v>
      </c>
      <c r="BE32" s="366">
        <f>SUM(BE22:BE31)</f>
        <v>2</v>
      </c>
      <c r="BO32" s="203" t="s">
        <v>43</v>
      </c>
    </row>
    <row r="33" spans="1:61" s="203" customFormat="1" ht="85.95" customHeight="1" thickBot="1" x14ac:dyDescent="0.9">
      <c r="A33" s="280"/>
      <c r="B33" s="199" t="s">
        <v>60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1"/>
    </row>
    <row r="34" spans="1:61" s="203" customFormat="1" ht="106.5" customHeight="1" x14ac:dyDescent="0.95">
      <c r="B34" s="204">
        <v>12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06" t="s">
        <v>96</v>
      </c>
      <c r="U34" s="207"/>
      <c r="V34" s="208"/>
      <c r="W34" s="209" t="s">
        <v>15</v>
      </c>
      <c r="X34" s="210"/>
      <c r="Y34" s="210"/>
      <c r="Z34" s="210"/>
      <c r="AA34" s="210"/>
      <c r="AB34" s="210"/>
      <c r="AC34" s="210"/>
      <c r="AD34" s="211"/>
      <c r="AE34" s="212">
        <v>3</v>
      </c>
      <c r="AF34" s="213">
        <f>AE34*30</f>
        <v>90</v>
      </c>
      <c r="AG34" s="213"/>
      <c r="AH34" s="213"/>
      <c r="AI34" s="213"/>
      <c r="AJ34" s="213"/>
      <c r="AK34" s="213"/>
      <c r="AL34" s="213"/>
      <c r="AM34" s="213"/>
      <c r="AN34" s="214"/>
      <c r="AO34" s="215"/>
      <c r="AP34" s="282"/>
      <c r="AQ34" s="217"/>
      <c r="AR34" s="217"/>
      <c r="AS34" s="218"/>
      <c r="AT34" s="216"/>
      <c r="AU34" s="217"/>
      <c r="AV34" s="217"/>
      <c r="AW34" s="218"/>
      <c r="AX34" s="216"/>
      <c r="AY34" s="217"/>
      <c r="AZ34" s="217"/>
      <c r="BA34" s="283"/>
      <c r="BB34" s="219"/>
      <c r="BC34" s="220"/>
      <c r="BD34" s="220"/>
      <c r="BE34" s="221"/>
    </row>
    <row r="35" spans="1:61" s="203" customFormat="1" ht="118.05" customHeight="1" x14ac:dyDescent="0.85">
      <c r="B35" s="242">
        <v>13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24" t="s">
        <v>122</v>
      </c>
      <c r="U35" s="225"/>
      <c r="V35" s="226"/>
      <c r="W35" s="227" t="s">
        <v>15</v>
      </c>
      <c r="X35" s="228"/>
      <c r="Y35" s="228"/>
      <c r="Z35" s="228"/>
      <c r="AA35" s="228"/>
      <c r="AB35" s="228"/>
      <c r="AC35" s="228"/>
      <c r="AD35" s="229"/>
      <c r="AE35" s="230">
        <v>3</v>
      </c>
      <c r="AF35" s="231">
        <f t="shared" ref="AF35" si="12">AE35*30</f>
        <v>90</v>
      </c>
      <c r="AG35" s="231">
        <f t="shared" ref="AG35" si="13">AH35+AJ35+AL35</f>
        <v>54</v>
      </c>
      <c r="AH35" s="231">
        <v>36</v>
      </c>
      <c r="AI35" s="231"/>
      <c r="AJ35" s="231">
        <v>18</v>
      </c>
      <c r="AK35" s="231"/>
      <c r="AL35" s="231"/>
      <c r="AM35" s="231"/>
      <c r="AN35" s="232"/>
      <c r="AO35" s="233">
        <f t="shared" ref="AO35" si="14">AF35-AG35</f>
        <v>36</v>
      </c>
      <c r="AP35" s="284"/>
      <c r="AQ35" s="235">
        <v>2</v>
      </c>
      <c r="AR35" s="235">
        <v>2</v>
      </c>
      <c r="AS35" s="236"/>
      <c r="AT35" s="234"/>
      <c r="AU35" s="235"/>
      <c r="AV35" s="235"/>
      <c r="AW35" s="236">
        <v>2</v>
      </c>
      <c r="AX35" s="234"/>
      <c r="AY35" s="235"/>
      <c r="AZ35" s="235"/>
      <c r="BA35" s="285"/>
      <c r="BB35" s="234">
        <f>SUM(BC35:BE35)</f>
        <v>3</v>
      </c>
      <c r="BC35" s="235">
        <v>2</v>
      </c>
      <c r="BD35" s="235">
        <v>1</v>
      </c>
      <c r="BE35" s="236"/>
    </row>
    <row r="36" spans="1:61" s="203" customFormat="1" ht="118.05" customHeight="1" x14ac:dyDescent="0.85">
      <c r="B36" s="242">
        <v>14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24" t="s">
        <v>94</v>
      </c>
      <c r="U36" s="225"/>
      <c r="V36" s="226"/>
      <c r="W36" s="227" t="s">
        <v>15</v>
      </c>
      <c r="X36" s="228"/>
      <c r="Y36" s="228"/>
      <c r="Z36" s="228"/>
      <c r="AA36" s="228"/>
      <c r="AB36" s="228"/>
      <c r="AC36" s="228"/>
      <c r="AD36" s="229"/>
      <c r="AE36" s="230">
        <v>3.5</v>
      </c>
      <c r="AF36" s="231">
        <f t="shared" ref="AF36" si="15">AE36*30</f>
        <v>105</v>
      </c>
      <c r="AG36" s="231">
        <f t="shared" ref="AG36" si="16">AH36+AJ36+AL36</f>
        <v>45</v>
      </c>
      <c r="AH36" s="231">
        <v>36</v>
      </c>
      <c r="AI36" s="231"/>
      <c r="AJ36" s="231">
        <v>9</v>
      </c>
      <c r="AK36" s="231"/>
      <c r="AL36" s="231"/>
      <c r="AM36" s="231"/>
      <c r="AN36" s="232"/>
      <c r="AO36" s="233">
        <f t="shared" ref="AO36" si="17">AF36-AG36</f>
        <v>60</v>
      </c>
      <c r="AP36" s="284">
        <v>2</v>
      </c>
      <c r="AQ36" s="235"/>
      <c r="AR36" s="235">
        <v>2</v>
      </c>
      <c r="AS36" s="236"/>
      <c r="AT36" s="234"/>
      <c r="AU36" s="235"/>
      <c r="AV36" s="235">
        <v>2</v>
      </c>
      <c r="AW36" s="236"/>
      <c r="AX36" s="234"/>
      <c r="AY36" s="235"/>
      <c r="AZ36" s="235"/>
      <c r="BA36" s="285"/>
      <c r="BB36" s="234">
        <f>SUM(BC36:BE36)</f>
        <v>2.5</v>
      </c>
      <c r="BC36" s="235">
        <v>2</v>
      </c>
      <c r="BD36" s="235">
        <v>0.5</v>
      </c>
      <c r="BE36" s="236"/>
      <c r="BF36" s="203" t="s">
        <v>43</v>
      </c>
    </row>
    <row r="37" spans="1:61" s="203" customFormat="1" ht="106.5" customHeight="1" thickBot="1" x14ac:dyDescent="1">
      <c r="B37" s="286">
        <v>15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64" t="s">
        <v>97</v>
      </c>
      <c r="U37" s="265"/>
      <c r="V37" s="266"/>
      <c r="W37" s="267" t="s">
        <v>15</v>
      </c>
      <c r="X37" s="268"/>
      <c r="Y37" s="268"/>
      <c r="Z37" s="268"/>
      <c r="AA37" s="268"/>
      <c r="AB37" s="268"/>
      <c r="AC37" s="268"/>
      <c r="AD37" s="269"/>
      <c r="AE37" s="270">
        <v>3</v>
      </c>
      <c r="AF37" s="271">
        <f>AE37*30</f>
        <v>90</v>
      </c>
      <c r="AG37" s="271"/>
      <c r="AH37" s="271"/>
      <c r="AI37" s="271"/>
      <c r="AJ37" s="271"/>
      <c r="AK37" s="271"/>
      <c r="AL37" s="271"/>
      <c r="AM37" s="271"/>
      <c r="AN37" s="272"/>
      <c r="AO37" s="273"/>
      <c r="AP37" s="288"/>
      <c r="AQ37" s="289"/>
      <c r="AR37" s="289"/>
      <c r="AS37" s="290"/>
      <c r="AT37" s="291"/>
      <c r="AU37" s="289"/>
      <c r="AV37" s="289"/>
      <c r="AW37" s="290"/>
      <c r="AX37" s="291"/>
      <c r="AY37" s="289"/>
      <c r="AZ37" s="289"/>
      <c r="BA37" s="292"/>
      <c r="BB37" s="293"/>
      <c r="BC37" s="294"/>
      <c r="BD37" s="294"/>
      <c r="BE37" s="295"/>
    </row>
    <row r="38" spans="1:61" s="203" customFormat="1" ht="73.5" customHeight="1" thickBot="1" x14ac:dyDescent="1">
      <c r="A38" s="280"/>
      <c r="B38" s="359" t="s">
        <v>61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1"/>
      <c r="AE38" s="362">
        <f>AE35+AE36</f>
        <v>6.5</v>
      </c>
      <c r="AF38" s="363">
        <f>AF35+AF36</f>
        <v>195</v>
      </c>
      <c r="AG38" s="363">
        <f>AG35+AG36</f>
        <v>99</v>
      </c>
      <c r="AH38" s="363">
        <f>AH35+AH36</f>
        <v>72</v>
      </c>
      <c r="AI38" s="363"/>
      <c r="AJ38" s="363">
        <f>AJ35+AJ36</f>
        <v>27</v>
      </c>
      <c r="AK38" s="363"/>
      <c r="AL38" s="363"/>
      <c r="AM38" s="363"/>
      <c r="AN38" s="364"/>
      <c r="AO38" s="368">
        <f>AO35+AO36</f>
        <v>96</v>
      </c>
      <c r="AP38" s="282">
        <v>1</v>
      </c>
      <c r="AQ38" s="217">
        <v>1</v>
      </c>
      <c r="AR38" s="217">
        <v>2</v>
      </c>
      <c r="AS38" s="218"/>
      <c r="AT38" s="216"/>
      <c r="AU38" s="217"/>
      <c r="AV38" s="217">
        <v>1</v>
      </c>
      <c r="AW38" s="218">
        <v>1</v>
      </c>
      <c r="AX38" s="216"/>
      <c r="AY38" s="217"/>
      <c r="AZ38" s="217"/>
      <c r="BA38" s="283"/>
      <c r="BB38" s="369">
        <f>SUM(BB34:BB37)</f>
        <v>5.5</v>
      </c>
      <c r="BC38" s="370">
        <f>SUM(BC34:BC37)</f>
        <v>4</v>
      </c>
      <c r="BD38" s="370">
        <f>SUM(BD34:BD37)</f>
        <v>1.5</v>
      </c>
      <c r="BE38" s="371"/>
    </row>
    <row r="39" spans="1:61" s="203" customFormat="1" ht="85.95" customHeight="1" thickBot="1" x14ac:dyDescent="0.9">
      <c r="A39" s="280"/>
      <c r="B39" s="199" t="s">
        <v>104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1"/>
    </row>
    <row r="40" spans="1:61" s="203" customFormat="1" ht="123" customHeight="1" x14ac:dyDescent="0.95">
      <c r="B40" s="204">
        <v>16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07" t="s">
        <v>99</v>
      </c>
      <c r="U40" s="207"/>
      <c r="V40" s="208"/>
      <c r="W40" s="209" t="s">
        <v>98</v>
      </c>
      <c r="X40" s="210"/>
      <c r="Y40" s="210"/>
      <c r="Z40" s="210"/>
      <c r="AA40" s="210"/>
      <c r="AB40" s="210"/>
      <c r="AC40" s="210"/>
      <c r="AD40" s="211"/>
      <c r="AE40" s="212">
        <v>2</v>
      </c>
      <c r="AF40" s="213">
        <f t="shared" ref="AF40:AF43" si="18">AE40*30</f>
        <v>60</v>
      </c>
      <c r="AG40" s="213"/>
      <c r="AH40" s="213"/>
      <c r="AI40" s="213"/>
      <c r="AJ40" s="213"/>
      <c r="AK40" s="213"/>
      <c r="AL40" s="213"/>
      <c r="AM40" s="213"/>
      <c r="AN40" s="214"/>
      <c r="AO40" s="215"/>
      <c r="AP40" s="216"/>
      <c r="AQ40" s="217"/>
      <c r="AR40" s="217"/>
      <c r="AS40" s="217"/>
      <c r="AT40" s="217"/>
      <c r="AU40" s="217"/>
      <c r="AV40" s="217"/>
      <c r="AW40" s="218"/>
      <c r="AX40" s="216"/>
      <c r="AY40" s="217"/>
      <c r="AZ40" s="217"/>
      <c r="BA40" s="218"/>
      <c r="BB40" s="219"/>
      <c r="BC40" s="220"/>
      <c r="BD40" s="220"/>
      <c r="BE40" s="221"/>
    </row>
    <row r="41" spans="1:61" s="203" customFormat="1" ht="126.6" customHeight="1" x14ac:dyDescent="0.95">
      <c r="B41" s="242">
        <v>17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25" t="s">
        <v>101</v>
      </c>
      <c r="U41" s="225"/>
      <c r="V41" s="226"/>
      <c r="W41" s="227" t="s">
        <v>100</v>
      </c>
      <c r="X41" s="228"/>
      <c r="Y41" s="228"/>
      <c r="Z41" s="228"/>
      <c r="AA41" s="228"/>
      <c r="AB41" s="228"/>
      <c r="AC41" s="228"/>
      <c r="AD41" s="229"/>
      <c r="AE41" s="230">
        <v>2</v>
      </c>
      <c r="AF41" s="231">
        <f t="shared" si="18"/>
        <v>60</v>
      </c>
      <c r="AG41" s="231"/>
      <c r="AH41" s="231"/>
      <c r="AI41" s="231"/>
      <c r="AJ41" s="231"/>
      <c r="AK41" s="231"/>
      <c r="AL41" s="231"/>
      <c r="AM41" s="231"/>
      <c r="AN41" s="232"/>
      <c r="AO41" s="233"/>
      <c r="AP41" s="234"/>
      <c r="AQ41" s="235">
        <v>1</v>
      </c>
      <c r="AR41" s="235"/>
      <c r="AS41" s="235"/>
      <c r="AT41" s="235"/>
      <c r="AU41" s="235"/>
      <c r="AV41" s="235"/>
      <c r="AW41" s="236"/>
      <c r="AX41" s="234"/>
      <c r="AY41" s="235"/>
      <c r="AZ41" s="235"/>
      <c r="BA41" s="236"/>
      <c r="BB41" s="237"/>
      <c r="BC41" s="238"/>
      <c r="BD41" s="238"/>
      <c r="BE41" s="239"/>
    </row>
    <row r="42" spans="1:61" s="296" customFormat="1" ht="106.5" customHeight="1" x14ac:dyDescent="0.85">
      <c r="B42" s="297">
        <v>18</v>
      </c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9" t="s">
        <v>123</v>
      </c>
      <c r="U42" s="299"/>
      <c r="V42" s="299"/>
      <c r="W42" s="300" t="s">
        <v>124</v>
      </c>
      <c r="X42" s="300"/>
      <c r="Y42" s="300"/>
      <c r="Z42" s="300"/>
      <c r="AA42" s="300"/>
      <c r="AB42" s="300"/>
      <c r="AC42" s="300"/>
      <c r="AD42" s="227"/>
      <c r="AE42" s="230">
        <v>2</v>
      </c>
      <c r="AF42" s="231">
        <f t="shared" si="18"/>
        <v>60</v>
      </c>
      <c r="AG42" s="231">
        <f t="shared" ref="AG42" si="19">AH42+AJ42+AL42</f>
        <v>36</v>
      </c>
      <c r="AH42" s="231">
        <v>18</v>
      </c>
      <c r="AI42" s="231"/>
      <c r="AJ42" s="231">
        <v>18</v>
      </c>
      <c r="AK42" s="231"/>
      <c r="AL42" s="231"/>
      <c r="AM42" s="231"/>
      <c r="AN42" s="232"/>
      <c r="AO42" s="233">
        <f t="shared" ref="AO42" si="20">AF42-AG42</f>
        <v>24</v>
      </c>
      <c r="AP42" s="234"/>
      <c r="AQ42" s="235">
        <v>1</v>
      </c>
      <c r="AR42" s="235"/>
      <c r="AS42" s="235"/>
      <c r="AT42" s="235"/>
      <c r="AU42" s="235"/>
      <c r="AV42" s="235"/>
      <c r="AW42" s="236"/>
      <c r="AX42" s="234">
        <f>SUM(AY42:BA42)</f>
        <v>2</v>
      </c>
      <c r="AY42" s="235">
        <v>1</v>
      </c>
      <c r="AZ42" s="235">
        <v>1</v>
      </c>
      <c r="BA42" s="236"/>
      <c r="BB42" s="234"/>
      <c r="BC42" s="235"/>
      <c r="BD42" s="235"/>
      <c r="BE42" s="236"/>
    </row>
    <row r="43" spans="1:61" s="203" customFormat="1" ht="100.95" customHeight="1" x14ac:dyDescent="0.95">
      <c r="B43" s="242">
        <v>19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24" t="s">
        <v>103</v>
      </c>
      <c r="U43" s="225"/>
      <c r="V43" s="226"/>
      <c r="W43" s="227" t="s">
        <v>102</v>
      </c>
      <c r="X43" s="228"/>
      <c r="Y43" s="228"/>
      <c r="Z43" s="228"/>
      <c r="AA43" s="228"/>
      <c r="AB43" s="228"/>
      <c r="AC43" s="228"/>
      <c r="AD43" s="229"/>
      <c r="AE43" s="230">
        <v>6</v>
      </c>
      <c r="AF43" s="231">
        <f t="shared" si="18"/>
        <v>180</v>
      </c>
      <c r="AG43" s="231"/>
      <c r="AH43" s="231"/>
      <c r="AI43" s="231"/>
      <c r="AJ43" s="231"/>
      <c r="AK43" s="231"/>
      <c r="AL43" s="231"/>
      <c r="AM43" s="231"/>
      <c r="AN43" s="232"/>
      <c r="AO43" s="233"/>
      <c r="AP43" s="234"/>
      <c r="AQ43" s="235">
        <v>1</v>
      </c>
      <c r="AR43" s="235"/>
      <c r="AS43" s="235"/>
      <c r="AT43" s="235"/>
      <c r="AU43" s="235"/>
      <c r="AV43" s="235"/>
      <c r="AW43" s="236"/>
      <c r="AX43" s="234"/>
      <c r="AY43" s="235"/>
      <c r="AZ43" s="235"/>
      <c r="BA43" s="236"/>
      <c r="BB43" s="237"/>
      <c r="BC43" s="238"/>
      <c r="BD43" s="238"/>
      <c r="BE43" s="239"/>
    </row>
    <row r="44" spans="1:61" s="203" customFormat="1" ht="132" customHeight="1" thickBot="1" x14ac:dyDescent="1">
      <c r="B44" s="258">
        <v>20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301" t="s">
        <v>125</v>
      </c>
      <c r="U44" s="302"/>
      <c r="V44" s="303"/>
      <c r="W44" s="304" t="s">
        <v>126</v>
      </c>
      <c r="X44" s="305"/>
      <c r="Y44" s="305"/>
      <c r="Z44" s="305"/>
      <c r="AA44" s="305"/>
      <c r="AB44" s="305"/>
      <c r="AC44" s="305"/>
      <c r="AD44" s="306"/>
      <c r="AE44" s="270">
        <v>2.5</v>
      </c>
      <c r="AF44" s="271">
        <f>AE44*30</f>
        <v>75</v>
      </c>
      <c r="AG44" s="271">
        <f>AH44+AJ44+AL44</f>
        <v>72</v>
      </c>
      <c r="AH44" s="271"/>
      <c r="AI44" s="271"/>
      <c r="AJ44" s="271">
        <v>72</v>
      </c>
      <c r="AK44" s="271"/>
      <c r="AL44" s="271"/>
      <c r="AM44" s="271"/>
      <c r="AN44" s="272"/>
      <c r="AO44" s="273">
        <f>AF44-AG44</f>
        <v>3</v>
      </c>
      <c r="AP44" s="291"/>
      <c r="AQ44" s="289">
        <v>2</v>
      </c>
      <c r="AR44" s="289"/>
      <c r="AS44" s="289"/>
      <c r="AT44" s="289"/>
      <c r="AU44" s="289"/>
      <c r="AV44" s="289"/>
      <c r="AW44" s="290"/>
      <c r="AX44" s="291">
        <f>SUM(AY44:BA44)</f>
        <v>2</v>
      </c>
      <c r="AY44" s="289"/>
      <c r="AZ44" s="289">
        <v>2</v>
      </c>
      <c r="BA44" s="290"/>
      <c r="BB44" s="293">
        <f>SUM(BC44:BE44)</f>
        <v>2</v>
      </c>
      <c r="BC44" s="294"/>
      <c r="BD44" s="294">
        <v>2</v>
      </c>
      <c r="BE44" s="295"/>
      <c r="BF44" s="203" t="s">
        <v>43</v>
      </c>
    </row>
    <row r="45" spans="1:61" s="203" customFormat="1" ht="73.5" customHeight="1" thickBot="1" x14ac:dyDescent="1">
      <c r="A45" s="280"/>
      <c r="B45" s="359" t="s">
        <v>105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1"/>
      <c r="AE45" s="362">
        <f>AE42+AE44</f>
        <v>4.5</v>
      </c>
      <c r="AF45" s="363">
        <f>AF42+AF44</f>
        <v>135</v>
      </c>
      <c r="AG45" s="363">
        <f>AG42+AG44</f>
        <v>108</v>
      </c>
      <c r="AH45" s="363">
        <f>AH42+AH44</f>
        <v>18</v>
      </c>
      <c r="AI45" s="363"/>
      <c r="AJ45" s="363">
        <f>AJ42+AJ44</f>
        <v>90</v>
      </c>
      <c r="AK45" s="363"/>
      <c r="AL45" s="363"/>
      <c r="AM45" s="363"/>
      <c r="AN45" s="364"/>
      <c r="AO45" s="362">
        <f>AO42+AO44</f>
        <v>27</v>
      </c>
      <c r="AP45" s="365"/>
      <c r="AQ45" s="366">
        <v>4</v>
      </c>
      <c r="AR45" s="366"/>
      <c r="AS45" s="366"/>
      <c r="AT45" s="366"/>
      <c r="AU45" s="366"/>
      <c r="AV45" s="366"/>
      <c r="AW45" s="367"/>
      <c r="AX45" s="365">
        <f>SUM(AX40:AX44)</f>
        <v>4</v>
      </c>
      <c r="AY45" s="366">
        <f>SUM(AY40:AY44)</f>
        <v>1</v>
      </c>
      <c r="AZ45" s="366">
        <f>SUM(AZ40:AZ44)</f>
        <v>3</v>
      </c>
      <c r="BA45" s="367"/>
      <c r="BB45" s="365">
        <f>SUM(BB40:BB44)</f>
        <v>2</v>
      </c>
      <c r="BC45" s="370"/>
      <c r="BD45" s="366">
        <f>SUM(BD40:BD44)</f>
        <v>2</v>
      </c>
      <c r="BE45" s="371"/>
      <c r="BH45" s="203" t="s">
        <v>43</v>
      </c>
    </row>
    <row r="46" spans="1:61" s="203" customFormat="1" ht="70.05" customHeight="1" thickBot="1" x14ac:dyDescent="0.9">
      <c r="A46" s="280"/>
      <c r="B46" s="359" t="s">
        <v>62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1"/>
      <c r="AE46" s="362">
        <f>AE45+AE38+AE32</f>
        <v>49</v>
      </c>
      <c r="AF46" s="363">
        <f>AF45+AF38+AF32</f>
        <v>1470</v>
      </c>
      <c r="AG46" s="363">
        <f>AG45+AG38+AG32</f>
        <v>801</v>
      </c>
      <c r="AH46" s="363">
        <f>AH45+AH38+AH32</f>
        <v>396</v>
      </c>
      <c r="AI46" s="363"/>
      <c r="AJ46" s="363">
        <f>AJ45+AJ38+AJ32</f>
        <v>297</v>
      </c>
      <c r="AK46" s="363"/>
      <c r="AL46" s="363">
        <f>AL45+AL38+AL32</f>
        <v>108</v>
      </c>
      <c r="AM46" s="363"/>
      <c r="AN46" s="364"/>
      <c r="AO46" s="368">
        <f>AO45+AO38+AO32</f>
        <v>669</v>
      </c>
      <c r="AP46" s="362">
        <f>AP45+AP38+AP32</f>
        <v>7</v>
      </c>
      <c r="AQ46" s="363">
        <f>AQ45+AQ38+AQ32</f>
        <v>8</v>
      </c>
      <c r="AR46" s="363">
        <f>AR45+AR38+AR32</f>
        <v>9</v>
      </c>
      <c r="AS46" s="363"/>
      <c r="AT46" s="363">
        <f>AT45+AT38+AT32</f>
        <v>1</v>
      </c>
      <c r="AU46" s="363">
        <f>AU45+AU38+AU32</f>
        <v>4</v>
      </c>
      <c r="AV46" s="363">
        <f>AV45+AV38+AV32</f>
        <v>1</v>
      </c>
      <c r="AW46" s="364">
        <f>AW45+AW38+AW32</f>
        <v>1</v>
      </c>
      <c r="AX46" s="362">
        <f>AX45+AX38+AX32</f>
        <v>25</v>
      </c>
      <c r="AY46" s="363">
        <f>AY45+AY38+AY32</f>
        <v>13</v>
      </c>
      <c r="AZ46" s="363">
        <f>AZ45+AZ38+AZ32</f>
        <v>8</v>
      </c>
      <c r="BA46" s="364">
        <f>BA45+BA38+BA32</f>
        <v>4</v>
      </c>
      <c r="BB46" s="362">
        <f>BB45+BB38+BB32</f>
        <v>19.5</v>
      </c>
      <c r="BC46" s="363">
        <f>BC45+BC38+BC32</f>
        <v>9</v>
      </c>
      <c r="BD46" s="363">
        <f>BD45+BD38+BD32</f>
        <v>8.5</v>
      </c>
      <c r="BE46" s="364">
        <f>BE45+BE38+BE32</f>
        <v>2</v>
      </c>
      <c r="BI46" s="203" t="s">
        <v>43</v>
      </c>
    </row>
    <row r="47" spans="1:61" s="203" customFormat="1" ht="65.55" customHeight="1" thickBot="1" x14ac:dyDescent="0.9">
      <c r="A47" s="280"/>
      <c r="B47" s="307" t="s">
        <v>63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9"/>
    </row>
    <row r="48" spans="1:61" s="203" customFormat="1" ht="81.45" customHeight="1" thickBot="1" x14ac:dyDescent="0.9">
      <c r="A48" s="280"/>
      <c r="B48" s="199" t="s">
        <v>64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1"/>
    </row>
    <row r="49" spans="1:60" s="203" customFormat="1" ht="96.6" customHeight="1" x14ac:dyDescent="0.85">
      <c r="A49" s="203" t="s">
        <v>43</v>
      </c>
      <c r="B49" s="242">
        <v>21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06" t="s">
        <v>65</v>
      </c>
      <c r="U49" s="207"/>
      <c r="V49" s="208"/>
      <c r="W49" s="209" t="s">
        <v>15</v>
      </c>
      <c r="X49" s="210"/>
      <c r="Y49" s="210"/>
      <c r="Z49" s="210"/>
      <c r="AA49" s="210"/>
      <c r="AB49" s="210"/>
      <c r="AC49" s="210"/>
      <c r="AD49" s="210"/>
      <c r="AE49" s="212">
        <v>6</v>
      </c>
      <c r="AF49" s="213">
        <f t="shared" ref="AF49:AF53" si="21">AE49*30</f>
        <v>180</v>
      </c>
      <c r="AG49" s="213">
        <f>AH49+AJ49+AL49</f>
        <v>90</v>
      </c>
      <c r="AH49" s="213">
        <v>54</v>
      </c>
      <c r="AI49" s="213"/>
      <c r="AJ49" s="213"/>
      <c r="AK49" s="213"/>
      <c r="AL49" s="213">
        <v>36</v>
      </c>
      <c r="AM49" s="213"/>
      <c r="AN49" s="214"/>
      <c r="AO49" s="215">
        <f>AF49-AG49</f>
        <v>90</v>
      </c>
      <c r="AP49" s="216">
        <v>2</v>
      </c>
      <c r="AQ49" s="217"/>
      <c r="AR49" s="217">
        <v>2</v>
      </c>
      <c r="AS49" s="218"/>
      <c r="AT49" s="216"/>
      <c r="AU49" s="217">
        <v>2</v>
      </c>
      <c r="AV49" s="217"/>
      <c r="AW49" s="218"/>
      <c r="AX49" s="216"/>
      <c r="AY49" s="217"/>
      <c r="AZ49" s="217"/>
      <c r="BA49" s="218"/>
      <c r="BB49" s="219">
        <f>SUM(BC49:BE49)</f>
        <v>5</v>
      </c>
      <c r="BC49" s="220">
        <v>3</v>
      </c>
      <c r="BD49" s="220"/>
      <c r="BE49" s="310">
        <v>2</v>
      </c>
    </row>
    <row r="50" spans="1:60" s="203" customFormat="1" ht="151.80000000000001" customHeight="1" x14ac:dyDescent="0.85">
      <c r="B50" s="242">
        <v>22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24" t="s">
        <v>128</v>
      </c>
      <c r="U50" s="225"/>
      <c r="V50" s="226"/>
      <c r="W50" s="227" t="s">
        <v>15</v>
      </c>
      <c r="X50" s="228"/>
      <c r="Y50" s="228"/>
      <c r="Z50" s="228"/>
      <c r="AA50" s="228"/>
      <c r="AB50" s="228"/>
      <c r="AC50" s="228"/>
      <c r="AD50" s="228"/>
      <c r="AE50" s="230">
        <v>3</v>
      </c>
      <c r="AF50" s="231">
        <f t="shared" si="21"/>
        <v>90</v>
      </c>
      <c r="AG50" s="231">
        <f>AH50+AJ50+AL50</f>
        <v>36</v>
      </c>
      <c r="AH50" s="231">
        <v>27</v>
      </c>
      <c r="AI50" s="231"/>
      <c r="AJ50" s="231">
        <v>9</v>
      </c>
      <c r="AK50" s="231"/>
      <c r="AL50" s="231"/>
      <c r="AM50" s="231"/>
      <c r="AN50" s="232"/>
      <c r="AO50" s="233">
        <f>AF50-AG50</f>
        <v>54</v>
      </c>
      <c r="AP50" s="234">
        <v>2</v>
      </c>
      <c r="AQ50" s="235"/>
      <c r="AR50" s="235">
        <v>2</v>
      </c>
      <c r="AS50" s="236"/>
      <c r="AT50" s="234"/>
      <c r="AU50" s="235"/>
      <c r="AV50" s="235"/>
      <c r="AW50" s="236"/>
      <c r="AX50" s="234"/>
      <c r="AY50" s="235"/>
      <c r="AZ50" s="235"/>
      <c r="BA50" s="236"/>
      <c r="BB50" s="237">
        <f>SUM(BC50:BE50)</f>
        <v>2</v>
      </c>
      <c r="BC50" s="238">
        <v>1.5</v>
      </c>
      <c r="BD50" s="238"/>
      <c r="BE50" s="241">
        <v>0.5</v>
      </c>
    </row>
    <row r="51" spans="1:60" s="203" customFormat="1" ht="113.4" customHeight="1" x14ac:dyDescent="0.85">
      <c r="B51" s="242">
        <v>23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24" t="s">
        <v>129</v>
      </c>
      <c r="U51" s="225"/>
      <c r="V51" s="226"/>
      <c r="W51" s="227" t="s">
        <v>15</v>
      </c>
      <c r="X51" s="228"/>
      <c r="Y51" s="228"/>
      <c r="Z51" s="228"/>
      <c r="AA51" s="228"/>
      <c r="AB51" s="228"/>
      <c r="AC51" s="228"/>
      <c r="AD51" s="228"/>
      <c r="AE51" s="230">
        <v>1.5</v>
      </c>
      <c r="AF51" s="231">
        <f t="shared" ref="AF51:AF52" si="22">AE51*30</f>
        <v>45</v>
      </c>
      <c r="AG51" s="231"/>
      <c r="AH51" s="231"/>
      <c r="AI51" s="231"/>
      <c r="AJ51" s="231"/>
      <c r="AK51" s="231"/>
      <c r="AL51" s="231"/>
      <c r="AM51" s="231"/>
      <c r="AN51" s="232"/>
      <c r="AO51" s="233">
        <f>AF51-AG51</f>
        <v>45</v>
      </c>
      <c r="AP51" s="234"/>
      <c r="AQ51" s="235"/>
      <c r="AR51" s="235"/>
      <c r="AS51" s="236">
        <v>2</v>
      </c>
      <c r="AT51" s="234"/>
      <c r="AU51" s="235"/>
      <c r="AV51" s="235"/>
      <c r="AW51" s="236"/>
      <c r="AX51" s="234"/>
      <c r="AY51" s="235"/>
      <c r="AZ51" s="235"/>
      <c r="BA51" s="236"/>
      <c r="BB51" s="237"/>
      <c r="BC51" s="238"/>
      <c r="BD51" s="238"/>
      <c r="BE51" s="241"/>
    </row>
    <row r="52" spans="1:60" s="203" customFormat="1" ht="111" customHeight="1" x14ac:dyDescent="0.85">
      <c r="B52" s="242">
        <v>24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24" t="s">
        <v>127</v>
      </c>
      <c r="U52" s="225"/>
      <c r="V52" s="226"/>
      <c r="W52" s="227" t="s">
        <v>15</v>
      </c>
      <c r="X52" s="228"/>
      <c r="Y52" s="228"/>
      <c r="Z52" s="228"/>
      <c r="AA52" s="228"/>
      <c r="AB52" s="228"/>
      <c r="AC52" s="228"/>
      <c r="AD52" s="228"/>
      <c r="AE52" s="230">
        <v>2</v>
      </c>
      <c r="AF52" s="231">
        <f t="shared" si="22"/>
        <v>60</v>
      </c>
      <c r="AG52" s="231">
        <f>AH52+AJ52+AL52</f>
        <v>36</v>
      </c>
      <c r="AH52" s="231">
        <v>18</v>
      </c>
      <c r="AI52" s="231"/>
      <c r="AJ52" s="231"/>
      <c r="AK52" s="231"/>
      <c r="AL52" s="231">
        <v>18</v>
      </c>
      <c r="AM52" s="231"/>
      <c r="AN52" s="232"/>
      <c r="AO52" s="233">
        <f>AF52-AG52</f>
        <v>24</v>
      </c>
      <c r="AP52" s="234"/>
      <c r="AQ52" s="235">
        <v>1</v>
      </c>
      <c r="AR52" s="235">
        <v>1</v>
      </c>
      <c r="AS52" s="236"/>
      <c r="AT52" s="234"/>
      <c r="AU52" s="235"/>
      <c r="AV52" s="235"/>
      <c r="AW52" s="236"/>
      <c r="AX52" s="234">
        <f>SUM(AY52:BA52)</f>
        <v>2</v>
      </c>
      <c r="AY52" s="235">
        <v>1</v>
      </c>
      <c r="AZ52" s="235"/>
      <c r="BA52" s="236">
        <v>1</v>
      </c>
      <c r="BB52" s="237"/>
      <c r="BC52" s="238"/>
      <c r="BD52" s="238"/>
      <c r="BE52" s="241"/>
    </row>
    <row r="53" spans="1:60" s="296" customFormat="1" ht="127.8" customHeight="1" thickBot="1" x14ac:dyDescent="0.9">
      <c r="B53" s="297">
        <v>25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9" t="s">
        <v>107</v>
      </c>
      <c r="U53" s="299"/>
      <c r="V53" s="299"/>
      <c r="W53" s="300" t="s">
        <v>106</v>
      </c>
      <c r="X53" s="300"/>
      <c r="Y53" s="300"/>
      <c r="Z53" s="300"/>
      <c r="AA53" s="300"/>
      <c r="AB53" s="300"/>
      <c r="AC53" s="300"/>
      <c r="AD53" s="227"/>
      <c r="AE53" s="230">
        <v>4</v>
      </c>
      <c r="AF53" s="231">
        <f t="shared" si="21"/>
        <v>120</v>
      </c>
      <c r="AG53" s="231"/>
      <c r="AH53" s="231"/>
      <c r="AI53" s="231"/>
      <c r="AJ53" s="231"/>
      <c r="AK53" s="231"/>
      <c r="AL53" s="231"/>
      <c r="AM53" s="231"/>
      <c r="AN53" s="232"/>
      <c r="AO53" s="233"/>
      <c r="AP53" s="234"/>
      <c r="AQ53" s="235">
        <v>2</v>
      </c>
      <c r="AR53" s="235"/>
      <c r="AS53" s="236"/>
      <c r="AT53" s="234"/>
      <c r="AU53" s="235"/>
      <c r="AV53" s="235"/>
      <c r="AW53" s="236"/>
      <c r="AX53" s="234"/>
      <c r="AY53" s="235"/>
      <c r="AZ53" s="235"/>
      <c r="BA53" s="236"/>
      <c r="BB53" s="311"/>
      <c r="BC53" s="312"/>
      <c r="BD53" s="313"/>
      <c r="BE53" s="314"/>
    </row>
    <row r="54" spans="1:60" s="203" customFormat="1" ht="60" customHeight="1" thickBot="1" x14ac:dyDescent="0.9">
      <c r="A54" s="280"/>
      <c r="B54" s="372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373" t="s">
        <v>108</v>
      </c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62">
        <f>AE49+AE50+AE51+AE52</f>
        <v>12.5</v>
      </c>
      <c r="AF54" s="362">
        <f>AF49+AF50+AF51+AF52</f>
        <v>375</v>
      </c>
      <c r="AG54" s="362">
        <f>AG49+AG50+AG51+AG52</f>
        <v>162</v>
      </c>
      <c r="AH54" s="362">
        <f>AH49+AH50+AH51+AH52</f>
        <v>99</v>
      </c>
      <c r="AI54" s="363"/>
      <c r="AJ54" s="362">
        <f>AJ49+AJ50+AJ51+AJ52</f>
        <v>9</v>
      </c>
      <c r="AK54" s="363"/>
      <c r="AL54" s="362">
        <f>AL49+AL50+AL51+AL52</f>
        <v>54</v>
      </c>
      <c r="AM54" s="363"/>
      <c r="AN54" s="364"/>
      <c r="AO54" s="362">
        <f>AO49+AO50+AO51+AO52</f>
        <v>213</v>
      </c>
      <c r="AP54" s="365">
        <v>2</v>
      </c>
      <c r="AQ54" s="366">
        <v>2</v>
      </c>
      <c r="AR54" s="366">
        <v>3</v>
      </c>
      <c r="AS54" s="367">
        <v>1</v>
      </c>
      <c r="AT54" s="365"/>
      <c r="AU54" s="366">
        <v>1</v>
      </c>
      <c r="AV54" s="366"/>
      <c r="AW54" s="367"/>
      <c r="AX54" s="365">
        <f>SUM(AX49:AX53)</f>
        <v>2</v>
      </c>
      <c r="AY54" s="366">
        <f>SUM(AY49:AY53)</f>
        <v>1</v>
      </c>
      <c r="AZ54" s="366"/>
      <c r="BA54" s="367">
        <f>SUM(BA49:BA53)</f>
        <v>1</v>
      </c>
      <c r="BB54" s="369">
        <f>SUM(BB49:BB53)</f>
        <v>7</v>
      </c>
      <c r="BC54" s="370">
        <f>SUM(BC49:BC53)</f>
        <v>4.5</v>
      </c>
      <c r="BD54" s="370"/>
      <c r="BE54" s="375">
        <f>SUM(BE49:BE53)</f>
        <v>2.5</v>
      </c>
    </row>
    <row r="55" spans="1:60" s="203" customFormat="1" ht="55.95" customHeight="1" thickBot="1" x14ac:dyDescent="0.9">
      <c r="A55" s="280"/>
      <c r="B55" s="376" t="s">
        <v>66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62">
        <f t="shared" ref="AE55:AS55" si="23">AE54</f>
        <v>12.5</v>
      </c>
      <c r="AF55" s="363">
        <f t="shared" si="23"/>
        <v>375</v>
      </c>
      <c r="AG55" s="363">
        <f t="shared" si="23"/>
        <v>162</v>
      </c>
      <c r="AH55" s="363">
        <f t="shared" si="23"/>
        <v>99</v>
      </c>
      <c r="AI55" s="363"/>
      <c r="AJ55" s="363">
        <f t="shared" si="23"/>
        <v>9</v>
      </c>
      <c r="AK55" s="363"/>
      <c r="AL55" s="363">
        <f t="shared" si="23"/>
        <v>54</v>
      </c>
      <c r="AM55" s="363"/>
      <c r="AN55" s="364"/>
      <c r="AO55" s="378">
        <f t="shared" si="23"/>
        <v>213</v>
      </c>
      <c r="AP55" s="362">
        <f t="shared" si="23"/>
        <v>2</v>
      </c>
      <c r="AQ55" s="363">
        <f t="shared" si="23"/>
        <v>2</v>
      </c>
      <c r="AR55" s="363">
        <f t="shared" si="23"/>
        <v>3</v>
      </c>
      <c r="AS55" s="364">
        <f t="shared" si="23"/>
        <v>1</v>
      </c>
      <c r="AT55" s="365"/>
      <c r="AU55" s="363">
        <f>AU54</f>
        <v>1</v>
      </c>
      <c r="AV55" s="366"/>
      <c r="AW55" s="367"/>
      <c r="AX55" s="362">
        <f t="shared" ref="AX55:BE55" si="24">AX54</f>
        <v>2</v>
      </c>
      <c r="AY55" s="363">
        <f t="shared" si="24"/>
        <v>1</v>
      </c>
      <c r="AZ55" s="363"/>
      <c r="BA55" s="364">
        <f t="shared" si="24"/>
        <v>1</v>
      </c>
      <c r="BB55" s="362">
        <f t="shared" si="24"/>
        <v>7</v>
      </c>
      <c r="BC55" s="363">
        <f t="shared" si="24"/>
        <v>4.5</v>
      </c>
      <c r="BD55" s="363"/>
      <c r="BE55" s="364">
        <f t="shared" si="24"/>
        <v>2.5</v>
      </c>
      <c r="BH55" s="203" t="s">
        <v>43</v>
      </c>
    </row>
    <row r="56" spans="1:60" s="203" customFormat="1" ht="61.95" customHeight="1" thickBot="1" x14ac:dyDescent="0.9">
      <c r="B56" s="379" t="s">
        <v>67</v>
      </c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65">
        <f>AE55+AE46</f>
        <v>61.5</v>
      </c>
      <c r="AF56" s="366">
        <f>AF55+AF46</f>
        <v>1845</v>
      </c>
      <c r="AG56" s="366">
        <f>AG55+AG46</f>
        <v>963</v>
      </c>
      <c r="AH56" s="366">
        <f>AH55+AH46</f>
        <v>495</v>
      </c>
      <c r="AI56" s="366"/>
      <c r="AJ56" s="366">
        <f>AJ55+AJ46</f>
        <v>306</v>
      </c>
      <c r="AK56" s="366"/>
      <c r="AL56" s="366">
        <f>AL55+AL46</f>
        <v>162</v>
      </c>
      <c r="AM56" s="366"/>
      <c r="AN56" s="367"/>
      <c r="AO56" s="365">
        <f>AO55+AO46</f>
        <v>882</v>
      </c>
      <c r="AP56" s="365">
        <f>AP55+AP46</f>
        <v>9</v>
      </c>
      <c r="AQ56" s="366">
        <f>AQ55+AQ46</f>
        <v>10</v>
      </c>
      <c r="AR56" s="366">
        <f>AR55+AR46</f>
        <v>12</v>
      </c>
      <c r="AS56" s="367">
        <f>AS55+AS46</f>
        <v>1</v>
      </c>
      <c r="AT56" s="365">
        <f>AT55+AT46</f>
        <v>1</v>
      </c>
      <c r="AU56" s="366">
        <f>AU55+AU46</f>
        <v>5</v>
      </c>
      <c r="AV56" s="366">
        <f>AV55+AV46</f>
        <v>1</v>
      </c>
      <c r="AW56" s="367">
        <f>AW55+AW46</f>
        <v>1</v>
      </c>
      <c r="AX56" s="365">
        <f>AX55+AX46</f>
        <v>27</v>
      </c>
      <c r="AY56" s="366">
        <f>AY55+AY46</f>
        <v>14</v>
      </c>
      <c r="AZ56" s="366">
        <f>AZ55+AZ46</f>
        <v>8</v>
      </c>
      <c r="BA56" s="367">
        <f>BA55+BA46</f>
        <v>5</v>
      </c>
      <c r="BB56" s="365">
        <f>BB55+BB46</f>
        <v>26.5</v>
      </c>
      <c r="BC56" s="366">
        <f>BC55+BC46</f>
        <v>13.5</v>
      </c>
      <c r="BD56" s="366">
        <f>BD55+BD46</f>
        <v>8.5</v>
      </c>
      <c r="BE56" s="367">
        <f>BE55+BE46</f>
        <v>4.5</v>
      </c>
      <c r="BF56" s="203" t="s">
        <v>43</v>
      </c>
      <c r="BH56" s="203" t="s">
        <v>43</v>
      </c>
    </row>
    <row r="57" spans="1:60" s="4" customFormat="1" ht="54" customHeight="1" x14ac:dyDescent="0.25">
      <c r="B57" s="8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90"/>
      <c r="V57" s="90"/>
      <c r="W57" s="3"/>
      <c r="X57" s="3"/>
      <c r="Y57" s="17"/>
      <c r="Z57" s="17"/>
      <c r="AA57" s="18"/>
      <c r="AB57" s="315" t="s">
        <v>68</v>
      </c>
      <c r="AC57" s="316"/>
      <c r="AD57" s="317"/>
      <c r="AE57" s="318" t="s">
        <v>69</v>
      </c>
      <c r="AF57" s="319"/>
      <c r="AG57" s="319"/>
      <c r="AH57" s="319"/>
      <c r="AI57" s="319"/>
      <c r="AJ57" s="319"/>
      <c r="AK57" s="319"/>
      <c r="AL57" s="319"/>
      <c r="AM57" s="319"/>
      <c r="AN57" s="319"/>
      <c r="AO57" s="320"/>
      <c r="AP57" s="321">
        <f>AP56</f>
        <v>9</v>
      </c>
      <c r="AQ57" s="322"/>
      <c r="AR57" s="322"/>
      <c r="AS57" s="323"/>
      <c r="AT57" s="321"/>
      <c r="AU57" s="322"/>
      <c r="AV57" s="322"/>
      <c r="AW57" s="323"/>
      <c r="AX57" s="318">
        <v>5</v>
      </c>
      <c r="AY57" s="319"/>
      <c r="AZ57" s="319"/>
      <c r="BA57" s="320"/>
      <c r="BB57" s="318">
        <v>4</v>
      </c>
      <c r="BC57" s="319"/>
      <c r="BD57" s="319"/>
      <c r="BE57" s="320"/>
      <c r="BF57" s="4" t="s">
        <v>43</v>
      </c>
    </row>
    <row r="58" spans="1:60" s="4" customFormat="1" ht="49.95" customHeight="1" x14ac:dyDescent="0.25">
      <c r="B58" s="8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91"/>
      <c r="V58" s="91"/>
      <c r="W58" s="3"/>
      <c r="X58" s="3"/>
      <c r="Y58" s="17"/>
      <c r="Z58" s="17"/>
      <c r="AA58" s="17"/>
      <c r="AB58" s="324"/>
      <c r="AC58" s="325"/>
      <c r="AD58" s="326"/>
      <c r="AE58" s="327" t="s">
        <v>70</v>
      </c>
      <c r="AF58" s="328"/>
      <c r="AG58" s="328"/>
      <c r="AH58" s="328"/>
      <c r="AI58" s="328"/>
      <c r="AJ58" s="328"/>
      <c r="AK58" s="328"/>
      <c r="AL58" s="328"/>
      <c r="AM58" s="328"/>
      <c r="AN58" s="328"/>
      <c r="AO58" s="329"/>
      <c r="AP58" s="330"/>
      <c r="AQ58" s="331">
        <f>AQ56</f>
        <v>10</v>
      </c>
      <c r="AR58" s="331"/>
      <c r="AS58" s="332"/>
      <c r="AT58" s="330"/>
      <c r="AU58" s="331"/>
      <c r="AV58" s="331"/>
      <c r="AW58" s="332"/>
      <c r="AX58" s="327">
        <v>5</v>
      </c>
      <c r="AY58" s="328"/>
      <c r="AZ58" s="328"/>
      <c r="BA58" s="329"/>
      <c r="BB58" s="327">
        <v>5</v>
      </c>
      <c r="BC58" s="328"/>
      <c r="BD58" s="328"/>
      <c r="BE58" s="329"/>
      <c r="BF58" s="4" t="s">
        <v>43</v>
      </c>
    </row>
    <row r="59" spans="1:60" s="4" customFormat="1" ht="48" customHeight="1" x14ac:dyDescent="0.25">
      <c r="B59" s="8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91"/>
      <c r="V59" s="91"/>
      <c r="W59" s="3"/>
      <c r="X59" s="3"/>
      <c r="Y59" s="17"/>
      <c r="Z59" s="17"/>
      <c r="AA59" s="17"/>
      <c r="AB59" s="324"/>
      <c r="AC59" s="325"/>
      <c r="AD59" s="326"/>
      <c r="AE59" s="327" t="s">
        <v>71</v>
      </c>
      <c r="AF59" s="328"/>
      <c r="AG59" s="328"/>
      <c r="AH59" s="328"/>
      <c r="AI59" s="328"/>
      <c r="AJ59" s="328"/>
      <c r="AK59" s="328"/>
      <c r="AL59" s="328"/>
      <c r="AM59" s="328"/>
      <c r="AN59" s="328"/>
      <c r="AO59" s="329"/>
      <c r="AP59" s="330"/>
      <c r="AQ59" s="331"/>
      <c r="AR59" s="331">
        <f>AR56</f>
        <v>12</v>
      </c>
      <c r="AS59" s="332"/>
      <c r="AT59" s="330"/>
      <c r="AU59" s="331"/>
      <c r="AV59" s="331"/>
      <c r="AW59" s="332"/>
      <c r="AX59" s="327">
        <v>6</v>
      </c>
      <c r="AY59" s="328"/>
      <c r="AZ59" s="328"/>
      <c r="BA59" s="329"/>
      <c r="BB59" s="327">
        <v>6</v>
      </c>
      <c r="BC59" s="328"/>
      <c r="BD59" s="328"/>
      <c r="BE59" s="329"/>
    </row>
    <row r="60" spans="1:60" s="4" customFormat="1" ht="49.8" customHeight="1" x14ac:dyDescent="0.25">
      <c r="B60" s="8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93" t="s">
        <v>72</v>
      </c>
      <c r="U60" s="94"/>
      <c r="V60" s="94"/>
      <c r="W60" s="3"/>
      <c r="X60" s="3"/>
      <c r="Y60" s="17"/>
      <c r="Z60" s="17"/>
      <c r="AA60" s="17"/>
      <c r="AB60" s="324"/>
      <c r="AC60" s="325"/>
      <c r="AD60" s="326"/>
      <c r="AE60" s="327" t="s">
        <v>73</v>
      </c>
      <c r="AF60" s="328"/>
      <c r="AG60" s="328"/>
      <c r="AH60" s="328"/>
      <c r="AI60" s="328"/>
      <c r="AJ60" s="328"/>
      <c r="AK60" s="328"/>
      <c r="AL60" s="328"/>
      <c r="AM60" s="328"/>
      <c r="AN60" s="328"/>
      <c r="AO60" s="329"/>
      <c r="AP60" s="330"/>
      <c r="AQ60" s="331"/>
      <c r="AR60" s="331"/>
      <c r="AS60" s="332">
        <v>1</v>
      </c>
      <c r="AT60" s="330"/>
      <c r="AU60" s="331"/>
      <c r="AV60" s="331"/>
      <c r="AW60" s="332"/>
      <c r="AX60" s="327"/>
      <c r="AY60" s="328"/>
      <c r="AZ60" s="328"/>
      <c r="BA60" s="329"/>
      <c r="BB60" s="327">
        <v>1</v>
      </c>
      <c r="BC60" s="328"/>
      <c r="BD60" s="328"/>
      <c r="BE60" s="329"/>
    </row>
    <row r="61" spans="1:60" s="4" customFormat="1" ht="49.95" customHeight="1" x14ac:dyDescent="0.5">
      <c r="B61" s="8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93" t="s">
        <v>84</v>
      </c>
      <c r="U61" s="93"/>
      <c r="V61" s="95"/>
      <c r="W61" s="95"/>
      <c r="X61" s="3" t="s">
        <v>43</v>
      </c>
      <c r="Y61" s="19"/>
      <c r="Z61" s="19"/>
      <c r="AA61" s="19"/>
      <c r="AB61" s="324"/>
      <c r="AC61" s="325"/>
      <c r="AD61" s="326"/>
      <c r="AE61" s="327" t="s">
        <v>74</v>
      </c>
      <c r="AF61" s="328"/>
      <c r="AG61" s="328"/>
      <c r="AH61" s="328"/>
      <c r="AI61" s="328"/>
      <c r="AJ61" s="328"/>
      <c r="AK61" s="328"/>
      <c r="AL61" s="328"/>
      <c r="AM61" s="328"/>
      <c r="AN61" s="328"/>
      <c r="AO61" s="329"/>
      <c r="AP61" s="330"/>
      <c r="AQ61" s="331"/>
      <c r="AR61" s="331"/>
      <c r="AS61" s="332"/>
      <c r="AT61" s="330">
        <v>1</v>
      </c>
      <c r="AU61" s="331"/>
      <c r="AV61" s="331"/>
      <c r="AW61" s="332"/>
      <c r="AX61" s="327">
        <v>1</v>
      </c>
      <c r="AY61" s="328"/>
      <c r="AZ61" s="328"/>
      <c r="BA61" s="329"/>
      <c r="BB61" s="327"/>
      <c r="BC61" s="328"/>
      <c r="BD61" s="328"/>
      <c r="BE61" s="329"/>
    </row>
    <row r="62" spans="1:60" s="4" customFormat="1" ht="48" customHeight="1" x14ac:dyDescent="0.25">
      <c r="B62" s="8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7" t="s">
        <v>85</v>
      </c>
      <c r="U62" s="87"/>
      <c r="V62" s="80"/>
      <c r="W62" s="3"/>
      <c r="X62" s="3"/>
      <c r="Y62" s="17"/>
      <c r="Z62" s="17"/>
      <c r="AA62" s="17"/>
      <c r="AB62" s="324"/>
      <c r="AC62" s="325"/>
      <c r="AD62" s="326"/>
      <c r="AE62" s="327" t="s">
        <v>34</v>
      </c>
      <c r="AF62" s="328"/>
      <c r="AG62" s="328"/>
      <c r="AH62" s="328"/>
      <c r="AI62" s="328"/>
      <c r="AJ62" s="328"/>
      <c r="AK62" s="328"/>
      <c r="AL62" s="328"/>
      <c r="AM62" s="328"/>
      <c r="AN62" s="328"/>
      <c r="AO62" s="329"/>
      <c r="AP62" s="330"/>
      <c r="AQ62" s="331"/>
      <c r="AR62" s="331"/>
      <c r="AS62" s="332"/>
      <c r="AT62" s="330"/>
      <c r="AU62" s="331">
        <f>AU56</f>
        <v>5</v>
      </c>
      <c r="AV62" s="331"/>
      <c r="AW62" s="332"/>
      <c r="AX62" s="327">
        <v>2</v>
      </c>
      <c r="AY62" s="328"/>
      <c r="AZ62" s="328"/>
      <c r="BA62" s="329"/>
      <c r="BB62" s="327">
        <v>3</v>
      </c>
      <c r="BC62" s="328"/>
      <c r="BD62" s="328"/>
      <c r="BE62" s="329"/>
    </row>
    <row r="63" spans="1:60" s="4" customFormat="1" ht="48" customHeight="1" x14ac:dyDescent="0.25">
      <c r="B63" s="8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7" t="s">
        <v>86</v>
      </c>
      <c r="U63" s="92"/>
      <c r="V63" s="92"/>
      <c r="W63" s="3"/>
      <c r="X63" s="3"/>
      <c r="Y63" s="17"/>
      <c r="Z63" s="17"/>
      <c r="AA63" s="17"/>
      <c r="AB63" s="324"/>
      <c r="AC63" s="325"/>
      <c r="AD63" s="326"/>
      <c r="AE63" s="327" t="s">
        <v>35</v>
      </c>
      <c r="AF63" s="328"/>
      <c r="AG63" s="328"/>
      <c r="AH63" s="328"/>
      <c r="AI63" s="328"/>
      <c r="AJ63" s="328"/>
      <c r="AK63" s="328"/>
      <c r="AL63" s="328"/>
      <c r="AM63" s="328"/>
      <c r="AN63" s="328"/>
      <c r="AO63" s="329"/>
      <c r="AP63" s="330"/>
      <c r="AQ63" s="331"/>
      <c r="AR63" s="331"/>
      <c r="AS63" s="332"/>
      <c r="AT63" s="330"/>
      <c r="AU63" s="331"/>
      <c r="AV63" s="331">
        <f>AV56</f>
        <v>1</v>
      </c>
      <c r="AW63" s="332"/>
      <c r="AX63" s="327"/>
      <c r="AY63" s="328"/>
      <c r="AZ63" s="328"/>
      <c r="BA63" s="329"/>
      <c r="BB63" s="327">
        <v>1</v>
      </c>
      <c r="BC63" s="328"/>
      <c r="BD63" s="328"/>
      <c r="BE63" s="329"/>
    </row>
    <row r="64" spans="1:60" s="4" customFormat="1" ht="88.8" customHeight="1" thickBot="1" x14ac:dyDescent="0.3">
      <c r="B64" s="8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7" t="s">
        <v>87</v>
      </c>
      <c r="U64" s="87"/>
      <c r="V64" s="87"/>
      <c r="W64" s="3"/>
      <c r="X64" s="3"/>
      <c r="Y64" s="17"/>
      <c r="Z64" s="17"/>
      <c r="AA64" s="17"/>
      <c r="AB64" s="333"/>
      <c r="AC64" s="334"/>
      <c r="AD64" s="335"/>
      <c r="AE64" s="336" t="s">
        <v>75</v>
      </c>
      <c r="AF64" s="337"/>
      <c r="AG64" s="337"/>
      <c r="AH64" s="337"/>
      <c r="AI64" s="337"/>
      <c r="AJ64" s="337"/>
      <c r="AK64" s="337"/>
      <c r="AL64" s="337"/>
      <c r="AM64" s="337"/>
      <c r="AN64" s="337"/>
      <c r="AO64" s="338"/>
      <c r="AP64" s="339"/>
      <c r="AQ64" s="340"/>
      <c r="AR64" s="340"/>
      <c r="AS64" s="341"/>
      <c r="AT64" s="339"/>
      <c r="AU64" s="340"/>
      <c r="AV64" s="340"/>
      <c r="AW64" s="341">
        <v>1</v>
      </c>
      <c r="AX64" s="336"/>
      <c r="AY64" s="337"/>
      <c r="AZ64" s="337"/>
      <c r="BA64" s="338"/>
      <c r="BB64" s="336">
        <v>1</v>
      </c>
      <c r="BC64" s="337"/>
      <c r="BD64" s="337"/>
      <c r="BE64" s="338"/>
    </row>
    <row r="65" spans="2:57" s="4" customFormat="1" ht="33.75" customHeight="1" x14ac:dyDescent="0.25"/>
    <row r="66" spans="2:57" s="4" customFormat="1" ht="30.75" customHeight="1" x14ac:dyDescent="0.4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50"/>
      <c r="V66" s="50"/>
      <c r="W66" s="50"/>
      <c r="X66" s="50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</row>
    <row r="67" spans="2:57" s="4" customFormat="1" ht="33.75" customHeight="1" x14ac:dyDescent="0.4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AG67" s="21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</row>
    <row r="68" spans="2:57" s="15" customFormat="1" ht="53.55" customHeight="1" x14ac:dyDescent="0.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V68" s="23"/>
      <c r="W68" s="23"/>
      <c r="X68" s="23"/>
      <c r="Y68" s="24"/>
      <c r="Z68" s="24"/>
      <c r="AA68" s="24"/>
      <c r="AB68" s="24"/>
      <c r="AC68" s="24"/>
      <c r="AD68" s="24"/>
      <c r="AE68" s="24"/>
      <c r="AF68" s="348" t="s">
        <v>132</v>
      </c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81"/>
      <c r="BE68" s="381"/>
    </row>
    <row r="69" spans="2:57" s="203" customFormat="1" ht="53.55" customHeight="1" x14ac:dyDescent="0.95">
      <c r="T69" s="203" t="s">
        <v>109</v>
      </c>
      <c r="U69" s="342"/>
      <c r="V69" s="343"/>
      <c r="W69" s="343"/>
      <c r="X69" s="343"/>
      <c r="Y69" s="344"/>
      <c r="Z69" s="344"/>
      <c r="AA69" s="345"/>
      <c r="AB69" s="344"/>
      <c r="AC69" s="344"/>
      <c r="AD69" s="344"/>
      <c r="AE69" s="343"/>
      <c r="AF69" s="344"/>
      <c r="AG69" s="344"/>
      <c r="AH69" s="344"/>
      <c r="AI69" s="344"/>
      <c r="AJ69" s="344"/>
      <c r="AK69" s="343"/>
      <c r="AL69" s="343"/>
      <c r="AM69" s="343"/>
      <c r="AN69" s="344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6"/>
    </row>
    <row r="70" spans="2:57" s="203" customFormat="1" ht="53.55" customHeight="1" x14ac:dyDescent="0.95">
      <c r="U70" s="342" t="s">
        <v>110</v>
      </c>
      <c r="V70" s="343"/>
      <c r="W70" s="343"/>
      <c r="X70" s="343"/>
      <c r="Y70" s="344"/>
      <c r="Z70" s="344"/>
      <c r="AA70" s="345"/>
      <c r="AB70" s="344"/>
      <c r="AC70" s="344"/>
      <c r="AD70" s="344"/>
      <c r="AE70" s="347">
        <v>61.5</v>
      </c>
      <c r="AF70" s="344"/>
      <c r="AG70" s="344"/>
      <c r="AH70" s="344"/>
      <c r="AI70" s="344"/>
      <c r="AJ70" s="344"/>
      <c r="AK70" s="343"/>
      <c r="AL70" s="343"/>
      <c r="AM70" s="343"/>
      <c r="AN70" s="344"/>
      <c r="AO70" s="346"/>
      <c r="AP70" s="346"/>
      <c r="AQ70" s="346"/>
      <c r="AR70" s="346"/>
      <c r="AS70" s="346"/>
      <c r="AT70" s="346"/>
      <c r="AU70" s="346"/>
      <c r="AV70" s="346"/>
      <c r="AW70" s="346"/>
      <c r="AX70" s="346"/>
      <c r="AY70" s="346"/>
      <c r="AZ70" s="346"/>
      <c r="BA70" s="346"/>
      <c r="BB70" s="346"/>
      <c r="BC70" s="346"/>
      <c r="BD70" s="346"/>
    </row>
    <row r="71" spans="2:57" s="203" customFormat="1" ht="53.55" customHeight="1" x14ac:dyDescent="0.95">
      <c r="U71" s="342" t="s">
        <v>112</v>
      </c>
      <c r="V71" s="343"/>
      <c r="W71" s="343"/>
      <c r="X71" s="343"/>
      <c r="Y71" s="344"/>
      <c r="Z71" s="344"/>
      <c r="AA71" s="345"/>
      <c r="AB71" s="344"/>
      <c r="AC71" s="344"/>
      <c r="AD71" s="344"/>
      <c r="AE71" s="347">
        <v>24</v>
      </c>
      <c r="AF71" s="344"/>
      <c r="AG71" s="344"/>
      <c r="AH71" s="344"/>
      <c r="AI71" s="344"/>
      <c r="AJ71" s="344"/>
      <c r="AK71" s="343"/>
      <c r="AL71" s="343"/>
      <c r="AM71" s="343"/>
      <c r="AN71" s="344"/>
      <c r="AO71" s="346"/>
      <c r="AP71" s="346"/>
      <c r="AQ71" s="346"/>
      <c r="AR71" s="346"/>
      <c r="AS71" s="346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</row>
    <row r="72" spans="2:57" s="203" customFormat="1" ht="53.55" customHeight="1" x14ac:dyDescent="0.95">
      <c r="U72" s="342" t="s">
        <v>111</v>
      </c>
      <c r="V72" s="343"/>
      <c r="W72" s="343"/>
      <c r="X72" s="343"/>
      <c r="Y72" s="344"/>
      <c r="Z72" s="344"/>
      <c r="AA72" s="345"/>
      <c r="AB72" s="344"/>
      <c r="AC72" s="344"/>
      <c r="AD72" s="344"/>
      <c r="AE72" s="347">
        <v>21</v>
      </c>
      <c r="AF72" s="344"/>
      <c r="AG72" s="344"/>
      <c r="AH72" s="344"/>
      <c r="AI72" s="344"/>
      <c r="AJ72" s="344"/>
      <c r="AK72" s="343"/>
      <c r="AL72" s="343"/>
      <c r="AM72" s="343"/>
      <c r="AN72" s="344"/>
      <c r="AO72" s="346"/>
      <c r="AP72" s="346"/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</row>
    <row r="73" spans="2:57" s="203" customFormat="1" ht="53.55" customHeight="1" x14ac:dyDescent="0.95">
      <c r="U73" s="342"/>
      <c r="V73" s="343"/>
      <c r="W73" s="343"/>
      <c r="X73" s="343"/>
      <c r="Y73" s="344"/>
      <c r="Z73" s="344"/>
      <c r="AA73" s="345"/>
      <c r="AB73" s="344"/>
      <c r="AC73" s="344"/>
      <c r="AD73" s="344"/>
      <c r="AE73" s="343"/>
      <c r="AF73" s="344"/>
      <c r="AG73" s="344"/>
      <c r="AH73" s="344"/>
      <c r="AI73" s="344"/>
      <c r="AJ73" s="344"/>
      <c r="AK73" s="343"/>
      <c r="AL73" s="343"/>
      <c r="AM73" s="343"/>
      <c r="AN73" s="344"/>
      <c r="AO73" s="346"/>
      <c r="AP73" s="346"/>
      <c r="AQ73" s="346"/>
      <c r="AR73" s="346"/>
      <c r="AS73" s="346"/>
      <c r="AT73" s="346"/>
      <c r="AU73" s="346"/>
      <c r="AV73" s="346"/>
      <c r="AW73" s="346"/>
      <c r="AX73" s="346"/>
      <c r="AY73" s="346"/>
      <c r="AZ73" s="346"/>
      <c r="BA73" s="346"/>
      <c r="BB73" s="346"/>
      <c r="BC73" s="346"/>
      <c r="BD73" s="346"/>
    </row>
    <row r="74" spans="2:57" s="15" customFormat="1" ht="53.55" customHeight="1" x14ac:dyDescent="0.75">
      <c r="U74" s="16"/>
      <c r="V74" s="26"/>
      <c r="W74" s="26"/>
      <c r="X74" s="26"/>
      <c r="Y74" s="26"/>
      <c r="Z74" s="5"/>
      <c r="AA74" s="6"/>
      <c r="AB74" s="5"/>
      <c r="AC74" s="27"/>
      <c r="AD74" s="27"/>
      <c r="AE74" s="27"/>
      <c r="AF74" s="27"/>
      <c r="AG74" s="27"/>
      <c r="AH74" s="24"/>
      <c r="AI74" s="24"/>
      <c r="AJ74" s="24"/>
      <c r="AK74" s="25"/>
      <c r="AL74" s="25"/>
      <c r="AM74" s="25"/>
      <c r="AN74" s="24"/>
      <c r="AO74" s="6"/>
      <c r="AP74" s="5"/>
      <c r="AQ74" s="6"/>
      <c r="AR74" s="5"/>
      <c r="AS74" s="6"/>
      <c r="AT74" s="5"/>
    </row>
    <row r="75" spans="2:57" s="203" customFormat="1" ht="53.4" customHeight="1" x14ac:dyDescent="1.05">
      <c r="U75" s="342"/>
      <c r="V75" s="349" t="s">
        <v>76</v>
      </c>
      <c r="W75" s="350"/>
      <c r="X75" s="351"/>
      <c r="Y75" s="352" t="s">
        <v>90</v>
      </c>
      <c r="Z75" s="353"/>
      <c r="AA75" s="354" t="s">
        <v>88</v>
      </c>
      <c r="AB75" s="354"/>
      <c r="AC75" s="354"/>
      <c r="AD75" s="355"/>
      <c r="AE75" s="355"/>
      <c r="AF75" s="356"/>
      <c r="AH75" s="343"/>
      <c r="AI75" s="343"/>
      <c r="AJ75" s="343"/>
      <c r="AK75" s="83" t="s">
        <v>89</v>
      </c>
      <c r="AL75" s="83"/>
      <c r="AM75" s="83"/>
      <c r="AN75" s="83"/>
      <c r="AO75" s="83"/>
      <c r="AP75" s="83"/>
      <c r="AQ75" s="83"/>
      <c r="AR75" s="83"/>
      <c r="AS75" s="83"/>
      <c r="AT75" s="83"/>
      <c r="AU75" s="354" t="s">
        <v>78</v>
      </c>
      <c r="AV75" s="354"/>
      <c r="AW75" s="354"/>
      <c r="AX75" s="354"/>
      <c r="AY75" s="354"/>
      <c r="AZ75" s="357" t="s">
        <v>77</v>
      </c>
    </row>
    <row r="76" spans="2:57" s="15" customFormat="1" ht="53.55" customHeight="1" x14ac:dyDescent="0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33"/>
      <c r="V76" s="28"/>
      <c r="W76" s="29"/>
      <c r="X76" s="81"/>
      <c r="Y76" s="34" t="s">
        <v>79</v>
      </c>
      <c r="AA76" s="35"/>
      <c r="AB76" s="32" t="s">
        <v>80</v>
      </c>
      <c r="AC76" s="30"/>
      <c r="AD76" s="30"/>
      <c r="AE76" s="30"/>
      <c r="AF76" s="30"/>
      <c r="AH76" s="36"/>
      <c r="AI76" s="36"/>
      <c r="AJ76" s="36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35"/>
      <c r="AW76" s="32" t="s">
        <v>80</v>
      </c>
      <c r="AX76" s="30"/>
      <c r="AY76" s="30"/>
      <c r="AZ76" s="30"/>
    </row>
    <row r="77" spans="2:57" s="15" customFormat="1" ht="53.55" customHeight="1" x14ac:dyDescent="0.75">
      <c r="B77" s="16"/>
      <c r="U77" s="37"/>
      <c r="V77" s="35"/>
      <c r="W77" s="38"/>
      <c r="X77" s="39"/>
      <c r="Y77" s="39"/>
      <c r="Z77" s="39"/>
      <c r="AA77" s="81"/>
      <c r="AB77" s="81"/>
      <c r="AC77" s="81"/>
      <c r="AD77" s="81"/>
      <c r="AE77" s="35"/>
      <c r="AF77" s="30"/>
      <c r="AH77" s="24"/>
      <c r="AI77" s="24"/>
      <c r="AJ77" s="24"/>
      <c r="AK77" s="24"/>
      <c r="AL77" s="24"/>
      <c r="AM77" s="24"/>
      <c r="AN77" s="24"/>
      <c r="AO77" s="35"/>
      <c r="AP77" s="35"/>
      <c r="AQ77" s="35"/>
      <c r="AS77" s="35"/>
      <c r="AT77" s="35"/>
      <c r="AU77" s="40"/>
      <c r="AV77" s="40"/>
      <c r="AW77" s="41"/>
      <c r="AX77" s="40"/>
      <c r="AY77" s="40"/>
      <c r="AZ77" s="31"/>
    </row>
    <row r="78" spans="2:57" s="15" customFormat="1" ht="53.55" customHeight="1" x14ac:dyDescent="0.75">
      <c r="U78" s="16"/>
      <c r="V78" s="28"/>
      <c r="W78" s="29"/>
      <c r="X78" s="42"/>
      <c r="Y78" s="81"/>
      <c r="Z78" s="81"/>
      <c r="AA78" s="32"/>
      <c r="AB78" s="43"/>
      <c r="AC78" s="30"/>
      <c r="AD78" s="32"/>
      <c r="AE78" s="31"/>
      <c r="AF78" s="32"/>
      <c r="AH78" s="24"/>
      <c r="AI78" s="24"/>
      <c r="AJ78" s="24"/>
      <c r="AK78" s="25"/>
      <c r="AL78" s="25"/>
      <c r="AM78" s="25"/>
      <c r="AN78" s="24"/>
      <c r="AO78" s="28"/>
      <c r="AP78" s="29"/>
      <c r="AQ78" s="29"/>
      <c r="AR78" s="35"/>
      <c r="AS78" s="35"/>
      <c r="AT78" s="81"/>
      <c r="AU78" s="32"/>
      <c r="AV78" s="30"/>
      <c r="AW78" s="30"/>
      <c r="AX78" s="31"/>
      <c r="AY78" s="30"/>
      <c r="AZ78" s="32"/>
    </row>
    <row r="79" spans="2:57" s="44" customFormat="1" ht="53.55" customHeight="1" x14ac:dyDescent="0.3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45"/>
      <c r="AM79" s="45"/>
      <c r="AN79" s="45"/>
      <c r="AO79" s="46"/>
      <c r="AP79" s="47"/>
      <c r="AQ79" s="46"/>
      <c r="AS79" s="48"/>
      <c r="AU79" s="49"/>
      <c r="AW79" s="46"/>
      <c r="AX79" s="46"/>
      <c r="AY79" s="46"/>
      <c r="AZ79" s="46"/>
    </row>
    <row r="80" spans="2:57" s="4" customFormat="1" ht="14.25" customHeight="1" x14ac:dyDescent="0.25">
      <c r="V80" s="382"/>
      <c r="W80" s="382"/>
      <c r="X80" s="382"/>
      <c r="Y80" s="383"/>
      <c r="Z80" s="383"/>
      <c r="AA80" s="383"/>
      <c r="AB80" s="383"/>
      <c r="AC80" s="383"/>
      <c r="AD80" s="383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2"/>
      <c r="AT80" s="382"/>
      <c r="AU80" s="382"/>
      <c r="AV80" s="382"/>
      <c r="AW80" s="382"/>
      <c r="AX80" s="382"/>
      <c r="AY80" s="382"/>
      <c r="AZ80" s="382"/>
      <c r="BA80" s="382"/>
    </row>
    <row r="81" spans="21:53" s="4" customFormat="1" ht="18" customHeight="1" x14ac:dyDescent="0.25">
      <c r="U81" s="385"/>
      <c r="V81" s="386"/>
      <c r="W81" s="386"/>
      <c r="X81" s="382"/>
      <c r="Y81" s="383"/>
      <c r="Z81" s="383"/>
      <c r="AA81" s="383"/>
      <c r="AB81" s="383"/>
      <c r="AC81" s="383"/>
      <c r="AD81" s="383"/>
      <c r="AE81" s="387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2"/>
      <c r="AT81" s="388"/>
      <c r="AU81" s="388"/>
      <c r="AV81" s="388"/>
      <c r="AW81" s="388"/>
      <c r="AX81" s="388"/>
      <c r="AY81" s="388"/>
      <c r="AZ81" s="382"/>
      <c r="BA81" s="382"/>
    </row>
    <row r="82" spans="21:53" s="4" customFormat="1" ht="14.25" customHeight="1" x14ac:dyDescent="0.25">
      <c r="U82" s="389"/>
      <c r="Y82" s="390"/>
      <c r="Z82" s="390"/>
      <c r="AA82" s="391"/>
      <c r="AB82" s="390"/>
      <c r="AC82" s="390"/>
      <c r="AD82" s="390"/>
      <c r="AF82" s="391"/>
      <c r="AG82" s="391"/>
      <c r="AH82" s="390"/>
      <c r="AI82" s="390"/>
      <c r="AJ82" s="390"/>
      <c r="AN82" s="390"/>
      <c r="AO82" s="390"/>
      <c r="AS82" s="2"/>
      <c r="AT82" s="2"/>
      <c r="AU82" s="2"/>
      <c r="AV82" s="2"/>
      <c r="AW82" s="2"/>
      <c r="AX82" s="2"/>
      <c r="AY82" s="2"/>
    </row>
    <row r="83" spans="21:53" ht="12.75" customHeight="1" x14ac:dyDescent="0.25">
      <c r="U83" s="2"/>
      <c r="V83" s="392"/>
      <c r="W83" s="2"/>
      <c r="X83" s="392"/>
    </row>
  </sheetData>
  <mergeCells count="161">
    <mergeCell ref="T44:V44"/>
    <mergeCell ref="W44:AD44"/>
    <mergeCell ref="T52:V52"/>
    <mergeCell ref="W52:AD52"/>
    <mergeCell ref="W9:AB9"/>
    <mergeCell ref="AE9:AS9"/>
    <mergeCell ref="W6:AB6"/>
    <mergeCell ref="AD6:AK6"/>
    <mergeCell ref="B32:AD32"/>
    <mergeCell ref="B33:BE33"/>
    <mergeCell ref="B38:AD38"/>
    <mergeCell ref="AF15:AF18"/>
    <mergeCell ref="AG15:AG18"/>
    <mergeCell ref="AH15:AN15"/>
    <mergeCell ref="AH16:AI17"/>
    <mergeCell ref="AX16:BA16"/>
    <mergeCell ref="BB16:BE16"/>
    <mergeCell ref="AE12:AF14"/>
    <mergeCell ref="AG12:AN14"/>
    <mergeCell ref="AO12:AO18"/>
    <mergeCell ref="T19:V19"/>
    <mergeCell ref="W19:AD19"/>
    <mergeCell ref="T41:V41"/>
    <mergeCell ref="W41:AD41"/>
    <mergeCell ref="B1:BA1"/>
    <mergeCell ref="B2:BA2"/>
    <mergeCell ref="B3:BA3"/>
    <mergeCell ref="T4:U4"/>
    <mergeCell ref="X4:AO4"/>
    <mergeCell ref="B5:V5"/>
    <mergeCell ref="X5:AM5"/>
    <mergeCell ref="AU5:AY5"/>
    <mergeCell ref="AZ5:BE5"/>
    <mergeCell ref="AZ6:BC6"/>
    <mergeCell ref="A7:V7"/>
    <mergeCell ref="W7:AC7"/>
    <mergeCell ref="AD7:AO7"/>
    <mergeCell ref="AZ7:BD7"/>
    <mergeCell ref="T8:V8"/>
    <mergeCell ref="W8:AC8"/>
    <mergeCell ref="AD8:AS8"/>
    <mergeCell ref="AZ8:BE8"/>
    <mergeCell ref="T35:V35"/>
    <mergeCell ref="W35:AD35"/>
    <mergeCell ref="T29:V29"/>
    <mergeCell ref="W29:AD29"/>
    <mergeCell ref="T34:V34"/>
    <mergeCell ref="W34:AD34"/>
    <mergeCell ref="T37:V37"/>
    <mergeCell ref="W37:AD37"/>
    <mergeCell ref="B39:BE39"/>
    <mergeCell ref="T40:V40"/>
    <mergeCell ref="W40:AD40"/>
    <mergeCell ref="T30:V30"/>
    <mergeCell ref="W30:AD30"/>
    <mergeCell ref="T31:V31"/>
    <mergeCell ref="W31:AD31"/>
    <mergeCell ref="T36:V36"/>
    <mergeCell ref="W36:AD36"/>
    <mergeCell ref="BI20:BI23"/>
    <mergeCell ref="B21:BE21"/>
    <mergeCell ref="AT15:AT18"/>
    <mergeCell ref="AU15:AU18"/>
    <mergeCell ref="AV15:AV18"/>
    <mergeCell ref="AW15:AW18"/>
    <mergeCell ref="AX15:BA15"/>
    <mergeCell ref="BB15:BE15"/>
    <mergeCell ref="AJ16:AK17"/>
    <mergeCell ref="BK16:BK18"/>
    <mergeCell ref="AX17:AX18"/>
    <mergeCell ref="AY17:BA17"/>
    <mergeCell ref="BB17:BB18"/>
    <mergeCell ref="BC17:BE17"/>
    <mergeCell ref="AP12:AW14"/>
    <mergeCell ref="AX12:BE12"/>
    <mergeCell ref="AX13:BE13"/>
    <mergeCell ref="AX14:BE14"/>
    <mergeCell ref="AL16:AM17"/>
    <mergeCell ref="AN16:AN18"/>
    <mergeCell ref="AR15:AR18"/>
    <mergeCell ref="AS15:AS18"/>
    <mergeCell ref="AP15:AP18"/>
    <mergeCell ref="AQ15:AQ18"/>
    <mergeCell ref="AE15:AE18"/>
    <mergeCell ref="T22:V22"/>
    <mergeCell ref="W22:AD22"/>
    <mergeCell ref="B20:BE20"/>
    <mergeCell ref="B12:B18"/>
    <mergeCell ref="T12:V18"/>
    <mergeCell ref="W12:AD18"/>
    <mergeCell ref="T23:V23"/>
    <mergeCell ref="W23:AD23"/>
    <mergeCell ref="T26:V26"/>
    <mergeCell ref="W26:AD26"/>
    <mergeCell ref="T28:V28"/>
    <mergeCell ref="W28:AD28"/>
    <mergeCell ref="T24:V24"/>
    <mergeCell ref="W24:AD24"/>
    <mergeCell ref="T27:V27"/>
    <mergeCell ref="W27:AD27"/>
    <mergeCell ref="T25:V25"/>
    <mergeCell ref="W25:AD25"/>
    <mergeCell ref="T42:V42"/>
    <mergeCell ref="W42:AD42"/>
    <mergeCell ref="T43:V43"/>
    <mergeCell ref="W43:AD43"/>
    <mergeCell ref="B45:AD45"/>
    <mergeCell ref="T54:AD54"/>
    <mergeCell ref="B55:AD55"/>
    <mergeCell ref="B47:BE47"/>
    <mergeCell ref="B48:BE48"/>
    <mergeCell ref="BB57:BE57"/>
    <mergeCell ref="U58:V58"/>
    <mergeCell ref="AE58:AO58"/>
    <mergeCell ref="AX58:BA58"/>
    <mergeCell ref="BB58:BE58"/>
    <mergeCell ref="T50:V50"/>
    <mergeCell ref="W50:AD50"/>
    <mergeCell ref="T51:V51"/>
    <mergeCell ref="B46:AD46"/>
    <mergeCell ref="W51:AD51"/>
    <mergeCell ref="T53:V53"/>
    <mergeCell ref="W53:AD53"/>
    <mergeCell ref="T49:V49"/>
    <mergeCell ref="W49:AD49"/>
    <mergeCell ref="BB61:BE61"/>
    <mergeCell ref="AE63:AO63"/>
    <mergeCell ref="AE62:AO62"/>
    <mergeCell ref="AX62:BA62"/>
    <mergeCell ref="BB62:BE62"/>
    <mergeCell ref="AE60:AO60"/>
    <mergeCell ref="AX60:BA60"/>
    <mergeCell ref="B56:AD56"/>
    <mergeCell ref="B57:B64"/>
    <mergeCell ref="U57:V57"/>
    <mergeCell ref="AB57:AD64"/>
    <mergeCell ref="T62:U62"/>
    <mergeCell ref="U59:V59"/>
    <mergeCell ref="AE59:AO59"/>
    <mergeCell ref="AX59:BA59"/>
    <mergeCell ref="BB59:BE59"/>
    <mergeCell ref="T63:V63"/>
    <mergeCell ref="T60:V60"/>
    <mergeCell ref="T61:W61"/>
    <mergeCell ref="AE57:AO57"/>
    <mergeCell ref="AX57:BA57"/>
    <mergeCell ref="BB60:BE60"/>
    <mergeCell ref="AE61:AO61"/>
    <mergeCell ref="AX61:BA61"/>
    <mergeCell ref="B79:AK79"/>
    <mergeCell ref="AK75:AT76"/>
    <mergeCell ref="AU75:AY75"/>
    <mergeCell ref="AX63:BA63"/>
    <mergeCell ref="BB63:BE63"/>
    <mergeCell ref="T64:V64"/>
    <mergeCell ref="AE64:AO64"/>
    <mergeCell ref="AX64:BA64"/>
    <mergeCell ref="BB64:BE64"/>
    <mergeCell ref="AA75:AE75"/>
    <mergeCell ref="Y75:Z75"/>
    <mergeCell ref="AF68:BE68"/>
  </mergeCells>
  <phoneticPr fontId="0" type="noConversion"/>
  <pageMargins left="0.7" right="0.24" top="0.53" bottom="0.28000000000000003" header="0.3" footer="0.3"/>
  <pageSetup paperSize="9" scale="1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2019-03-18T21:32:06Z</cp:lastPrinted>
  <dcterms:created xsi:type="dcterms:W3CDTF">2017-04-12T18:55:05Z</dcterms:created>
  <dcterms:modified xsi:type="dcterms:W3CDTF">2019-03-18T21:33:54Z</dcterms:modified>
</cp:coreProperties>
</file>