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55" windowWidth="9270" windowHeight="7965" tabRatio="756" activeTab="1"/>
  </bookViews>
  <sheets>
    <sheet name="схемабак" sheetId="1" r:id="rId1"/>
    <sheet name="НП бак_мс" sheetId="2" r:id="rId2"/>
  </sheets>
  <definedNames>
    <definedName name="_xlnm.Print_Area" localSheetId="1">'НП бак_мс'!$A$1:$BJ$122</definedName>
  </definedNames>
  <calcPr fullCalcOnLoad="1"/>
</workbook>
</file>

<file path=xl/sharedStrings.xml><?xml version="1.0" encoding="utf-8"?>
<sst xmlns="http://schemas.openxmlformats.org/spreadsheetml/2006/main" count="415" uniqueCount="287">
  <si>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</si>
  <si>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</si>
  <si>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</si>
  <si>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</si>
  <si>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</si>
  <si>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</si>
  <si>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</si>
  <si>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</si>
  <si>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</si>
  <si>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</si>
  <si>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</si>
  <si>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</si>
  <si>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</si>
  <si>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</si>
  <si>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</si>
  <si>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</si>
  <si>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</si>
  <si>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</si>
  <si>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</si>
  <si>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</si>
  <si>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</si>
  <si>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</si>
  <si>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</si>
  <si>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</si>
  <si>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</si>
  <si>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</si>
  <si>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</si>
  <si>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</si>
  <si>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</si>
  <si>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Теор.навч.</t>
  </si>
  <si>
    <t>Екзамени</t>
  </si>
  <si>
    <t>Заліки</t>
  </si>
  <si>
    <t>у тому числі</t>
  </si>
  <si>
    <t>ДП</t>
  </si>
  <si>
    <t>Дипломне проект.</t>
  </si>
  <si>
    <t>_____________ М.З.Згуровський</t>
  </si>
  <si>
    <t>Військова підготовка</t>
  </si>
  <si>
    <t>ЗЕ</t>
  </si>
  <si>
    <t>Залікова екзаменаційна сесія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</si>
  <si>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</si>
  <si>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</si>
  <si>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</si>
  <si>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</si>
  <si>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</si>
  <si>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</si>
  <si>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</si>
  <si>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</si>
  <si>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</si>
  <si>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</si>
  <si>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</si>
  <si>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</si>
  <si>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</si>
  <si>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</si>
  <si>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</si>
  <si>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</si>
  <si>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</si>
  <si>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</si>
  <si>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</si>
  <si>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</si>
  <si>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</si>
  <si>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</si>
  <si>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</si>
  <si>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</si>
  <si>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</si>
  <si>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</si>
  <si>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</si>
  <si>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</si>
  <si>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</si>
  <si>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</si>
  <si>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</si>
  <si>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</si>
  <si>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</si>
  <si>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процесу</t>
    </r>
  </si>
  <si>
    <t>Випускова   кафедра</t>
  </si>
  <si>
    <t>Д</t>
  </si>
  <si>
    <t xml:space="preserve">НАЗВА НАВЧАЛЬНОЇ
ДИСЦИПЛІНИ
</t>
  </si>
  <si>
    <t>Підготовки</t>
  </si>
  <si>
    <t>денна</t>
  </si>
  <si>
    <t>Розподіл дисциплін за семестрами</t>
  </si>
  <si>
    <t>семестр</t>
  </si>
  <si>
    <t>Назва дисципліни</t>
  </si>
  <si>
    <t>ECTS</t>
  </si>
  <si>
    <t>Контроль</t>
  </si>
  <si>
    <t>год /тижд.</t>
  </si>
  <si>
    <t>екз.</t>
  </si>
  <si>
    <t>Обчислювальна математика та програмування</t>
  </si>
  <si>
    <t>Поверхневі явища та дисперсні системи</t>
  </si>
  <si>
    <t>Фізична хімія</t>
  </si>
  <si>
    <t>Інструментальні методи хімічного аналізу</t>
  </si>
  <si>
    <t>Переддипломна практика</t>
  </si>
  <si>
    <t xml:space="preserve">         </t>
  </si>
  <si>
    <t>Х</t>
  </si>
  <si>
    <t>Переддипломна</t>
  </si>
  <si>
    <t>Математичне моделювання та оптимізація об'єктів хімічної технології</t>
  </si>
  <si>
    <t>бакалавр</t>
  </si>
  <si>
    <t>С</t>
  </si>
  <si>
    <t>Захист дипломного проекту</t>
  </si>
  <si>
    <t>V. План навчального процесу</t>
  </si>
  <si>
    <t xml:space="preserve">Практичні </t>
  </si>
  <si>
    <t>Лабораторні</t>
  </si>
  <si>
    <t>екз</t>
  </si>
  <si>
    <t>16 Хімічна та біоінженерія</t>
  </si>
  <si>
    <t>161 Хімічні технології та інженерія</t>
  </si>
  <si>
    <t>за спеціальністю</t>
  </si>
  <si>
    <t>Дипломне проектування</t>
  </si>
  <si>
    <t>Всього за цикл загальної підготовки</t>
  </si>
  <si>
    <t>І ЦИКЛ ЗАГАЛЬНОЇ ПІДГОТОВКИ</t>
  </si>
  <si>
    <t>І.1 Навчальні дисципліни природничо-наукової  підготовки</t>
  </si>
  <si>
    <t xml:space="preserve">І.2 Навчальні дисципліни базової підготовки </t>
  </si>
  <si>
    <t xml:space="preserve">І.3 Навчальні дисципліни базової підготовки (за вибором студентів) </t>
  </si>
  <si>
    <t>І.4 Навчальні дисципліни соціально-гуманітарної підготовки (за вибором студентів)</t>
  </si>
  <si>
    <t>Разом за цикл</t>
  </si>
  <si>
    <t xml:space="preserve">       Всього за цикл професійної підготовки </t>
  </si>
  <si>
    <t>Іноземна мова професійного спрямування</t>
  </si>
  <si>
    <t>ІІ.1 Навчальні дисципліни професійної та практичної підготовки</t>
  </si>
  <si>
    <t>Атестація випускників</t>
  </si>
  <si>
    <t xml:space="preserve">        IV. АТЕСТАЦІЯ ВИПУСКНИКІВ </t>
  </si>
  <si>
    <t>МІНІСТЕРСТВО ОСВІТИ І НАУКИ  УКРАЇНИ</t>
  </si>
  <si>
    <t>Зав. кафедри ХТКС</t>
  </si>
  <si>
    <t>КР</t>
  </si>
  <si>
    <t>(шифр і  назва спеціальності )</t>
  </si>
  <si>
    <t>(шифр і назва спеціалізації)</t>
  </si>
  <si>
    <t>ІІ.2 Навчальні дисципліни професійної та практичної підготовки (за вибором студентів)</t>
  </si>
  <si>
    <t>бакалавр хімічних технологій та інженерії</t>
  </si>
  <si>
    <t>"___"_____________  2017 р.</t>
  </si>
  <si>
    <t>спеціальність</t>
  </si>
  <si>
    <t xml:space="preserve">кафедра </t>
  </si>
  <si>
    <t xml:space="preserve"> 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</si>
  <si>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</si>
  <si>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r>
      <t xml:space="preserve"> </t>
    </r>
    <r>
      <rPr>
        <sz val="11"/>
        <rFont val="Arial"/>
        <family val="2"/>
      </rPr>
      <t>(назва освітнього ступеня)</t>
    </r>
  </si>
  <si>
    <t>Структурна схема бак. підготовки</t>
  </si>
  <si>
    <r>
      <t xml:space="preserve">                   </t>
    </r>
    <r>
      <rPr>
        <b/>
        <sz val="36"/>
        <rFont val="Arial"/>
        <family val="2"/>
      </rPr>
      <t>ІНТЕГРОВАНИЙ  НАВЧАЛЬНИЙ   ПЛАН</t>
    </r>
  </si>
  <si>
    <t>2 роки 10 місяців (3 н.р.)</t>
  </si>
  <si>
    <t>Інженерна графіка*</t>
  </si>
  <si>
    <t>Навчальна дисципліна з Інформаційних технологій*</t>
  </si>
  <si>
    <t>Навчальна дисципліна з комп'ютерної графіки*</t>
  </si>
  <si>
    <t>** Дисципліни, які здаються за формою екстернату</t>
  </si>
  <si>
    <t>Форма атестації випускників
(екзамен, дипломний проект,
(робота))</t>
  </si>
  <si>
    <t>II</t>
  </si>
  <si>
    <t>III</t>
  </si>
  <si>
    <t>Виконання 
дипломного 
(проекту роботи)</t>
  </si>
  <si>
    <t xml:space="preserve">ІІ ЦИКЛ ПРОФЕСІЙНОЇ ПІДГОТОВКИ </t>
  </si>
  <si>
    <t>Захист дипломного       проекту</t>
  </si>
  <si>
    <t>молодшого спеціаліста</t>
  </si>
  <si>
    <t>Екології та технології рослинних полімерів</t>
  </si>
  <si>
    <t>Інженерно-хімічний</t>
  </si>
  <si>
    <t>Хімічні технології переробки деревини та рослинної сировини</t>
  </si>
  <si>
    <t>Хімія деревини та синтетичних полімерів</t>
  </si>
  <si>
    <t>Технологія виробництва деревної маси</t>
  </si>
  <si>
    <t>Технологія виробництва етерів та естерів целюлози</t>
  </si>
  <si>
    <t>Технологія целюлози</t>
  </si>
  <si>
    <t>Технологія виробництва деревних плит та пластиків</t>
  </si>
  <si>
    <t xml:space="preserve">Хімічне перероблення недеревної сировини </t>
  </si>
  <si>
    <t>Технологія паперу та картону</t>
  </si>
  <si>
    <t>Основи проектування целюлозно-паперових  виробництв</t>
  </si>
  <si>
    <t>Навчальна дисципліна з технології очищення води</t>
  </si>
  <si>
    <t xml:space="preserve">Навчальна дисципліна з обладнання галузі </t>
  </si>
  <si>
    <t>Фізична хімія - 1</t>
  </si>
  <si>
    <t>Технологія целюлози - 1</t>
  </si>
  <si>
    <t>Технологія паперу та картону - 2</t>
  </si>
  <si>
    <t>Технологія паперу та картону. Курсова робота</t>
  </si>
  <si>
    <t>Контроль та керування хіміко-технологічними процесами</t>
  </si>
  <si>
    <t>Технологія очищення води</t>
  </si>
  <si>
    <t>Обладнання галузі</t>
  </si>
  <si>
    <t>зал.</t>
  </si>
  <si>
    <t>Поверхневі явища та дисперсні системи (колоїдна хімія)</t>
  </si>
  <si>
    <t>Технологія целюлози - 2</t>
  </si>
  <si>
    <t>Технологія целюлози. Курсова робота</t>
  </si>
  <si>
    <t>Хімічне перероблення недеревної сировини</t>
  </si>
  <si>
    <t xml:space="preserve">Основи проектування целюлозно-паперових 
виробництв </t>
  </si>
  <si>
    <t>Технологія паперу та картону - 1</t>
  </si>
  <si>
    <t>Вища математика -2</t>
  </si>
  <si>
    <t>Фізика-1</t>
  </si>
  <si>
    <t>Аналітична  хімія</t>
  </si>
  <si>
    <t>Загальна та неорганічна хімія - 2</t>
  </si>
  <si>
    <t>Загальна хімічна технологія - 2.</t>
  </si>
  <si>
    <t xml:space="preserve">Філософія </t>
  </si>
  <si>
    <t>Інструментальні методи аналізу</t>
  </si>
  <si>
    <t xml:space="preserve">Математичне моделювання та оптимізація обєктів хімічної технології </t>
  </si>
  <si>
    <t>Охорона праці та цивільний захист</t>
  </si>
  <si>
    <t>Фізична хімія -2</t>
  </si>
  <si>
    <t>Аналітичні аспекти целюлозно-паперового виробництва</t>
  </si>
  <si>
    <t xml:space="preserve">Технологія виробництва деревних плит та пластиків </t>
  </si>
  <si>
    <t>Економіка і організація виробництва</t>
  </si>
  <si>
    <t>Процеси та апарати хімічної технології -2</t>
  </si>
  <si>
    <t>Процеси та апарати хімічної технології. Курсова робота</t>
  </si>
  <si>
    <t>Процеси та апарати хімічних виробництв- 2</t>
  </si>
  <si>
    <t>Процеси та апарати хімічних виробництв -1*</t>
  </si>
  <si>
    <t>Аналітична хімія</t>
  </si>
  <si>
    <t>Навчальна дисципліна з аналітичних аспектів целюлозно-паперового виробництва</t>
  </si>
  <si>
    <t>Філософські навчальні дисципліни  (блок 3)</t>
  </si>
  <si>
    <t>Навчальна дисципліна з енерготехнології хіміко-технологічних процесів*</t>
  </si>
  <si>
    <t>Гомеля М.Д.</t>
  </si>
  <si>
    <t>Органічна хімія-1**</t>
  </si>
  <si>
    <t>Правові навчальні дисципліни  (блок 5)*</t>
  </si>
  <si>
    <t>Психологчні  навчальні дисципліни  (блок 4)*</t>
  </si>
  <si>
    <t>Україномовні навчальні дисципліни  (блок 2)*</t>
  </si>
  <si>
    <t>Історичні навчальні дисципліни (блок 1)*</t>
  </si>
  <si>
    <t>* Дисципліни, які перезараховуються деканатом ІХФ</t>
  </si>
  <si>
    <t>Навчальна дисципліна з прикладної хімії*</t>
  </si>
  <si>
    <t>Органічна хімія -2.</t>
  </si>
  <si>
    <t>Іноземна мова*</t>
  </si>
  <si>
    <t>Органічна хімія.-2.</t>
  </si>
  <si>
    <t>Голова Вченої Ради ім. Ігоря Сікорського</t>
  </si>
  <si>
    <t>Вища математика-2</t>
  </si>
  <si>
    <t>Вища математика-1*</t>
  </si>
  <si>
    <t>Загальна та неорганічна хімія - 1</t>
  </si>
  <si>
    <t xml:space="preserve">  У   5 - 6 семестрах за окремим планом військової підготовки</t>
  </si>
  <si>
    <t xml:space="preserve">  Хімічні технології переробки деревини та рослинної сировини</t>
  </si>
  <si>
    <t>Основи проектування целюлозно-паперових 
виробництв.  Курсова робота</t>
  </si>
  <si>
    <t>Разом за 6 семестрів</t>
  </si>
  <si>
    <t>Голова НМК</t>
  </si>
  <si>
    <t>Комплексне хімічне перероблення деревини**</t>
  </si>
  <si>
    <t>Екологічні навчальні дисципліни*</t>
  </si>
  <si>
    <t>Загальна хімічна технологія -2</t>
  </si>
  <si>
    <t>Загальна та неорганічна хімія</t>
  </si>
  <si>
    <t>Заст. декана ІХФ</t>
  </si>
  <si>
    <t>прийому 2019 р.</t>
  </si>
  <si>
    <t>за освітньо-професійною
програмою (спеціалізацією)</t>
  </si>
  <si>
    <t>(зазначається освітній ступінь)</t>
  </si>
  <si>
    <t>Функціональні хімічні речовини у виробництві паперу та картону</t>
  </si>
  <si>
    <t>9 тижнів</t>
  </si>
  <si>
    <t>набір 2019</t>
  </si>
  <si>
    <t>за освітньо-професійною
програмою</t>
  </si>
  <si>
    <t xml:space="preserve"> Сідоров Д.Е./</t>
  </si>
  <si>
    <t>Фізика-2*</t>
  </si>
  <si>
    <t>Загальна хімічна технологія -1*</t>
  </si>
  <si>
    <t>1, 2</t>
  </si>
  <si>
    <t>Ухвалено на засіданні Вченої ради університету, протокол №  3 від  11  березня   2019 р.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</si>
  <si>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</si>
  <si>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</si>
  <si>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</si>
  <si>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</si>
  <si>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</si>
  <si>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</si>
  <si>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</si>
  <si>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</si>
  <si>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ЗО9</t>
  </si>
  <si>
    <t>ЗО10</t>
  </si>
  <si>
    <t>ЗО11</t>
  </si>
  <si>
    <t>ЗО12</t>
  </si>
  <si>
    <t>ЗО13</t>
  </si>
  <si>
    <t>ЗО14</t>
  </si>
  <si>
    <t>ЗО15</t>
  </si>
  <si>
    <t>ЗО16</t>
  </si>
  <si>
    <t>ЗВ1</t>
  </si>
  <si>
    <t>ЗВ2</t>
  </si>
  <si>
    <t>ЗВ3</t>
  </si>
  <si>
    <t>ЗВ4</t>
  </si>
  <si>
    <t>ЗВ5</t>
  </si>
  <si>
    <t>ЗВ6</t>
  </si>
  <si>
    <t>ЗВ7</t>
  </si>
  <si>
    <t>ЗВ8</t>
  </si>
  <si>
    <t>ЗВ9</t>
  </si>
  <si>
    <t>ЗВ10</t>
  </si>
  <si>
    <t>ЗВ11</t>
  </si>
  <si>
    <t>ЗВ12</t>
  </si>
  <si>
    <t>ЗВ13</t>
  </si>
  <si>
    <t>ЗВ14</t>
  </si>
  <si>
    <t>ЗВ15</t>
  </si>
  <si>
    <t>ПО1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</si>
  <si>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</si>
  <si>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</si>
  <si>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</si>
  <si>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</si>
  <si>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</si>
  <si>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</si>
  <si>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</si>
  <si>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</si>
  <si>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</si>
  <si>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ПВ1</t>
  </si>
  <si>
    <t>ПВ2</t>
  </si>
  <si>
    <t>ПВ3</t>
  </si>
  <si>
    <t>ПВ4</t>
  </si>
  <si>
    <t>5е+1</t>
  </si>
  <si>
    <t>4е+3</t>
  </si>
  <si>
    <t>2, 3</t>
  </si>
  <si>
    <t>2е+4</t>
  </si>
  <si>
    <t>4е</t>
  </si>
  <si>
    <t>4е+2</t>
  </si>
  <si>
    <r>
      <t xml:space="preserve"> </t>
    </r>
    <r>
      <rPr>
        <b/>
        <sz val="16"/>
        <rFont val="Arial"/>
        <family val="2"/>
      </rPr>
      <t xml:space="preserve">Завідувач кафедри  </t>
    </r>
  </si>
  <si>
    <t>Форма навчання</t>
  </si>
  <si>
    <t>Навчальна дисципліна з електротехніки та основ електроніки*</t>
  </si>
  <si>
    <t>Фізичне виховання або основи здорового способу життя *</t>
  </si>
  <si>
    <r>
      <t>Розподіл аудиторних годин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на тиждень за курсами і семестрами</t>
    </r>
  </si>
  <si>
    <t>Астрелін І.М.</t>
  </si>
  <si>
    <t xml:space="preserve">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</si>
</sst>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8"/>
      <name val="Times New Roman"/>
      <family val="1"/>
    </font>
    <font>
      <sz val="11"/>
      <name val="Arial Cyr"/>
      <family val="0"/>
    </font>
    <font>
      <b/>
      <i/>
      <sz val="12"/>
      <color indexed="10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sz val="16"/>
      <name val="Arial Cyr"/>
      <family val="0"/>
    </font>
    <font>
      <i/>
      <sz val="16"/>
      <name val="Arial"/>
      <family val="2"/>
    </font>
    <font>
      <sz val="16"/>
      <name val="Times New Roman"/>
      <family val="1"/>
    </font>
    <font>
      <b/>
      <i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3" fillId="0" borderId="10" xfId="0" applyNumberFormat="1" applyFont="1" applyBorder="1" applyAlignment="1" applyProtection="1">
      <alignment horizontal="center" wrapText="1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2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3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3" fillId="0" borderId="13" xfId="0" applyNumberFormat="1" applyFont="1" applyBorder="1" applyAlignment="1" applyProtection="1">
      <alignment horizontal="center" wrapText="1"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13" fillId="0" borderId="17" xfId="0" applyNumberFormat="1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3" fillId="0" borderId="18" xfId="0" applyNumberFormat="1" applyFont="1" applyBorder="1" applyAlignment="1" applyProtection="1">
      <alignment horizontal="center" wrapText="1"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13" fillId="0" borderId="19" xfId="0" applyNumberFormat="1" applyFont="1" applyBorder="1" applyAlignment="1" applyProtection="1">
      <alignment horizontal="center"/>
      <protection/>
    </xf>
    <xf numFmtId="0" fontId="13" fillId="0" borderId="20" xfId="0" applyNumberFormat="1" applyFont="1" applyBorder="1" applyAlignment="1" applyProtection="1">
      <alignment horizontal="center"/>
      <protection/>
    </xf>
    <xf numFmtId="0" fontId="13" fillId="0" borderId="21" xfId="0" applyNumberFormat="1" applyFont="1" applyBorder="1" applyAlignment="1" applyProtection="1">
      <alignment horizontal="center"/>
      <protection/>
    </xf>
    <xf numFmtId="0" fontId="13" fillId="0" borderId="22" xfId="0" applyNumberFormat="1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24" xfId="0" applyFont="1" applyBorder="1" applyAlignment="1" applyProtection="1">
      <alignment horizontal="center"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16" xfId="0" applyNumberFormat="1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17" xfId="0" applyNumberFormat="1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2" xfId="0" applyNumberFormat="1" applyFont="1" applyBorder="1" applyAlignment="1" applyProtection="1">
      <alignment horizontal="center" wrapText="1"/>
      <protection/>
    </xf>
    <xf numFmtId="0" fontId="13" fillId="0" borderId="27" xfId="0" applyNumberFormat="1" applyFont="1" applyBorder="1" applyAlignment="1" applyProtection="1">
      <alignment horizontal="center"/>
      <protection/>
    </xf>
    <xf numFmtId="0" fontId="13" fillId="0" borderId="28" xfId="0" applyNumberFormat="1" applyFont="1" applyBorder="1" applyAlignment="1" applyProtection="1">
      <alignment horizontal="center"/>
      <protection/>
    </xf>
    <xf numFmtId="0" fontId="13" fillId="0" borderId="26" xfId="0" applyNumberFormat="1" applyFont="1" applyBorder="1" applyAlignment="1" applyProtection="1">
      <alignment horizontal="center"/>
      <protection/>
    </xf>
    <xf numFmtId="0" fontId="13" fillId="0" borderId="29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NumberFormat="1" applyFont="1" applyBorder="1" applyAlignment="1" applyProtection="1">
      <alignment horizontal="center"/>
      <protection/>
    </xf>
    <xf numFmtId="0" fontId="13" fillId="0" borderId="33" xfId="0" applyNumberFormat="1" applyFont="1" applyBorder="1" applyAlignment="1" applyProtection="1">
      <alignment horizontal="center"/>
      <protection/>
    </xf>
    <xf numFmtId="0" fontId="13" fillId="0" borderId="31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3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NumberFormat="1" applyFont="1" applyBorder="1" applyAlignment="1" applyProtection="1">
      <alignment horizontal="center"/>
      <protection/>
    </xf>
    <xf numFmtId="0" fontId="13" fillId="0" borderId="38" xfId="0" applyNumberFormat="1" applyFont="1" applyBorder="1" applyAlignment="1" applyProtection="1">
      <alignment horizontal="center"/>
      <protection/>
    </xf>
    <xf numFmtId="0" fontId="13" fillId="0" borderId="39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3" fillId="0" borderId="36" xfId="0" applyNumberFormat="1" applyFont="1" applyBorder="1" applyAlignment="1" applyProtection="1">
      <alignment horizont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4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41" xfId="0" applyFont="1" applyBorder="1" applyAlignment="1" applyProtection="1">
      <alignment horizontal="center" wrapText="1"/>
      <protection/>
    </xf>
    <xf numFmtId="0" fontId="12" fillId="0" borderId="42" xfId="0" applyFont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wrapText="1"/>
      <protection/>
    </xf>
    <xf numFmtId="0" fontId="10" fillId="0" borderId="44" xfId="0" applyFont="1" applyBorder="1" applyAlignment="1" applyProtection="1">
      <alignment horizontal="left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49" fontId="29" fillId="0" borderId="0" xfId="0" applyNumberFormat="1" applyFont="1" applyBorder="1" applyAlignment="1" applyProtection="1">
      <alignment horizontal="left" wrapText="1"/>
      <protection/>
    </xf>
    <xf numFmtId="0" fontId="20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13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7" xfId="0" applyFont="1" applyBorder="1" applyAlignment="1">
      <alignment/>
    </xf>
    <xf numFmtId="1" fontId="10" fillId="0" borderId="46" xfId="0" applyNumberFormat="1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/>
    </xf>
    <xf numFmtId="0" fontId="10" fillId="33" borderId="4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200" fontId="10" fillId="0" borderId="46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1" fontId="10" fillId="0" borderId="45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right"/>
    </xf>
    <xf numFmtId="0" fontId="10" fillId="0" borderId="46" xfId="0" applyFont="1" applyBorder="1" applyAlignment="1">
      <alignment vertical="center"/>
    </xf>
    <xf numFmtId="0" fontId="10" fillId="0" borderId="45" xfId="0" applyFont="1" applyBorder="1" applyAlignment="1">
      <alignment horizontal="right"/>
    </xf>
    <xf numFmtId="0" fontId="10" fillId="0" borderId="46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200" fontId="1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 applyProtection="1">
      <alignment horizontal="center" wrapText="1"/>
      <protection/>
    </xf>
    <xf numFmtId="0" fontId="16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49" fontId="31" fillId="0" borderId="0" xfId="0" applyNumberFormat="1" applyFont="1" applyBorder="1" applyAlignment="1" applyProtection="1">
      <alignment horizontal="left" wrapText="1"/>
      <protection/>
    </xf>
    <xf numFmtId="49" fontId="16" fillId="0" borderId="34" xfId="0" applyNumberFormat="1" applyFont="1" applyBorder="1" applyAlignment="1" applyProtection="1">
      <alignment/>
      <protection/>
    </xf>
    <xf numFmtId="0" fontId="10" fillId="33" borderId="46" xfId="0" applyFont="1" applyFill="1" applyBorder="1" applyAlignment="1">
      <alignment/>
    </xf>
    <xf numFmtId="0" fontId="10" fillId="0" borderId="48" xfId="0" applyFont="1" applyFill="1" applyBorder="1" applyAlignment="1" applyProtection="1">
      <alignment horizontal="left"/>
      <protection/>
    </xf>
    <xf numFmtId="0" fontId="10" fillId="0" borderId="44" xfId="0" applyFont="1" applyFill="1" applyBorder="1" applyAlignment="1" applyProtection="1">
      <alignment horizontal="left"/>
      <protection/>
    </xf>
    <xf numFmtId="0" fontId="10" fillId="0" borderId="4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10" fillId="0" borderId="47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50" xfId="0" applyNumberFormat="1" applyFont="1" applyBorder="1" applyAlignment="1" applyProtection="1">
      <alignment horizontal="center" vertical="center"/>
      <protection/>
    </xf>
    <xf numFmtId="0" fontId="7" fillId="0" borderId="51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40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/>
      <protection/>
    </xf>
    <xf numFmtId="0" fontId="17" fillId="0" borderId="14" xfId="0" applyFont="1" applyBorder="1" applyAlignment="1" applyProtection="1">
      <alignment/>
      <protection/>
    </xf>
    <xf numFmtId="0" fontId="17" fillId="0" borderId="4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7" fillId="0" borderId="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/>
      <protection/>
    </xf>
    <xf numFmtId="0" fontId="7" fillId="0" borderId="52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53" xfId="0" applyFont="1" applyBorder="1" applyAlignment="1" applyProtection="1">
      <alignment horizontal="right" vertical="top"/>
      <protection/>
    </xf>
    <xf numFmtId="0" fontId="7" fillId="0" borderId="53" xfId="0" applyNumberFormat="1" applyFont="1" applyBorder="1" applyAlignment="1" applyProtection="1">
      <alignment horizontal="center" vertical="center"/>
      <protection/>
    </xf>
    <xf numFmtId="0" fontId="7" fillId="0" borderId="54" xfId="0" applyNumberFormat="1" applyFont="1" applyBorder="1" applyAlignment="1" applyProtection="1">
      <alignment horizontal="left" vertical="center"/>
      <protection/>
    </xf>
    <xf numFmtId="0" fontId="7" fillId="0" borderId="55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53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49" fontId="35" fillId="0" borderId="0" xfId="0" applyNumberFormat="1" applyFont="1" applyFill="1" applyBorder="1" applyAlignment="1" applyProtection="1">
      <alignment vertical="justify"/>
      <protection/>
    </xf>
    <xf numFmtId="11" fontId="17" fillId="0" borderId="0" xfId="0" applyNumberFormat="1" applyFont="1" applyBorder="1" applyAlignment="1" applyProtection="1">
      <alignment horizontal="left" vertical="justify" wrapText="1"/>
      <protection/>
    </xf>
    <xf numFmtId="0" fontId="17" fillId="0" borderId="0" xfId="0" applyFont="1" applyBorder="1" applyAlignment="1" applyProtection="1">
      <alignment/>
      <protection/>
    </xf>
    <xf numFmtId="49" fontId="36" fillId="0" borderId="0" xfId="0" applyNumberFormat="1" applyFont="1" applyBorder="1" applyAlignment="1" applyProtection="1">
      <alignment horizontal="center" wrapText="1"/>
      <protection/>
    </xf>
    <xf numFmtId="0" fontId="3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49" fontId="35" fillId="0" borderId="0" xfId="0" applyNumberFormat="1" applyFont="1" applyBorder="1" applyAlignment="1" applyProtection="1">
      <alignment horizontal="left" wrapText="1"/>
      <protection/>
    </xf>
    <xf numFmtId="0" fontId="32" fillId="0" borderId="0" xfId="0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justify" wrapText="1"/>
      <protection/>
    </xf>
    <xf numFmtId="49" fontId="7" fillId="0" borderId="34" xfId="0" applyNumberFormat="1" applyFont="1" applyBorder="1" applyAlignment="1" applyProtection="1">
      <alignment horizontal="center" vertical="justify" wrapText="1"/>
      <protection/>
    </xf>
    <xf numFmtId="0" fontId="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 applyProtection="1">
      <alignment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 applyProtection="1">
      <alignment horizontal="right"/>
      <protection/>
    </xf>
    <xf numFmtId="11" fontId="17" fillId="0" borderId="34" xfId="0" applyNumberFormat="1" applyFont="1" applyBorder="1" applyAlignment="1" applyProtection="1">
      <alignment vertical="justify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justify"/>
      <protection/>
    </xf>
    <xf numFmtId="49" fontId="7" fillId="0" borderId="0" xfId="0" applyNumberFormat="1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49" fontId="7" fillId="0" borderId="34" xfId="0" applyNumberFormat="1" applyFont="1" applyBorder="1" applyAlignment="1" applyProtection="1">
      <alignment vertical="justify"/>
      <protection/>
    </xf>
    <xf numFmtId="0" fontId="32" fillId="0" borderId="0" xfId="0" applyFont="1" applyAlignment="1">
      <alignment vertical="justify"/>
    </xf>
    <xf numFmtId="0" fontId="32" fillId="0" borderId="34" xfId="0" applyFont="1" applyBorder="1" applyAlignment="1" applyProtection="1">
      <alignment vertical="justify"/>
      <protection/>
    </xf>
    <xf numFmtId="0" fontId="17" fillId="0" borderId="34" xfId="0" applyFont="1" applyBorder="1" applyAlignment="1" applyProtection="1">
      <alignment/>
      <protection/>
    </xf>
    <xf numFmtId="0" fontId="17" fillId="0" borderId="3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vertical="justify"/>
      <protection/>
    </xf>
    <xf numFmtId="0" fontId="17" fillId="0" borderId="0" xfId="0" applyFont="1" applyBorder="1" applyAlignment="1" applyProtection="1">
      <alignment vertical="top"/>
      <protection/>
    </xf>
    <xf numFmtId="49" fontId="17" fillId="0" borderId="0" xfId="0" applyNumberFormat="1" applyFont="1" applyBorder="1" applyAlignment="1" applyProtection="1">
      <alignment horizontal="left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17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center" vertical="justify" wrapText="1"/>
      <protection/>
    </xf>
    <xf numFmtId="0" fontId="7" fillId="0" borderId="0" xfId="0" applyNumberFormat="1" applyFont="1" applyBorder="1" applyAlignment="1" applyProtection="1">
      <alignment horizontal="center" vertical="justify"/>
      <protection/>
    </xf>
    <xf numFmtId="49" fontId="17" fillId="0" borderId="0" xfId="0" applyNumberFormat="1" applyFont="1" applyBorder="1" applyAlignment="1" applyProtection="1">
      <alignment horizontal="center" vertical="justify" wrapText="1"/>
      <protection/>
    </xf>
    <xf numFmtId="0" fontId="7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justify"/>
      <protection/>
    </xf>
    <xf numFmtId="11" fontId="17" fillId="0" borderId="0" xfId="0" applyNumberFormat="1" applyFont="1" applyBorder="1" applyAlignment="1" applyProtection="1">
      <alignment horizontal="left" vertical="justify" wrapText="1"/>
      <protection/>
    </xf>
    <xf numFmtId="11" fontId="17" fillId="0" borderId="0" xfId="0" applyNumberFormat="1" applyFont="1" applyBorder="1" applyAlignment="1" applyProtection="1">
      <alignment wrapText="1"/>
      <protection/>
    </xf>
    <xf numFmtId="0" fontId="32" fillId="0" borderId="0" xfId="0" applyFont="1" applyBorder="1" applyAlignment="1">
      <alignment/>
    </xf>
    <xf numFmtId="49" fontId="17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47" xfId="0" applyFont="1" applyBorder="1" applyAlignment="1" applyProtection="1">
      <alignment horizontal="left" vertical="center" wrapText="1"/>
      <protection/>
    </xf>
    <xf numFmtId="0" fontId="10" fillId="0" borderId="49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44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47" xfId="0" applyFont="1" applyBorder="1" applyAlignment="1" applyProtection="1">
      <alignment horizontal="left"/>
      <protection/>
    </xf>
    <xf numFmtId="0" fontId="10" fillId="0" borderId="47" xfId="0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 horizontal="left" vertical="justify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0" fillId="33" borderId="48" xfId="0" applyFont="1" applyFill="1" applyBorder="1" applyAlignment="1" applyProtection="1">
      <alignment horizontal="left"/>
      <protection/>
    </xf>
    <xf numFmtId="0" fontId="10" fillId="33" borderId="44" xfId="0" applyFont="1" applyFill="1" applyBorder="1" applyAlignment="1" applyProtection="1">
      <alignment horizontal="left"/>
      <protection/>
    </xf>
    <xf numFmtId="0" fontId="10" fillId="33" borderId="34" xfId="0" applyFont="1" applyFill="1" applyBorder="1" applyAlignment="1" applyProtection="1">
      <alignment horizontal="left" vertical="center" wrapText="1"/>
      <protection/>
    </xf>
    <xf numFmtId="0" fontId="10" fillId="33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0" xfId="0" applyFont="1" applyBorder="1" applyAlignment="1">
      <alignment horizontal="center"/>
    </xf>
    <xf numFmtId="0" fontId="10" fillId="0" borderId="12" xfId="0" applyFont="1" applyBorder="1" applyAlignment="1" applyProtection="1">
      <alignment horizontal="left" wrapText="1"/>
      <protection/>
    </xf>
    <xf numFmtId="0" fontId="10" fillId="0" borderId="34" xfId="0" applyFont="1" applyBorder="1" applyAlignment="1" applyProtection="1">
      <alignment horizontal="left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10" fillId="0" borderId="47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44" xfId="0" applyFont="1" applyBorder="1" applyAlignment="1" applyProtection="1">
      <alignment horizontal="left" vertical="center" wrapText="1"/>
      <protection/>
    </xf>
    <xf numFmtId="0" fontId="10" fillId="33" borderId="47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10" fillId="0" borderId="34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1" fontId="7" fillId="0" borderId="58" xfId="0" applyNumberFormat="1" applyFont="1" applyBorder="1" applyAlignment="1" applyProtection="1">
      <alignment horizontal="center" vertical="center"/>
      <protection/>
    </xf>
    <xf numFmtId="1" fontId="7" fillId="0" borderId="59" xfId="0" applyNumberFormat="1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60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49" fontId="7" fillId="0" borderId="51" xfId="0" applyNumberFormat="1" applyFont="1" applyBorder="1" applyAlignment="1" applyProtection="1">
      <alignment horizontal="center"/>
      <protection/>
    </xf>
    <xf numFmtId="49" fontId="7" fillId="0" borderId="40" xfId="0" applyNumberFormat="1" applyFont="1" applyBorder="1" applyAlignment="1" applyProtection="1">
      <alignment horizontal="center"/>
      <protection/>
    </xf>
    <xf numFmtId="49" fontId="7" fillId="0" borderId="50" xfId="0" applyNumberFormat="1" applyFont="1" applyBorder="1" applyAlignment="1" applyProtection="1">
      <alignment horizontal="center"/>
      <protection/>
    </xf>
    <xf numFmtId="49" fontId="7" fillId="0" borderId="51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50" xfId="0" applyNumberFormat="1" applyFont="1" applyBorder="1" applyAlignment="1" applyProtection="1">
      <alignment horizontal="center" vertical="center" wrapText="1"/>
      <protection/>
    </xf>
    <xf numFmtId="0" fontId="7" fillId="0" borderId="61" xfId="0" applyNumberFormat="1" applyFont="1" applyBorder="1" applyAlignment="1" applyProtection="1">
      <alignment horizontal="center" vertical="center"/>
      <protection/>
    </xf>
    <xf numFmtId="0" fontId="7" fillId="0" borderId="51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50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62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60" xfId="0" applyNumberFormat="1" applyFont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9" fontId="7" fillId="0" borderId="62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left"/>
      <protection/>
    </xf>
    <xf numFmtId="0" fontId="7" fillId="0" borderId="34" xfId="0" applyFont="1" applyBorder="1" applyAlignment="1" applyProtection="1">
      <alignment horizontal="left"/>
      <protection/>
    </xf>
    <xf numFmtId="0" fontId="7" fillId="0" borderId="62" xfId="0" applyFont="1" applyBorder="1" applyAlignment="1" applyProtection="1">
      <alignment horizontal="left"/>
      <protection/>
    </xf>
    <xf numFmtId="0" fontId="7" fillId="0" borderId="40" xfId="0" applyNumberFormat="1" applyFont="1" applyBorder="1" applyAlignment="1" applyProtection="1">
      <alignment horizontal="center" vertical="center"/>
      <protection/>
    </xf>
    <xf numFmtId="0" fontId="7" fillId="0" borderId="56" xfId="0" applyNumberFormat="1" applyFont="1" applyBorder="1" applyAlignment="1" applyProtection="1">
      <alignment horizontal="center" vertical="center"/>
      <protection/>
    </xf>
    <xf numFmtId="0" fontId="7" fillId="0" borderId="63" xfId="0" applyNumberFormat="1" applyFont="1" applyBorder="1" applyAlignment="1" applyProtection="1">
      <alignment horizontal="center" vertical="center"/>
      <protection/>
    </xf>
    <xf numFmtId="0" fontId="7" fillId="0" borderId="64" xfId="0" applyNumberFormat="1" applyFont="1" applyBorder="1" applyAlignment="1" applyProtection="1">
      <alignment horizontal="center" vertical="center"/>
      <protection/>
    </xf>
    <xf numFmtId="0" fontId="7" fillId="0" borderId="65" xfId="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38" xfId="0" applyFont="1" applyBorder="1" applyAlignment="1" applyProtection="1">
      <alignment horizontal="left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58" xfId="0" applyNumberFormat="1" applyFont="1" applyBorder="1" applyAlignment="1" applyProtection="1">
      <alignment horizontal="center" vertical="center"/>
      <protection/>
    </xf>
    <xf numFmtId="0" fontId="7" fillId="0" borderId="66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65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/>
      <protection/>
    </xf>
    <xf numFmtId="0" fontId="7" fillId="0" borderId="68" xfId="0" applyFont="1" applyBorder="1" applyAlignment="1" applyProtection="1">
      <alignment/>
      <protection/>
    </xf>
    <xf numFmtId="0" fontId="7" fillId="0" borderId="69" xfId="0" applyFont="1" applyBorder="1" applyAlignment="1" applyProtection="1">
      <alignment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70" xfId="0" applyNumberFormat="1" applyFont="1" applyBorder="1" applyAlignment="1" applyProtection="1">
      <alignment horizontal="center" vertical="center"/>
      <protection/>
    </xf>
    <xf numFmtId="0" fontId="7" fillId="0" borderId="71" xfId="0" applyNumberFormat="1" applyFont="1" applyBorder="1" applyAlignment="1" applyProtection="1">
      <alignment horizontal="center" vertical="center"/>
      <protection/>
    </xf>
    <xf numFmtId="0" fontId="7" fillId="0" borderId="52" xfId="0" applyNumberFormat="1" applyFont="1" applyBorder="1" applyAlignment="1" applyProtection="1">
      <alignment horizontal="center" vertical="center"/>
      <protection/>
    </xf>
    <xf numFmtId="0" fontId="7" fillId="0" borderId="72" xfId="0" applyNumberFormat="1" applyFont="1" applyBorder="1" applyAlignment="1" applyProtection="1">
      <alignment horizontal="center" vertical="center"/>
      <protection/>
    </xf>
    <xf numFmtId="0" fontId="7" fillId="0" borderId="59" xfId="0" applyNumberFormat="1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right" wrapText="1"/>
      <protection/>
    </xf>
    <xf numFmtId="0" fontId="7" fillId="0" borderId="40" xfId="0" applyFont="1" applyBorder="1" applyAlignment="1" applyProtection="1">
      <alignment horizontal="right" wrapText="1"/>
      <protection/>
    </xf>
    <xf numFmtId="0" fontId="7" fillId="0" borderId="50" xfId="0" applyFont="1" applyBorder="1" applyAlignment="1" applyProtection="1">
      <alignment horizontal="right" wrapText="1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68" xfId="0" applyNumberFormat="1" applyFont="1" applyBorder="1" applyAlignment="1" applyProtection="1">
      <alignment horizontal="center" vertical="center"/>
      <protection/>
    </xf>
    <xf numFmtId="0" fontId="7" fillId="0" borderId="69" xfId="0" applyNumberFormat="1" applyFont="1" applyBorder="1" applyAlignment="1" applyProtection="1">
      <alignment horizontal="center" vertical="center"/>
      <protection/>
    </xf>
    <xf numFmtId="0" fontId="7" fillId="0" borderId="67" xfId="0" applyNumberFormat="1" applyFont="1" applyBorder="1" applyAlignment="1" applyProtection="1">
      <alignment horizontal="center" vertical="center"/>
      <protection/>
    </xf>
    <xf numFmtId="0" fontId="7" fillId="0" borderId="57" xfId="0" applyNumberFormat="1" applyFont="1" applyBorder="1" applyAlignment="1" applyProtection="1">
      <alignment horizontal="center" vertical="center"/>
      <protection/>
    </xf>
    <xf numFmtId="0" fontId="34" fillId="0" borderId="54" xfId="0" applyFont="1" applyBorder="1" applyAlignment="1">
      <alignment horizontal="left" vertical="center"/>
    </xf>
    <xf numFmtId="0" fontId="7" fillId="0" borderId="55" xfId="0" applyNumberFormat="1" applyFont="1" applyBorder="1" applyAlignment="1" applyProtection="1">
      <alignment horizontal="center" vertical="center"/>
      <protection/>
    </xf>
    <xf numFmtId="0" fontId="7" fillId="0" borderId="54" xfId="0" applyNumberFormat="1" applyFont="1" applyBorder="1" applyAlignment="1" applyProtection="1">
      <alignment horizontal="center" vertical="center"/>
      <protection/>
    </xf>
    <xf numFmtId="0" fontId="7" fillId="0" borderId="42" xfId="0" applyNumberFormat="1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left" vertical="top" wrapText="1"/>
      <protection/>
    </xf>
    <xf numFmtId="0" fontId="7" fillId="0" borderId="54" xfId="0" applyFont="1" applyBorder="1" applyAlignment="1" applyProtection="1">
      <alignment horizontal="left" vertical="top" wrapText="1"/>
      <protection/>
    </xf>
    <xf numFmtId="0" fontId="7" fillId="0" borderId="73" xfId="0" applyFont="1" applyBorder="1" applyAlignment="1" applyProtection="1">
      <alignment horizontal="left" vertical="top" wrapText="1"/>
      <protection/>
    </xf>
    <xf numFmtId="0" fontId="32" fillId="0" borderId="54" xfId="0" applyFont="1" applyBorder="1" applyAlignment="1">
      <alignment horizontal="left" vertical="center"/>
    </xf>
    <xf numFmtId="0" fontId="7" fillId="0" borderId="40" xfId="0" applyFont="1" applyBorder="1" applyAlignment="1" applyProtection="1">
      <alignment horizontal="left"/>
      <protection/>
    </xf>
    <xf numFmtId="0" fontId="7" fillId="0" borderId="50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right" wrapText="1"/>
      <protection/>
    </xf>
    <xf numFmtId="0" fontId="7" fillId="0" borderId="54" xfId="0" applyFont="1" applyBorder="1" applyAlignment="1" applyProtection="1">
      <alignment horizontal="right" wrapText="1"/>
      <protection/>
    </xf>
    <xf numFmtId="0" fontId="7" fillId="0" borderId="73" xfId="0" applyFont="1" applyBorder="1" applyAlignment="1" applyProtection="1">
      <alignment horizontal="right" wrapText="1"/>
      <protection/>
    </xf>
    <xf numFmtId="49" fontId="7" fillId="0" borderId="56" xfId="0" applyNumberFormat="1" applyFont="1" applyBorder="1" applyAlignment="1" applyProtection="1">
      <alignment horizontal="center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57" xfId="0" applyNumberFormat="1" applyFont="1" applyBorder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 applyProtection="1">
      <alignment horizontal="center" wrapText="1"/>
      <protection/>
    </xf>
    <xf numFmtId="49" fontId="7" fillId="0" borderId="40" xfId="0" applyNumberFormat="1" applyFont="1" applyBorder="1" applyAlignment="1" applyProtection="1">
      <alignment horizontal="center" wrapText="1"/>
      <protection/>
    </xf>
    <xf numFmtId="49" fontId="7" fillId="0" borderId="50" xfId="0" applyNumberFormat="1" applyFont="1" applyBorder="1" applyAlignment="1" applyProtection="1">
      <alignment horizontal="center" wrapText="1"/>
      <protection/>
    </xf>
    <xf numFmtId="49" fontId="7" fillId="0" borderId="60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9" fontId="7" fillId="0" borderId="62" xfId="0" applyNumberFormat="1" applyFont="1" applyBorder="1" applyAlignment="1" applyProtection="1">
      <alignment horizontal="center" wrapText="1"/>
      <protection/>
    </xf>
    <xf numFmtId="0" fontId="19" fillId="0" borderId="51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7" fillId="0" borderId="73" xfId="0" applyNumberFormat="1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left" wrapText="1"/>
      <protection/>
    </xf>
    <xf numFmtId="0" fontId="7" fillId="0" borderId="34" xfId="0" applyFont="1" applyBorder="1" applyAlignment="1" applyProtection="1">
      <alignment horizontal="left" wrapText="1"/>
      <protection/>
    </xf>
    <xf numFmtId="0" fontId="7" fillId="0" borderId="62" xfId="0" applyFont="1" applyBorder="1" applyAlignment="1" applyProtection="1">
      <alignment horizontal="left" wrapText="1"/>
      <protection/>
    </xf>
    <xf numFmtId="0" fontId="17" fillId="0" borderId="55" xfId="0" applyFont="1" applyBorder="1" applyAlignment="1" applyProtection="1">
      <alignment horizontal="center" wrapText="1"/>
      <protection/>
    </xf>
    <xf numFmtId="0" fontId="17" fillId="0" borderId="54" xfId="0" applyFont="1" applyBorder="1" applyAlignment="1" applyProtection="1">
      <alignment horizontal="center" wrapText="1"/>
      <protection/>
    </xf>
    <xf numFmtId="0" fontId="17" fillId="0" borderId="73" xfId="0" applyFont="1" applyBorder="1" applyAlignment="1" applyProtection="1">
      <alignment horizont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74" xfId="0" applyNumberFormat="1" applyFont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7" fillId="0" borderId="75" xfId="0" applyNumberFormat="1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wrapText="1"/>
      <protection/>
    </xf>
    <xf numFmtId="0" fontId="7" fillId="0" borderId="38" xfId="0" applyFont="1" applyFill="1" applyBorder="1" applyAlignment="1" applyProtection="1">
      <alignment horizontal="left" wrapText="1"/>
      <protection/>
    </xf>
    <xf numFmtId="0" fontId="7" fillId="0" borderId="51" xfId="0" applyFont="1" applyBorder="1" applyAlignment="1" applyProtection="1">
      <alignment horizontal="left" wrapText="1"/>
      <protection/>
    </xf>
    <xf numFmtId="0" fontId="7" fillId="0" borderId="40" xfId="0" applyFont="1" applyBorder="1" applyAlignment="1" applyProtection="1">
      <alignment horizontal="left" wrapText="1"/>
      <protection/>
    </xf>
    <xf numFmtId="0" fontId="7" fillId="0" borderId="50" xfId="0" applyFont="1" applyBorder="1" applyAlignment="1" applyProtection="1">
      <alignment horizontal="left" wrapText="1"/>
      <protection/>
    </xf>
    <xf numFmtId="0" fontId="7" fillId="0" borderId="51" xfId="0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7" fillId="0" borderId="64" xfId="0" applyFont="1" applyFill="1" applyBorder="1" applyAlignment="1" applyProtection="1">
      <alignment horizontal="left" vertical="center" wrapText="1"/>
      <protection/>
    </xf>
    <xf numFmtId="0" fontId="7" fillId="0" borderId="65" xfId="0" applyFont="1" applyFill="1" applyBorder="1" applyAlignment="1" applyProtection="1">
      <alignment horizontal="left" vertical="center" wrapText="1"/>
      <protection/>
    </xf>
    <xf numFmtId="0" fontId="7" fillId="0" borderId="56" xfId="0" applyFont="1" applyBorder="1" applyAlignment="1" applyProtection="1">
      <alignment horizontal="right" wrapText="1"/>
      <protection/>
    </xf>
    <xf numFmtId="0" fontId="7" fillId="0" borderId="44" xfId="0" applyFont="1" applyBorder="1" applyAlignment="1" applyProtection="1">
      <alignment horizontal="right" wrapText="1"/>
      <protection/>
    </xf>
    <xf numFmtId="0" fontId="7" fillId="0" borderId="57" xfId="0" applyFont="1" applyBorder="1" applyAlignment="1" applyProtection="1">
      <alignment horizontal="right" wrapText="1"/>
      <protection/>
    </xf>
    <xf numFmtId="0" fontId="17" fillId="0" borderId="56" xfId="0" applyFont="1" applyBorder="1" applyAlignment="1" applyProtection="1">
      <alignment horizontal="center" wrapText="1"/>
      <protection/>
    </xf>
    <xf numFmtId="0" fontId="17" fillId="0" borderId="44" xfId="0" applyFont="1" applyBorder="1" applyAlignment="1" applyProtection="1">
      <alignment horizontal="center" wrapText="1"/>
      <protection/>
    </xf>
    <xf numFmtId="0" fontId="17" fillId="0" borderId="57" xfId="0" applyFont="1" applyBorder="1" applyAlignment="1" applyProtection="1">
      <alignment horizontal="center" wrapText="1"/>
      <protection/>
    </xf>
    <xf numFmtId="0" fontId="7" fillId="0" borderId="44" xfId="0" applyNumberFormat="1" applyFont="1" applyBorder="1" applyAlignment="1" applyProtection="1">
      <alignment horizontal="center" vertical="center"/>
      <protection/>
    </xf>
    <xf numFmtId="16" fontId="7" fillId="0" borderId="33" xfId="0" applyNumberFormat="1" applyFont="1" applyBorder="1" applyAlignment="1" applyProtection="1">
      <alignment horizontal="left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 textRotation="90"/>
      <protection/>
    </xf>
    <xf numFmtId="0" fontId="7" fillId="0" borderId="53" xfId="0" applyFont="1" applyBorder="1" applyAlignment="1" applyProtection="1">
      <alignment horizontal="center" vertical="center" textRotation="90"/>
      <protection/>
    </xf>
    <xf numFmtId="0" fontId="7" fillId="0" borderId="71" xfId="0" applyFont="1" applyBorder="1" applyAlignment="1" applyProtection="1">
      <alignment horizontal="center" vertical="center" textRotation="90"/>
      <protection/>
    </xf>
    <xf numFmtId="0" fontId="7" fillId="0" borderId="52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72" xfId="0" applyFont="1" applyBorder="1" applyAlignment="1" applyProtection="1">
      <alignment horizontal="center" vertical="center" textRotation="90"/>
      <protection/>
    </xf>
    <xf numFmtId="0" fontId="7" fillId="0" borderId="77" xfId="0" applyFont="1" applyBorder="1" applyAlignment="1" applyProtection="1">
      <alignment horizontal="center" vertical="center" textRotation="90"/>
      <protection/>
    </xf>
    <xf numFmtId="0" fontId="7" fillId="0" borderId="78" xfId="0" applyFont="1" applyBorder="1" applyAlignment="1" applyProtection="1">
      <alignment horizontal="center" vertical="center" textRotation="90"/>
      <protection/>
    </xf>
    <xf numFmtId="0" fontId="7" fillId="0" borderId="79" xfId="0" applyFont="1" applyBorder="1" applyAlignment="1" applyProtection="1">
      <alignment horizontal="center" vertical="center" textRotation="90"/>
      <protection/>
    </xf>
    <xf numFmtId="49" fontId="7" fillId="0" borderId="70" xfId="0" applyNumberFormat="1" applyFont="1" applyBorder="1" applyAlignment="1" applyProtection="1">
      <alignment horizontal="center" vertical="center" textRotation="90" wrapText="1"/>
      <protection/>
    </xf>
    <xf numFmtId="49" fontId="7" fillId="0" borderId="71" xfId="0" applyNumberFormat="1" applyFont="1" applyBorder="1" applyAlignment="1" applyProtection="1">
      <alignment horizontal="center" vertical="center" textRotation="90" wrapText="1"/>
      <protection/>
    </xf>
    <xf numFmtId="49" fontId="7" fillId="0" borderId="52" xfId="0" applyNumberFormat="1" applyFont="1" applyBorder="1" applyAlignment="1" applyProtection="1">
      <alignment horizontal="center" vertical="center" textRotation="90" wrapText="1"/>
      <protection/>
    </xf>
    <xf numFmtId="49" fontId="7" fillId="0" borderId="72" xfId="0" applyNumberFormat="1" applyFont="1" applyBorder="1" applyAlignment="1" applyProtection="1">
      <alignment horizontal="center" vertical="center" textRotation="90" wrapText="1"/>
      <protection/>
    </xf>
    <xf numFmtId="49" fontId="7" fillId="0" borderId="77" xfId="0" applyNumberFormat="1" applyFont="1" applyBorder="1" applyAlignment="1" applyProtection="1">
      <alignment horizontal="center" vertical="center" textRotation="90" wrapText="1"/>
      <protection/>
    </xf>
    <xf numFmtId="49" fontId="7" fillId="0" borderId="79" xfId="0" applyNumberFormat="1" applyFont="1" applyBorder="1" applyAlignment="1" applyProtection="1">
      <alignment horizontal="center" vertical="center" textRotation="90" wrapText="1"/>
      <protection/>
    </xf>
    <xf numFmtId="0" fontId="7" fillId="0" borderId="70" xfId="0" applyFont="1" applyBorder="1" applyAlignment="1" applyProtection="1">
      <alignment horizontal="left" vertical="center" textRotation="90" wrapText="1"/>
      <protection/>
    </xf>
    <xf numFmtId="0" fontId="7" fillId="0" borderId="71" xfId="0" applyFont="1" applyBorder="1" applyAlignment="1" applyProtection="1">
      <alignment horizontal="left" vertical="center" textRotation="90" wrapText="1"/>
      <protection/>
    </xf>
    <xf numFmtId="0" fontId="7" fillId="0" borderId="52" xfId="0" applyFont="1" applyBorder="1" applyAlignment="1" applyProtection="1">
      <alignment horizontal="left" vertical="center" textRotation="90" wrapText="1"/>
      <protection/>
    </xf>
    <xf numFmtId="0" fontId="7" fillId="0" borderId="72" xfId="0" applyFont="1" applyBorder="1" applyAlignment="1" applyProtection="1">
      <alignment horizontal="left" vertical="center" textRotation="90" wrapText="1"/>
      <protection/>
    </xf>
    <xf numFmtId="0" fontId="7" fillId="0" borderId="77" xfId="0" applyFont="1" applyBorder="1" applyAlignment="1" applyProtection="1">
      <alignment horizontal="left" vertical="center" textRotation="90" wrapText="1"/>
      <protection/>
    </xf>
    <xf numFmtId="0" fontId="7" fillId="0" borderId="79" xfId="0" applyFont="1" applyBorder="1" applyAlignment="1" applyProtection="1">
      <alignment horizontal="left" vertical="center" textRotation="90" wrapText="1"/>
      <protection/>
    </xf>
    <xf numFmtId="0" fontId="7" fillId="0" borderId="80" xfId="0" applyFont="1" applyBorder="1" applyAlignment="1" applyProtection="1">
      <alignment horizontal="center" vertical="center"/>
      <protection/>
    </xf>
    <xf numFmtId="49" fontId="7" fillId="0" borderId="55" xfId="0" applyNumberFormat="1" applyFont="1" applyBorder="1" applyAlignment="1" applyProtection="1">
      <alignment horizontal="center" vertical="center" wrapText="1"/>
      <protection/>
    </xf>
    <xf numFmtId="49" fontId="7" fillId="0" borderId="54" xfId="0" applyNumberFormat="1" applyFont="1" applyBorder="1" applyAlignment="1" applyProtection="1">
      <alignment horizontal="center" vertical="center" wrapText="1"/>
      <protection/>
    </xf>
    <xf numFmtId="49" fontId="7" fillId="0" borderId="73" xfId="0" applyNumberFormat="1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wrapText="1"/>
      <protection/>
    </xf>
    <xf numFmtId="0" fontId="7" fillId="0" borderId="54" xfId="0" applyFont="1" applyBorder="1" applyAlignment="1" applyProtection="1">
      <alignment horizontal="center" wrapText="1"/>
      <protection/>
    </xf>
    <xf numFmtId="0" fontId="7" fillId="0" borderId="73" xfId="0" applyFont="1" applyBorder="1" applyAlignment="1" applyProtection="1">
      <alignment horizontal="center" wrapText="1"/>
      <protection/>
    </xf>
    <xf numFmtId="0" fontId="12" fillId="0" borderId="51" xfId="0" applyFont="1" applyBorder="1" applyAlignment="1" applyProtection="1">
      <alignment horizontal="left"/>
      <protection/>
    </xf>
    <xf numFmtId="0" fontId="12" fillId="0" borderId="40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left"/>
      <protection/>
    </xf>
    <xf numFmtId="49" fontId="21" fillId="0" borderId="53" xfId="0" applyNumberFormat="1" applyFont="1" applyBorder="1" applyAlignment="1" applyProtection="1">
      <alignment horizontal="center" vertical="center" wrapText="1"/>
      <protection/>
    </xf>
    <xf numFmtId="49" fontId="23" fillId="0" borderId="53" xfId="0" applyNumberFormat="1" applyFont="1" applyBorder="1" applyAlignment="1" applyProtection="1">
      <alignment horizontal="center" vertical="center" wrapText="1"/>
      <protection/>
    </xf>
    <xf numFmtId="49" fontId="23" fillId="0" borderId="78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77" xfId="0" applyFont="1" applyBorder="1" applyAlignment="1" applyProtection="1">
      <alignment horizontal="center" vertical="center" wrapText="1"/>
      <protection/>
    </xf>
    <xf numFmtId="0" fontId="21" fillId="0" borderId="79" xfId="0" applyFont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horizontal="center" vertical="center" wrapText="1"/>
      <protection/>
    </xf>
    <xf numFmtId="0" fontId="11" fillId="0" borderId="77" xfId="0" applyNumberFormat="1" applyFont="1" applyBorder="1" applyAlignment="1" applyProtection="1">
      <alignment horizontal="center" vertical="justify"/>
      <protection/>
    </xf>
    <xf numFmtId="0" fontId="11" fillId="0" borderId="79" xfId="0" applyNumberFormat="1" applyFont="1" applyBorder="1" applyAlignment="1" applyProtection="1">
      <alignment horizontal="center" vertical="justify"/>
      <protection/>
    </xf>
    <xf numFmtId="0" fontId="11" fillId="0" borderId="51" xfId="0" applyNumberFormat="1" applyFont="1" applyBorder="1" applyAlignment="1" applyProtection="1">
      <alignment horizontal="center" vertical="center"/>
      <protection/>
    </xf>
    <xf numFmtId="0" fontId="11" fillId="0" borderId="50" xfId="0" applyNumberFormat="1" applyFont="1" applyBorder="1" applyAlignment="1" applyProtection="1">
      <alignment horizontal="center" vertical="center"/>
      <protection/>
    </xf>
    <xf numFmtId="0" fontId="12" fillId="0" borderId="68" xfId="0" applyFont="1" applyBorder="1" applyAlignment="1" applyProtection="1">
      <alignment horizontal="center"/>
      <protection/>
    </xf>
    <xf numFmtId="0" fontId="12" fillId="0" borderId="65" xfId="0" applyFont="1" applyBorder="1" applyAlignment="1" applyProtection="1">
      <alignment horizontal="center"/>
      <protection/>
    </xf>
    <xf numFmtId="0" fontId="11" fillId="0" borderId="77" xfId="0" applyFont="1" applyBorder="1" applyAlignment="1" applyProtection="1">
      <alignment horizontal="center"/>
      <protection/>
    </xf>
    <xf numFmtId="0" fontId="11" fillId="0" borderId="79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7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7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 applyProtection="1">
      <alignment horizontal="center" vertical="center" wrapText="1"/>
      <protection/>
    </xf>
    <xf numFmtId="0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left" vertical="center" textRotation="90"/>
      <protection/>
    </xf>
    <xf numFmtId="0" fontId="7" fillId="0" borderId="71" xfId="0" applyFont="1" applyBorder="1" applyAlignment="1" applyProtection="1">
      <alignment horizontal="left" vertical="center" textRotation="90"/>
      <protection/>
    </xf>
    <xf numFmtId="0" fontId="7" fillId="0" borderId="52" xfId="0" applyFont="1" applyBorder="1" applyAlignment="1" applyProtection="1">
      <alignment horizontal="left" vertical="center" textRotation="90"/>
      <protection/>
    </xf>
    <xf numFmtId="0" fontId="7" fillId="0" borderId="72" xfId="0" applyFont="1" applyBorder="1" applyAlignment="1" applyProtection="1">
      <alignment horizontal="left" vertical="center" textRotation="90"/>
      <protection/>
    </xf>
    <xf numFmtId="0" fontId="7" fillId="0" borderId="77" xfId="0" applyFont="1" applyBorder="1" applyAlignment="1" applyProtection="1">
      <alignment horizontal="left" vertical="center" textRotation="90"/>
      <protection/>
    </xf>
    <xf numFmtId="0" fontId="7" fillId="0" borderId="79" xfId="0" applyFont="1" applyBorder="1" applyAlignment="1" applyProtection="1">
      <alignment horizontal="left" vertical="center" textRotation="90"/>
      <protection/>
    </xf>
    <xf numFmtId="0" fontId="12" fillId="0" borderId="68" xfId="0" applyFont="1" applyBorder="1" applyAlignment="1" applyProtection="1">
      <alignment horizontal="left"/>
      <protection/>
    </xf>
    <xf numFmtId="0" fontId="12" fillId="0" borderId="64" xfId="0" applyFont="1" applyBorder="1" applyAlignment="1" applyProtection="1">
      <alignment horizontal="left"/>
      <protection/>
    </xf>
    <xf numFmtId="0" fontId="12" fillId="0" borderId="65" xfId="0" applyFont="1" applyBorder="1" applyAlignment="1" applyProtection="1">
      <alignment horizontal="left"/>
      <protection/>
    </xf>
    <xf numFmtId="0" fontId="12" fillId="0" borderId="81" xfId="0" applyNumberFormat="1" applyFont="1" applyBorder="1" applyAlignment="1" applyProtection="1">
      <alignment horizontal="center" vertical="center"/>
      <protection/>
    </xf>
    <xf numFmtId="0" fontId="12" fillId="0" borderId="82" xfId="0" applyNumberFormat="1" applyFont="1" applyBorder="1" applyAlignment="1" applyProtection="1">
      <alignment horizontal="center" vertical="center"/>
      <protection/>
    </xf>
    <xf numFmtId="0" fontId="12" fillId="0" borderId="83" xfId="0" applyNumberFormat="1" applyFont="1" applyBorder="1" applyAlignment="1" applyProtection="1">
      <alignment horizontal="center" vertical="center"/>
      <protection/>
    </xf>
    <xf numFmtId="49" fontId="12" fillId="0" borderId="81" xfId="0" applyNumberFormat="1" applyFont="1" applyBorder="1" applyAlignment="1" applyProtection="1">
      <alignment horizontal="center" vertical="center"/>
      <protection/>
    </xf>
    <xf numFmtId="49" fontId="12" fillId="0" borderId="82" xfId="0" applyNumberFormat="1" applyFont="1" applyBorder="1" applyAlignment="1" applyProtection="1">
      <alignment horizontal="center" vertical="center"/>
      <protection/>
    </xf>
    <xf numFmtId="49" fontId="12" fillId="0" borderId="83" xfId="0" applyNumberFormat="1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left" vertical="center" wrapText="1"/>
      <protection/>
    </xf>
    <xf numFmtId="0" fontId="21" fillId="0" borderId="71" xfId="0" applyFont="1" applyBorder="1" applyAlignment="1" applyProtection="1">
      <alignment horizontal="left" vertical="center" wrapText="1"/>
      <protection/>
    </xf>
    <xf numFmtId="0" fontId="21" fillId="0" borderId="77" xfId="0" applyFont="1" applyBorder="1" applyAlignment="1" applyProtection="1">
      <alignment horizontal="left" vertical="center" wrapText="1"/>
      <protection/>
    </xf>
    <xf numFmtId="0" fontId="21" fillId="0" borderId="79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13" fillId="0" borderId="44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49" fontId="7" fillId="0" borderId="70" xfId="0" applyNumberFormat="1" applyFont="1" applyBorder="1" applyAlignment="1" applyProtection="1">
      <alignment horizontal="center" vertical="center" wrapText="1"/>
      <protection/>
    </xf>
    <xf numFmtId="49" fontId="7" fillId="0" borderId="53" xfId="0" applyNumberFormat="1" applyFont="1" applyBorder="1" applyAlignment="1" applyProtection="1">
      <alignment horizontal="center" vertical="center" wrapText="1"/>
      <protection/>
    </xf>
    <xf numFmtId="49" fontId="7" fillId="0" borderId="71" xfId="0" applyNumberFormat="1" applyFont="1" applyBorder="1" applyAlignment="1" applyProtection="1">
      <alignment horizontal="center" vertical="center" wrapText="1"/>
      <protection/>
    </xf>
    <xf numFmtId="49" fontId="7" fillId="0" borderId="77" xfId="0" applyNumberFormat="1" applyFont="1" applyBorder="1" applyAlignment="1" applyProtection="1">
      <alignment horizontal="center" vertical="center" wrapText="1"/>
      <protection/>
    </xf>
    <xf numFmtId="49" fontId="7" fillId="0" borderId="78" xfId="0" applyNumberFormat="1" applyFont="1" applyBorder="1" applyAlignment="1" applyProtection="1">
      <alignment horizontal="center" vertical="center" wrapText="1"/>
      <protection/>
    </xf>
    <xf numFmtId="49" fontId="7" fillId="0" borderId="79" xfId="0" applyNumberFormat="1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textRotation="90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 textRotation="90"/>
      <protection/>
    </xf>
    <xf numFmtId="0" fontId="6" fillId="0" borderId="87" xfId="0" applyFont="1" applyBorder="1" applyAlignment="1" applyProtection="1">
      <alignment horizontal="center" vertical="center" textRotation="90"/>
      <protection/>
    </xf>
    <xf numFmtId="0" fontId="12" fillId="0" borderId="81" xfId="0" applyFont="1" applyBorder="1" applyAlignment="1" applyProtection="1">
      <alignment horizontal="center" vertical="center" wrapText="1"/>
      <protection/>
    </xf>
    <xf numFmtId="0" fontId="12" fillId="0" borderId="82" xfId="0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 wrapText="1"/>
      <protection/>
    </xf>
    <xf numFmtId="0" fontId="11" fillId="0" borderId="68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center"/>
      <protection/>
    </xf>
    <xf numFmtId="0" fontId="11" fillId="0" borderId="68" xfId="0" applyNumberFormat="1" applyFont="1" applyBorder="1" applyAlignment="1" applyProtection="1">
      <alignment horizontal="center" vertical="justify"/>
      <protection/>
    </xf>
    <xf numFmtId="0" fontId="11" fillId="0" borderId="65" xfId="0" applyNumberFormat="1" applyFont="1" applyBorder="1" applyAlignment="1" applyProtection="1">
      <alignment horizontal="center" vertical="justify"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38" xfId="0" applyFont="1" applyFill="1" applyBorder="1" applyAlignment="1" applyProtection="1">
      <alignment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88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48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38" xfId="0" applyNumberFormat="1" applyFont="1" applyBorder="1" applyAlignment="1" applyProtection="1">
      <alignment horizontal="center" vertical="center"/>
      <protection/>
    </xf>
    <xf numFmtId="0" fontId="7" fillId="0" borderId="32" xfId="0" applyNumberFormat="1" applyFont="1" applyBorder="1" applyAlignment="1" applyProtection="1">
      <alignment horizontal="center" vertical="center"/>
      <protection/>
    </xf>
    <xf numFmtId="0" fontId="7" fillId="0" borderId="90" xfId="0" applyNumberFormat="1" applyFont="1" applyBorder="1" applyAlignment="1" applyProtection="1">
      <alignment horizontal="center" vertical="center"/>
      <protection/>
    </xf>
    <xf numFmtId="0" fontId="7" fillId="0" borderId="91" xfId="0" applyNumberFormat="1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 applyProtection="1">
      <alignment horizontal="center" vertical="center"/>
      <protection/>
    </xf>
    <xf numFmtId="0" fontId="7" fillId="0" borderId="92" xfId="0" applyNumberFormat="1" applyFont="1" applyBorder="1" applyAlignment="1" applyProtection="1">
      <alignment horizontal="center" vertical="center"/>
      <protection/>
    </xf>
    <xf numFmtId="1" fontId="7" fillId="0" borderId="66" xfId="0" applyNumberFormat="1" applyFont="1" applyBorder="1" applyAlignment="1" applyProtection="1">
      <alignment horizontal="center" vertical="center"/>
      <protection/>
    </xf>
    <xf numFmtId="0" fontId="7" fillId="0" borderId="76" xfId="0" applyNumberFormat="1" applyFont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right" wrapText="1"/>
      <protection/>
    </xf>
    <xf numFmtId="0" fontId="7" fillId="0" borderId="66" xfId="0" applyFont="1" applyBorder="1" applyAlignment="1" applyProtection="1">
      <alignment horizontal="right" wrapText="1"/>
      <protection/>
    </xf>
    <xf numFmtId="11" fontId="17" fillId="0" borderId="0" xfId="0" applyNumberFormat="1" applyFont="1" applyBorder="1" applyAlignment="1" applyProtection="1">
      <alignment horizontal="center" wrapText="1"/>
      <protection/>
    </xf>
    <xf numFmtId="0" fontId="32" fillId="0" borderId="0" xfId="0" applyFont="1" applyBorder="1" applyAlignment="1">
      <alignment horizontal="center"/>
    </xf>
    <xf numFmtId="11" fontId="7" fillId="0" borderId="34" xfId="0" applyNumberFormat="1" applyFont="1" applyBorder="1" applyAlignment="1" applyProtection="1">
      <alignment horizontal="center" vertical="justify" wrapText="1"/>
      <protection/>
    </xf>
    <xf numFmtId="0" fontId="7" fillId="0" borderId="54" xfId="0" applyNumberFormat="1" applyFont="1" applyBorder="1" applyAlignment="1" applyProtection="1">
      <alignment horizontal="left" vertical="center"/>
      <protection/>
    </xf>
    <xf numFmtId="0" fontId="7" fillId="0" borderId="73" xfId="0" applyNumberFormat="1" applyFont="1" applyBorder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/>
      <protection/>
    </xf>
    <xf numFmtId="0" fontId="7" fillId="0" borderId="76" xfId="0" applyFont="1" applyBorder="1" applyAlignment="1" applyProtection="1">
      <alignment/>
      <protection/>
    </xf>
    <xf numFmtId="0" fontId="7" fillId="0" borderId="80" xfId="0" applyFont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center" vertical="justify"/>
      <protection/>
    </xf>
    <xf numFmtId="0" fontId="19" fillId="0" borderId="76" xfId="0" applyFont="1" applyBorder="1" applyAlignment="1">
      <alignment horizontal="center" vertical="center"/>
    </xf>
    <xf numFmtId="0" fontId="34" fillId="0" borderId="54" xfId="0" applyNumberFormat="1" applyFont="1" applyBorder="1" applyAlignment="1" applyProtection="1">
      <alignment horizontal="left" vertical="center" wrapText="1"/>
      <protection/>
    </xf>
    <xf numFmtId="0" fontId="34" fillId="0" borderId="54" xfId="0" applyFont="1" applyBorder="1" applyAlignment="1" applyProtection="1">
      <alignment horizontal="center" vertical="center"/>
      <protection/>
    </xf>
    <xf numFmtId="0" fontId="34" fillId="0" borderId="54" xfId="0" applyFont="1" applyBorder="1" applyAlignment="1">
      <alignment horizontal="center" vertical="center"/>
    </xf>
    <xf numFmtId="0" fontId="34" fillId="0" borderId="54" xfId="0" applyNumberFormat="1" applyFont="1" applyBorder="1" applyAlignment="1" applyProtection="1">
      <alignment horizontal="center" vertical="center"/>
      <protection/>
    </xf>
    <xf numFmtId="200" fontId="7" fillId="0" borderId="58" xfId="0" applyNumberFormat="1" applyFont="1" applyBorder="1" applyAlignment="1" applyProtection="1">
      <alignment horizontal="center" vertical="center"/>
      <protection/>
    </xf>
    <xf numFmtId="200" fontId="7" fillId="0" borderId="59" xfId="0" applyNumberFormat="1" applyFont="1" applyBorder="1" applyAlignment="1" applyProtection="1">
      <alignment horizontal="center" vertical="center"/>
      <protection/>
    </xf>
    <xf numFmtId="200" fontId="7" fillId="0" borderId="66" xfId="0" applyNumberFormat="1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left" wrapText="1"/>
      <protection/>
    </xf>
    <xf numFmtId="0" fontId="7" fillId="0" borderId="54" xfId="0" applyFont="1" applyBorder="1" applyAlignment="1" applyProtection="1">
      <alignment horizontal="left" wrapText="1"/>
      <protection/>
    </xf>
    <xf numFmtId="0" fontId="7" fillId="0" borderId="73" xfId="0" applyFont="1" applyBorder="1" applyAlignment="1" applyProtection="1">
      <alignment horizontal="left" wrapText="1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89" xfId="0" applyFont="1" applyBorder="1" applyAlignment="1" applyProtection="1">
      <alignment horizontal="left" wrapText="1"/>
      <protection/>
    </xf>
    <xf numFmtId="0" fontId="7" fillId="0" borderId="45" xfId="0" applyFont="1" applyBorder="1" applyAlignment="1" applyProtection="1">
      <alignment horizontal="left" wrapText="1"/>
      <protection/>
    </xf>
    <xf numFmtId="0" fontId="7" fillId="0" borderId="88" xfId="0" applyFont="1" applyBorder="1" applyAlignment="1" applyProtection="1">
      <alignment horizontal="left" wrapText="1"/>
      <protection/>
    </xf>
    <xf numFmtId="0" fontId="7" fillId="0" borderId="89" xfId="0" applyFont="1" applyFill="1" applyBorder="1" applyAlignment="1" applyProtection="1">
      <alignment horizontal="left" wrapText="1"/>
      <protection/>
    </xf>
    <xf numFmtId="0" fontId="7" fillId="0" borderId="45" xfId="0" applyFont="1" applyFill="1" applyBorder="1" applyAlignment="1" applyProtection="1">
      <alignment horizontal="left" wrapText="1"/>
      <protection/>
    </xf>
    <xf numFmtId="0" fontId="7" fillId="0" borderId="88" xfId="0" applyFont="1" applyFill="1" applyBorder="1" applyAlignment="1" applyProtection="1">
      <alignment horizontal="left" wrapText="1"/>
      <protection/>
    </xf>
    <xf numFmtId="0" fontId="7" fillId="0" borderId="67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0" fontId="17" fillId="0" borderId="51" xfId="0" applyFont="1" applyBorder="1" applyAlignment="1" applyProtection="1">
      <alignment horizontal="center" wrapText="1"/>
      <protection/>
    </xf>
    <xf numFmtId="0" fontId="17" fillId="0" borderId="40" xfId="0" applyFont="1" applyBorder="1" applyAlignment="1" applyProtection="1">
      <alignment horizontal="center" wrapText="1"/>
      <protection/>
    </xf>
    <xf numFmtId="0" fontId="17" fillId="0" borderId="50" xfId="0" applyFont="1" applyBorder="1" applyAlignment="1" applyProtection="1">
      <alignment horizontal="center" wrapText="1"/>
      <protection/>
    </xf>
    <xf numFmtId="0" fontId="7" fillId="0" borderId="56" xfId="0" applyFont="1" applyBorder="1" applyAlignment="1" applyProtection="1">
      <alignment horizontal="center" wrapText="1"/>
      <protection/>
    </xf>
    <xf numFmtId="0" fontId="7" fillId="0" borderId="44" xfId="0" applyFont="1" applyBorder="1" applyAlignment="1" applyProtection="1">
      <alignment horizontal="center" wrapText="1"/>
      <protection/>
    </xf>
    <xf numFmtId="0" fontId="7" fillId="0" borderId="57" xfId="0" applyFont="1" applyBorder="1" applyAlignment="1" applyProtection="1">
      <alignment horizontal="center" wrapText="1"/>
      <protection/>
    </xf>
    <xf numFmtId="49" fontId="7" fillId="0" borderId="68" xfId="0" applyNumberFormat="1" applyFont="1" applyBorder="1" applyAlignment="1" applyProtection="1">
      <alignment horizontal="center"/>
      <protection/>
    </xf>
    <xf numFmtId="49" fontId="7" fillId="0" borderId="64" xfId="0" applyNumberFormat="1" applyFont="1" applyBorder="1" applyAlignment="1" applyProtection="1">
      <alignment horizontal="center"/>
      <protection/>
    </xf>
    <xf numFmtId="49" fontId="7" fillId="0" borderId="65" xfId="0" applyNumberFormat="1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left" wrapText="1"/>
      <protection/>
    </xf>
    <xf numFmtId="0" fontId="7" fillId="0" borderId="93" xfId="0" applyFont="1" applyBorder="1" applyAlignment="1" applyProtection="1">
      <alignment horizontal="left" wrapText="1"/>
      <protection/>
    </xf>
    <xf numFmtId="0" fontId="7" fillId="0" borderId="91" xfId="0" applyFont="1" applyBorder="1" applyAlignment="1" applyProtection="1">
      <alignment horizontal="left" wrapText="1"/>
      <protection/>
    </xf>
    <xf numFmtId="0" fontId="7" fillId="0" borderId="49" xfId="0" applyNumberFormat="1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 textRotation="90" wrapText="1"/>
      <protection/>
    </xf>
    <xf numFmtId="0" fontId="7" fillId="0" borderId="52" xfId="0" applyFont="1" applyBorder="1" applyAlignment="1" applyProtection="1">
      <alignment horizontal="center" vertical="center" textRotation="90" wrapText="1"/>
      <protection/>
    </xf>
    <xf numFmtId="0" fontId="7" fillId="0" borderId="72" xfId="0" applyFont="1" applyBorder="1" applyAlignment="1" applyProtection="1">
      <alignment horizontal="center" vertical="center" textRotation="90" wrapText="1"/>
      <protection/>
    </xf>
    <xf numFmtId="0" fontId="7" fillId="0" borderId="77" xfId="0" applyFont="1" applyBorder="1" applyAlignment="1" applyProtection="1">
      <alignment horizontal="center" vertical="center" textRotation="90" wrapText="1"/>
      <protection/>
    </xf>
    <xf numFmtId="0" fontId="7" fillId="0" borderId="79" xfId="0" applyFont="1" applyBorder="1" applyAlignment="1" applyProtection="1">
      <alignment horizontal="center" vertical="center" textRotation="90" wrapText="1"/>
      <protection/>
    </xf>
    <xf numFmtId="0" fontId="10" fillId="0" borderId="47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49" xfId="0" applyFont="1" applyBorder="1" applyAlignment="1" applyProtection="1">
      <alignment horizontal="left"/>
      <protection/>
    </xf>
    <xf numFmtId="0" fontId="21" fillId="0" borderId="70" xfId="0" applyFont="1" applyBorder="1" applyAlignment="1" applyProtection="1">
      <alignment horizontal="left" vertical="top" wrapText="1"/>
      <protection/>
    </xf>
    <xf numFmtId="0" fontId="21" fillId="0" borderId="53" xfId="0" applyFont="1" applyBorder="1" applyAlignment="1" applyProtection="1">
      <alignment horizontal="left" vertical="top" wrapText="1"/>
      <protection/>
    </xf>
    <xf numFmtId="0" fontId="21" fillId="0" borderId="71" xfId="0" applyFont="1" applyBorder="1" applyAlignment="1" applyProtection="1">
      <alignment horizontal="left" vertical="top" wrapText="1"/>
      <protection/>
    </xf>
    <xf numFmtId="0" fontId="21" fillId="0" borderId="77" xfId="0" applyFont="1" applyBorder="1" applyAlignment="1" applyProtection="1">
      <alignment horizontal="left" vertical="top" wrapText="1"/>
      <protection/>
    </xf>
    <xf numFmtId="0" fontId="21" fillId="0" borderId="78" xfId="0" applyFont="1" applyBorder="1" applyAlignment="1" applyProtection="1">
      <alignment horizontal="left" vertical="top" wrapText="1"/>
      <protection/>
    </xf>
    <xf numFmtId="0" fontId="21" fillId="0" borderId="79" xfId="0" applyFont="1" applyBorder="1" applyAlignment="1" applyProtection="1">
      <alignment horizontal="left" vertical="top" wrapText="1"/>
      <protection/>
    </xf>
    <xf numFmtId="0" fontId="21" fillId="0" borderId="70" xfId="0" applyFont="1" applyBorder="1" applyAlignment="1" applyProtection="1">
      <alignment horizontal="center" vertical="center" textRotation="90" wrapText="1"/>
      <protection/>
    </xf>
    <xf numFmtId="0" fontId="21" fillId="0" borderId="77" xfId="0" applyFont="1" applyBorder="1" applyAlignment="1" applyProtection="1">
      <alignment horizontal="center" vertical="center" textRotation="90" wrapText="1"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11" fillId="0" borderId="53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72" xfId="0" applyFont="1" applyBorder="1" applyAlignment="1" applyProtection="1">
      <alignment horizontal="center" vertical="center" wrapText="1"/>
      <protection/>
    </xf>
    <xf numFmtId="49" fontId="11" fillId="0" borderId="70" xfId="0" applyNumberFormat="1" applyFont="1" applyBorder="1" applyAlignment="1" applyProtection="1">
      <alignment horizontal="center" vertical="center" wrapText="1"/>
      <protection/>
    </xf>
    <xf numFmtId="49" fontId="11" fillId="0" borderId="53" xfId="0" applyNumberFormat="1" applyFont="1" applyBorder="1" applyAlignment="1" applyProtection="1">
      <alignment horizontal="center" vertical="center" wrapText="1"/>
      <protection/>
    </xf>
    <xf numFmtId="49" fontId="11" fillId="0" borderId="71" xfId="0" applyNumberFormat="1" applyFont="1" applyBorder="1" applyAlignment="1" applyProtection="1">
      <alignment horizontal="center" vertical="center" wrapText="1"/>
      <protection/>
    </xf>
    <xf numFmtId="49" fontId="11" fillId="0" borderId="52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1" fillId="0" borderId="72" xfId="0" applyNumberFormat="1" applyFont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 vertical="center"/>
      <protection/>
    </xf>
    <xf numFmtId="0" fontId="12" fillId="0" borderId="64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50" xfId="0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 vertical="justify"/>
      <protection/>
    </xf>
    <xf numFmtId="0" fontId="11" fillId="0" borderId="78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49" fontId="17" fillId="0" borderId="44" xfId="0" applyNumberFormat="1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32" fillId="0" borderId="53" xfId="0" applyFont="1" applyBorder="1" applyAlignment="1">
      <alignment horizontal="left" vertical="center"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wrapText="1"/>
      <protection/>
    </xf>
    <xf numFmtId="0" fontId="17" fillId="0" borderId="75" xfId="0" applyFont="1" applyBorder="1" applyAlignment="1" applyProtection="1">
      <alignment horizontal="center" wrapText="1"/>
      <protection/>
    </xf>
    <xf numFmtId="0" fontId="17" fillId="0" borderId="66" xfId="0" applyFont="1" applyBorder="1" applyAlignment="1" applyProtection="1">
      <alignment horizontal="center" wrapText="1"/>
      <protection/>
    </xf>
    <xf numFmtId="0" fontId="7" fillId="0" borderId="51" xfId="0" applyFont="1" applyFill="1" applyBorder="1" applyAlignment="1" applyProtection="1">
      <alignment horizontal="left"/>
      <protection/>
    </xf>
    <xf numFmtId="0" fontId="7" fillId="0" borderId="40" xfId="0" applyFont="1" applyFill="1" applyBorder="1" applyAlignment="1" applyProtection="1">
      <alignment horizontal="left"/>
      <protection/>
    </xf>
    <xf numFmtId="0" fontId="7" fillId="0" borderId="50" xfId="0" applyFont="1" applyFill="1" applyBorder="1" applyAlignment="1" applyProtection="1">
      <alignment horizontal="left"/>
      <protection/>
    </xf>
    <xf numFmtId="0" fontId="7" fillId="0" borderId="51" xfId="0" applyFont="1" applyBorder="1" applyAlignment="1" applyProtection="1">
      <alignment horizontal="left"/>
      <protection/>
    </xf>
    <xf numFmtId="0" fontId="7" fillId="0" borderId="51" xfId="0" applyFont="1" applyFill="1" applyBorder="1" applyAlignment="1" applyProtection="1">
      <alignment horizontal="left" wrapText="1"/>
      <protection/>
    </xf>
    <xf numFmtId="0" fontId="7" fillId="0" borderId="64" xfId="0" applyFont="1" applyBorder="1" applyAlignment="1" applyProtection="1">
      <alignment horizontal="left"/>
      <protection/>
    </xf>
    <xf numFmtId="0" fontId="7" fillId="0" borderId="65" xfId="0" applyFont="1" applyBorder="1" applyAlignment="1" applyProtection="1">
      <alignment horizontal="left"/>
      <protection/>
    </xf>
    <xf numFmtId="0" fontId="7" fillId="0" borderId="94" xfId="0" applyNumberFormat="1" applyFont="1" applyBorder="1" applyAlignment="1" applyProtection="1">
      <alignment horizontal="center" vertical="center"/>
      <protection/>
    </xf>
    <xf numFmtId="0" fontId="7" fillId="0" borderId="95" xfId="0" applyNumberFormat="1" applyFont="1" applyBorder="1" applyAlignment="1" applyProtection="1">
      <alignment horizontal="center" vertical="center"/>
      <protection/>
    </xf>
    <xf numFmtId="0" fontId="7" fillId="0" borderId="78" xfId="0" applyNumberFormat="1" applyFont="1" applyBorder="1" applyAlignment="1" applyProtection="1">
      <alignment horizontal="center" vertical="center"/>
      <protection/>
    </xf>
    <xf numFmtId="49" fontId="8" fillId="0" borderId="56" xfId="0" applyNumberFormat="1" applyFont="1" applyFill="1" applyBorder="1" applyAlignment="1" applyProtection="1">
      <alignment horizontal="center" vertical="justify" wrapText="1"/>
      <protection/>
    </xf>
    <xf numFmtId="49" fontId="8" fillId="0" borderId="44" xfId="0" applyNumberFormat="1" applyFont="1" applyFill="1" applyBorder="1" applyAlignment="1" applyProtection="1">
      <alignment horizontal="center" vertical="justify" wrapText="1"/>
      <protection/>
    </xf>
    <xf numFmtId="49" fontId="8" fillId="0" borderId="57" xfId="0" applyNumberFormat="1" applyFont="1" applyFill="1" applyBorder="1" applyAlignment="1" applyProtection="1">
      <alignment horizontal="center" vertical="justify" wrapText="1"/>
      <protection/>
    </xf>
    <xf numFmtId="49" fontId="8" fillId="0" borderId="60" xfId="0" applyNumberFormat="1" applyFont="1" applyFill="1" applyBorder="1" applyAlignment="1" applyProtection="1">
      <alignment horizontal="center" vertical="justify" wrapText="1"/>
      <protection/>
    </xf>
    <xf numFmtId="49" fontId="8" fillId="0" borderId="34" xfId="0" applyNumberFormat="1" applyFont="1" applyFill="1" applyBorder="1" applyAlignment="1" applyProtection="1">
      <alignment horizontal="center" vertical="justify" wrapText="1"/>
      <protection/>
    </xf>
    <xf numFmtId="49" fontId="8" fillId="0" borderId="62" xfId="0" applyNumberFormat="1" applyFont="1" applyFill="1" applyBorder="1" applyAlignment="1" applyProtection="1">
      <alignment horizontal="center" vertical="justify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left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49" fontId="8" fillId="0" borderId="48" xfId="0" applyNumberFormat="1" applyFont="1" applyBorder="1" applyAlignment="1" applyProtection="1">
      <alignment horizontal="center" vertical="justify"/>
      <protection/>
    </xf>
    <xf numFmtId="49" fontId="8" fillId="0" borderId="44" xfId="0" applyNumberFormat="1" applyFont="1" applyBorder="1" applyAlignment="1" applyProtection="1">
      <alignment horizontal="center" vertical="justify"/>
      <protection/>
    </xf>
    <xf numFmtId="49" fontId="8" fillId="0" borderId="57" xfId="0" applyNumberFormat="1" applyFont="1" applyBorder="1" applyAlignment="1" applyProtection="1">
      <alignment horizontal="center" vertical="justify"/>
      <protection/>
    </xf>
    <xf numFmtId="49" fontId="8" fillId="0" borderId="12" xfId="0" applyNumberFormat="1" applyFont="1" applyBorder="1" applyAlignment="1" applyProtection="1">
      <alignment horizontal="center" vertical="justify"/>
      <protection/>
    </xf>
    <xf numFmtId="49" fontId="8" fillId="0" borderId="34" xfId="0" applyNumberFormat="1" applyFont="1" applyBorder="1" applyAlignment="1" applyProtection="1">
      <alignment horizontal="center" vertical="justify"/>
      <protection/>
    </xf>
    <xf numFmtId="49" fontId="8" fillId="0" borderId="62" xfId="0" applyNumberFormat="1" applyFont="1" applyBorder="1" applyAlignment="1" applyProtection="1">
      <alignment horizontal="center" vertical="justify"/>
      <protection/>
    </xf>
    <xf numFmtId="0" fontId="7" fillId="0" borderId="47" xfId="0" applyNumberFormat="1" applyFont="1" applyBorder="1" applyAlignment="1" applyProtection="1">
      <alignment horizontal="center" vertical="center"/>
      <protection/>
    </xf>
    <xf numFmtId="0" fontId="7" fillId="0" borderId="96" xfId="0" applyNumberFormat="1" applyFont="1" applyBorder="1" applyAlignment="1" applyProtection="1">
      <alignment horizontal="center" vertical="center"/>
      <protection/>
    </xf>
    <xf numFmtId="0" fontId="7" fillId="0" borderId="79" xfId="0" applyNumberFormat="1" applyFont="1" applyBorder="1" applyAlignment="1" applyProtection="1">
      <alignment horizontal="center" vertical="center"/>
      <protection/>
    </xf>
    <xf numFmtId="0" fontId="17" fillId="0" borderId="77" xfId="0" applyFont="1" applyBorder="1" applyAlignment="1" applyProtection="1">
      <alignment horizontal="center" wrapText="1"/>
      <protection/>
    </xf>
    <xf numFmtId="0" fontId="17" fillId="0" borderId="78" xfId="0" applyFont="1" applyBorder="1" applyAlignment="1" applyProtection="1">
      <alignment horizontal="center" wrapText="1"/>
      <protection/>
    </xf>
    <xf numFmtId="0" fontId="17" fillId="0" borderId="79" xfId="0" applyFont="1" applyBorder="1" applyAlignment="1" applyProtection="1">
      <alignment horizontal="center" wrapText="1"/>
      <protection/>
    </xf>
    <xf numFmtId="49" fontId="7" fillId="0" borderId="56" xfId="0" applyNumberFormat="1" applyFont="1" applyBorder="1" applyAlignment="1" applyProtection="1">
      <alignment horizontal="center" wrapText="1"/>
      <protection/>
    </xf>
    <xf numFmtId="49" fontId="7" fillId="0" borderId="44" xfId="0" applyNumberFormat="1" applyFont="1" applyBorder="1" applyAlignment="1" applyProtection="1">
      <alignment horizontal="center" wrapText="1"/>
      <protection/>
    </xf>
    <xf numFmtId="49" fontId="7" fillId="0" borderId="57" xfId="0" applyNumberFormat="1" applyFont="1" applyBorder="1" applyAlignment="1" applyProtection="1">
      <alignment horizontal="center" wrapText="1"/>
      <protection/>
    </xf>
    <xf numFmtId="0" fontId="19" fillId="0" borderId="58" xfId="0" applyFont="1" applyBorder="1" applyAlignment="1">
      <alignment horizontal="left" vertical="center" wrapText="1"/>
    </xf>
    <xf numFmtId="0" fontId="19" fillId="0" borderId="75" xfId="0" applyFont="1" applyBorder="1" applyAlignment="1">
      <alignment horizontal="left" vertical="center" wrapText="1"/>
    </xf>
    <xf numFmtId="49" fontId="7" fillId="0" borderId="94" xfId="0" applyNumberFormat="1" applyFont="1" applyBorder="1" applyAlignment="1" applyProtection="1">
      <alignment horizontal="center" vertical="center" wrapText="1"/>
      <protection/>
    </xf>
    <xf numFmtId="49" fontId="7" fillId="0" borderId="97" xfId="0" applyNumberFormat="1" applyFont="1" applyBorder="1" applyAlignment="1" applyProtection="1">
      <alignment horizontal="center" vertical="center" wrapText="1"/>
      <protection/>
    </xf>
    <xf numFmtId="49" fontId="7" fillId="0" borderId="95" xfId="0" applyNumberFormat="1" applyFont="1" applyBorder="1" applyAlignment="1" applyProtection="1">
      <alignment horizontal="center" vertical="center" wrapText="1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0" fontId="27" fillId="0" borderId="34" xfId="0" applyFont="1" applyBorder="1" applyAlignment="1">
      <alignment horizontal="center"/>
    </xf>
    <xf numFmtId="49" fontId="16" fillId="0" borderId="34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44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wrapText="1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34" xfId="0" applyNumberFormat="1" applyFont="1" applyBorder="1" applyAlignment="1" applyProtection="1">
      <alignment horizontal="center"/>
      <protection/>
    </xf>
    <xf numFmtId="0" fontId="7" fillId="0" borderId="34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13" fillId="0" borderId="44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114300</xdr:rowOff>
    </xdr:from>
    <xdr:to>
      <xdr:col>8</xdr:col>
      <xdr:colOff>200025</xdr:colOff>
      <xdr:row>3</xdr:row>
      <xdr:rowOff>419100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14300"/>
          <a:ext cx="1581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="90" zoomScaleNormal="90" zoomScalePageLayoutView="0" workbookViewId="0" topLeftCell="A16">
      <selection activeCell="A17" sqref="A17:IV17"/>
    </sheetView>
  </sheetViews>
  <sheetFormatPr defaultColWidth="9.00390625" defaultRowHeight="12.75"/>
  <cols>
    <col min="1" max="1" width="10.375" style="135" customWidth="1"/>
    <col min="2" max="2" width="5.125" style="135" customWidth="1"/>
    <col min="3" max="3" width="4.125" style="135" customWidth="1"/>
    <col min="4" max="4" width="7.125" style="135" customWidth="1"/>
    <col min="5" max="6" width="4.125" style="135" customWidth="1"/>
    <col min="7" max="7" width="3.75390625" style="135" customWidth="1"/>
    <col min="8" max="9" width="3.625" style="135" customWidth="1"/>
    <col min="10" max="10" width="3.75390625" style="135" customWidth="1"/>
    <col min="11" max="11" width="3.125" style="135" customWidth="1"/>
    <col min="12" max="12" width="3.75390625" style="135" customWidth="1"/>
    <col min="13" max="13" width="2.75390625" style="135" customWidth="1"/>
    <col min="14" max="14" width="12.125" style="135" customWidth="1"/>
    <col min="15" max="15" width="8.75390625" style="135" customWidth="1"/>
    <col min="16" max="16" width="11.75390625" style="135" customWidth="1"/>
    <col min="17" max="17" width="10.75390625" style="136" customWidth="1"/>
    <col min="18" max="18" width="10.25390625" style="135" customWidth="1"/>
    <col min="19" max="19" width="9.125" style="135" customWidth="1"/>
    <col min="20" max="20" width="15.875" style="135" bestFit="1" customWidth="1"/>
    <col min="21" max="16384" width="9.125" style="135" customWidth="1"/>
  </cols>
  <sheetData>
    <row r="1" spans="5:14" ht="28.5" customHeight="1">
      <c r="E1" s="349" t="s">
        <v>130</v>
      </c>
      <c r="F1" s="349"/>
      <c r="G1" s="349"/>
      <c r="H1" s="349"/>
      <c r="I1" s="349"/>
      <c r="J1" s="349"/>
      <c r="K1" s="349"/>
      <c r="L1" s="349"/>
      <c r="M1" s="349"/>
      <c r="N1" s="349"/>
    </row>
    <row r="2" spans="2:16" ht="27" customHeight="1">
      <c r="B2" s="137" t="s">
        <v>78</v>
      </c>
      <c r="C2" s="137"/>
      <c r="D2" s="137"/>
      <c r="E2" s="137"/>
      <c r="F2" s="137"/>
      <c r="G2" s="138"/>
      <c r="H2" s="138"/>
      <c r="I2" s="138"/>
      <c r="J2" s="138"/>
      <c r="K2" s="138"/>
      <c r="L2" s="138"/>
      <c r="M2" s="138"/>
      <c r="N2" s="186" t="s">
        <v>222</v>
      </c>
      <c r="O2" s="138"/>
      <c r="P2" s="138"/>
    </row>
    <row r="3" spans="2:16" ht="15">
      <c r="B3" s="350" t="s">
        <v>125</v>
      </c>
      <c r="C3" s="350"/>
      <c r="D3" s="350"/>
      <c r="E3" s="350"/>
      <c r="F3" s="350"/>
      <c r="G3" s="155" t="s">
        <v>102</v>
      </c>
      <c r="H3" s="155"/>
      <c r="I3" s="155"/>
      <c r="J3" s="155"/>
      <c r="K3" s="155"/>
      <c r="L3" s="155"/>
      <c r="M3" s="155"/>
      <c r="N3" s="155"/>
      <c r="O3" s="155"/>
      <c r="P3" s="155"/>
    </row>
    <row r="4" spans="2:17" ht="43.5" customHeight="1">
      <c r="B4" s="351" t="s">
        <v>223</v>
      </c>
      <c r="C4" s="352"/>
      <c r="D4" s="352"/>
      <c r="E4" s="352"/>
      <c r="F4" s="352"/>
      <c r="G4" s="367" t="s">
        <v>146</v>
      </c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2:20" ht="15">
      <c r="B5" s="350" t="s">
        <v>126</v>
      </c>
      <c r="C5" s="350"/>
      <c r="D5" s="350"/>
      <c r="E5" s="350"/>
      <c r="F5" s="350"/>
      <c r="G5" s="368" t="s">
        <v>144</v>
      </c>
      <c r="H5" s="368"/>
      <c r="I5" s="368"/>
      <c r="J5" s="368"/>
      <c r="K5" s="368"/>
      <c r="L5" s="368"/>
      <c r="M5" s="368"/>
      <c r="N5" s="368"/>
      <c r="O5" s="368"/>
      <c r="P5" s="155"/>
      <c r="Q5" s="155"/>
      <c r="R5" s="138"/>
      <c r="S5" s="138"/>
      <c r="T5" s="138"/>
    </row>
    <row r="6" spans="2:20" ht="9.75" customHeight="1">
      <c r="B6" s="134"/>
      <c r="C6" s="134"/>
      <c r="D6" s="134"/>
      <c r="E6" s="134"/>
      <c r="F6" s="134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8"/>
      <c r="S6" s="138"/>
      <c r="T6" s="138"/>
    </row>
    <row r="7" spans="1:20" ht="15" customHeight="1">
      <c r="A7" s="217" t="s">
        <v>79</v>
      </c>
      <c r="B7" s="358" t="s">
        <v>80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188" t="s">
        <v>81</v>
      </c>
      <c r="P7" s="188" t="s">
        <v>82</v>
      </c>
      <c r="Q7" s="188" t="s">
        <v>83</v>
      </c>
      <c r="R7" s="184"/>
      <c r="S7" s="138"/>
      <c r="T7" s="138"/>
    </row>
    <row r="8" spans="1:20" ht="15">
      <c r="A8" s="189">
        <v>1</v>
      </c>
      <c r="B8" s="353" t="s">
        <v>113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199">
        <v>1.5</v>
      </c>
      <c r="P8" s="191"/>
      <c r="Q8" s="200">
        <v>2</v>
      </c>
      <c r="R8" s="138"/>
      <c r="S8" s="138"/>
      <c r="T8" s="138"/>
    </row>
    <row r="9" spans="1:20" ht="15">
      <c r="A9" s="190"/>
      <c r="B9" s="357" t="s">
        <v>206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191">
        <v>7</v>
      </c>
      <c r="P9" s="192" t="s">
        <v>84</v>
      </c>
      <c r="Q9" s="191">
        <v>6</v>
      </c>
      <c r="R9" s="183"/>
      <c r="S9" s="183"/>
      <c r="T9" s="138"/>
    </row>
    <row r="10" spans="1:20" ht="15">
      <c r="A10" s="190"/>
      <c r="B10" s="345" t="s">
        <v>173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191">
        <v>5</v>
      </c>
      <c r="P10" s="192" t="s">
        <v>84</v>
      </c>
      <c r="Q10" s="192">
        <v>4</v>
      </c>
      <c r="R10" s="183"/>
      <c r="S10" s="183"/>
      <c r="T10" s="138"/>
    </row>
    <row r="11" spans="1:20" ht="15">
      <c r="A11" s="190"/>
      <c r="B11" s="357" t="s">
        <v>85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191">
        <v>6</v>
      </c>
      <c r="P11" s="191" t="s">
        <v>84</v>
      </c>
      <c r="Q11" s="191">
        <v>5</v>
      </c>
      <c r="R11" s="183"/>
      <c r="S11" s="183"/>
      <c r="T11" s="138"/>
    </row>
    <row r="12" spans="1:20" ht="15">
      <c r="A12" s="193"/>
      <c r="B12" s="355" t="s">
        <v>147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194">
        <v>10.5</v>
      </c>
      <c r="P12" s="194" t="s">
        <v>100</v>
      </c>
      <c r="Q12" s="195">
        <v>9</v>
      </c>
      <c r="R12" s="183"/>
      <c r="S12" s="183"/>
      <c r="T12" s="138"/>
    </row>
    <row r="13" spans="1:20" ht="15" customHeight="1">
      <c r="A13" s="196"/>
      <c r="B13" s="185"/>
      <c r="C13" s="185"/>
      <c r="D13" s="185"/>
      <c r="E13" s="185"/>
      <c r="F13" s="185"/>
      <c r="G13" s="185"/>
      <c r="H13" s="185"/>
      <c r="I13" s="331" t="s">
        <v>1</v>
      </c>
      <c r="J13" s="331"/>
      <c r="K13" s="331"/>
      <c r="L13" s="331"/>
      <c r="M13" s="331"/>
      <c r="N13" s="185"/>
      <c r="O13" s="192">
        <f>SUM(O8:O12)</f>
        <v>30</v>
      </c>
      <c r="P13" s="211" t="s">
        <v>278</v>
      </c>
      <c r="Q13" s="197">
        <f>SUM(Q8:Q12)</f>
        <v>26</v>
      </c>
      <c r="R13" s="183"/>
      <c r="S13" s="183"/>
      <c r="T13" s="138"/>
    </row>
    <row r="14" spans="1:20" s="180" customFormat="1" ht="14.25" customHeight="1">
      <c r="A14" s="198">
        <v>2</v>
      </c>
      <c r="B14" s="179" t="s">
        <v>113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200">
        <v>1</v>
      </c>
      <c r="P14" s="191" t="s">
        <v>164</v>
      </c>
      <c r="Q14" s="200">
        <v>1</v>
      </c>
      <c r="R14" s="183"/>
      <c r="S14" s="183"/>
      <c r="T14" s="181"/>
    </row>
    <row r="15" spans="1:20" s="180" customFormat="1" ht="14.25" customHeight="1">
      <c r="A15" s="236"/>
      <c r="B15" s="357" t="s">
        <v>174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191">
        <v>6</v>
      </c>
      <c r="P15" s="192" t="s">
        <v>84</v>
      </c>
      <c r="Q15" s="191">
        <v>5</v>
      </c>
      <c r="R15" s="183"/>
      <c r="S15" s="183"/>
      <c r="T15" s="181"/>
    </row>
    <row r="16" spans="1:20" ht="15">
      <c r="A16" s="190"/>
      <c r="B16" s="345" t="s">
        <v>171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192">
        <v>5.5</v>
      </c>
      <c r="P16" s="192" t="s">
        <v>84</v>
      </c>
      <c r="Q16" s="191">
        <v>5</v>
      </c>
      <c r="R16" s="183"/>
      <c r="S16" s="183"/>
      <c r="T16" s="138"/>
    </row>
    <row r="17" spans="1:20" ht="15">
      <c r="A17" s="190"/>
      <c r="B17" s="345" t="s">
        <v>172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191">
        <v>5.5</v>
      </c>
      <c r="P17" s="191" t="s">
        <v>84</v>
      </c>
      <c r="Q17" s="191">
        <v>4</v>
      </c>
      <c r="R17" s="183"/>
      <c r="S17" s="138"/>
      <c r="T17" s="138"/>
    </row>
    <row r="18" spans="1:20" ht="17.25" customHeight="1">
      <c r="A18" s="190"/>
      <c r="B18" s="365" t="s">
        <v>148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191">
        <v>6.5</v>
      </c>
      <c r="P18" s="191" t="s">
        <v>100</v>
      </c>
      <c r="Q18" s="191">
        <v>5.5</v>
      </c>
      <c r="R18" s="183"/>
      <c r="S18" s="138"/>
      <c r="T18" s="138"/>
    </row>
    <row r="19" spans="1:20" ht="15" customHeight="1">
      <c r="A19" s="193"/>
      <c r="B19" s="361" t="s">
        <v>149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195">
        <v>5.5</v>
      </c>
      <c r="P19" s="195" t="s">
        <v>84</v>
      </c>
      <c r="Q19" s="195">
        <v>4.5</v>
      </c>
      <c r="R19" s="183"/>
      <c r="S19" s="138"/>
      <c r="T19" s="138"/>
    </row>
    <row r="20" spans="1:20" ht="15">
      <c r="A20" s="196"/>
      <c r="B20" s="185"/>
      <c r="C20" s="201"/>
      <c r="D20" s="201"/>
      <c r="E20" s="201"/>
      <c r="F20" s="201"/>
      <c r="G20" s="201"/>
      <c r="H20" s="201"/>
      <c r="I20" s="331" t="s">
        <v>1</v>
      </c>
      <c r="J20" s="331"/>
      <c r="K20" s="331"/>
      <c r="L20" s="331"/>
      <c r="M20" s="331"/>
      <c r="N20" s="201"/>
      <c r="O20" s="191">
        <f>SUM(O14:O19)</f>
        <v>30</v>
      </c>
      <c r="P20" s="212" t="s">
        <v>274</v>
      </c>
      <c r="Q20" s="202">
        <f>SUM(Q14:Q19)</f>
        <v>25</v>
      </c>
      <c r="R20" s="183"/>
      <c r="S20" s="134"/>
      <c r="T20" s="138"/>
    </row>
    <row r="21" spans="1:20" ht="15" customHeight="1">
      <c r="A21" s="189">
        <v>3</v>
      </c>
      <c r="B21" s="369" t="s">
        <v>113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200">
        <v>1.5</v>
      </c>
      <c r="P21" s="191" t="s">
        <v>164</v>
      </c>
      <c r="Q21" s="204">
        <v>2</v>
      </c>
      <c r="R21" s="183"/>
      <c r="S21" s="138"/>
      <c r="T21" s="138"/>
    </row>
    <row r="22" spans="1:20" ht="15" customHeight="1">
      <c r="A22" s="190"/>
      <c r="B22" s="333" t="s">
        <v>175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191">
        <v>5</v>
      </c>
      <c r="P22" s="191" t="s">
        <v>100</v>
      </c>
      <c r="Q22" s="191">
        <v>4</v>
      </c>
      <c r="R22" s="183"/>
      <c r="S22" s="138"/>
      <c r="T22" s="138"/>
    </row>
    <row r="23" spans="1:20" ht="15" customHeight="1">
      <c r="A23" s="190"/>
      <c r="B23" s="341" t="s">
        <v>181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191">
        <v>2</v>
      </c>
      <c r="P23" s="191" t="s">
        <v>164</v>
      </c>
      <c r="Q23" s="191">
        <v>2</v>
      </c>
      <c r="R23" s="183"/>
      <c r="S23" s="138"/>
      <c r="T23" s="138"/>
    </row>
    <row r="24" spans="1:20" ht="17.25" customHeight="1">
      <c r="A24" s="190"/>
      <c r="B24" s="330" t="s">
        <v>184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191">
        <v>6</v>
      </c>
      <c r="P24" s="192" t="s">
        <v>84</v>
      </c>
      <c r="Q24" s="191">
        <v>5</v>
      </c>
      <c r="R24" s="183"/>
      <c r="S24" s="138"/>
      <c r="T24" s="138"/>
    </row>
    <row r="25" spans="1:20" ht="17.25" customHeight="1">
      <c r="A25" s="190"/>
      <c r="B25" s="330" t="s">
        <v>185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191">
        <v>1.5</v>
      </c>
      <c r="P25" s="191"/>
      <c r="Q25" s="191"/>
      <c r="R25" s="183"/>
      <c r="S25" s="138"/>
      <c r="T25" s="138"/>
    </row>
    <row r="26" spans="1:20" ht="17.25" customHeight="1">
      <c r="A26" s="190"/>
      <c r="B26" s="348" t="s">
        <v>176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191">
        <v>2</v>
      </c>
      <c r="P26" s="191" t="s">
        <v>164</v>
      </c>
      <c r="Q26" s="191">
        <v>2</v>
      </c>
      <c r="R26" s="183"/>
      <c r="S26" s="138"/>
      <c r="T26" s="138"/>
    </row>
    <row r="27" spans="1:20" ht="15.75" customHeight="1">
      <c r="A27" s="190"/>
      <c r="B27" s="363" t="s">
        <v>157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191">
        <v>5</v>
      </c>
      <c r="P27" s="192" t="s">
        <v>84</v>
      </c>
      <c r="Q27" s="191">
        <v>5</v>
      </c>
      <c r="R27" s="183"/>
      <c r="S27" s="138"/>
      <c r="T27" s="138"/>
    </row>
    <row r="28" spans="1:20" ht="15" customHeight="1">
      <c r="A28" s="193"/>
      <c r="B28" s="335" t="s">
        <v>158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195">
        <v>6</v>
      </c>
      <c r="P28" s="195" t="s">
        <v>84</v>
      </c>
      <c r="Q28" s="195">
        <v>5</v>
      </c>
      <c r="R28" s="183"/>
      <c r="S28" s="138"/>
      <c r="T28" s="138"/>
    </row>
    <row r="29" spans="1:20" ht="15" customHeight="1">
      <c r="A29" s="196"/>
      <c r="B29" s="185"/>
      <c r="C29" s="201"/>
      <c r="D29" s="201"/>
      <c r="E29" s="201"/>
      <c r="F29" s="201"/>
      <c r="G29" s="201"/>
      <c r="H29" s="201"/>
      <c r="I29" s="331" t="s">
        <v>1</v>
      </c>
      <c r="J29" s="331"/>
      <c r="K29" s="331"/>
      <c r="L29" s="331"/>
      <c r="M29" s="331"/>
      <c r="N29" s="201"/>
      <c r="O29" s="191">
        <f>SUM(O21:O28)</f>
        <v>29</v>
      </c>
      <c r="P29" s="200" t="s">
        <v>275</v>
      </c>
      <c r="Q29" s="202">
        <f>SUM(Q21:Q28)</f>
        <v>25</v>
      </c>
      <c r="R29" s="183"/>
      <c r="S29" s="138"/>
      <c r="T29" s="138"/>
    </row>
    <row r="30" spans="1:20" s="180" customFormat="1" ht="15" customHeight="1">
      <c r="A30" s="198">
        <v>4</v>
      </c>
      <c r="B30" s="237" t="s">
        <v>202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00">
        <v>5</v>
      </c>
      <c r="P30" s="200" t="s">
        <v>84</v>
      </c>
      <c r="Q30" s="200">
        <v>3.5</v>
      </c>
      <c r="R30" s="183"/>
      <c r="S30" s="181"/>
      <c r="T30" s="181"/>
    </row>
    <row r="31" spans="1:20" s="180" customFormat="1" ht="15" customHeight="1">
      <c r="A31" s="241"/>
      <c r="B31" s="345" t="s">
        <v>178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191">
        <v>5</v>
      </c>
      <c r="P31" s="191" t="s">
        <v>84</v>
      </c>
      <c r="Q31" s="191">
        <v>4</v>
      </c>
      <c r="R31" s="183"/>
      <c r="S31" s="181"/>
      <c r="T31" s="181"/>
    </row>
    <row r="32" spans="1:20" ht="14.25" customHeight="1">
      <c r="A32" s="205"/>
      <c r="B32" s="330" t="s">
        <v>165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191">
        <v>4</v>
      </c>
      <c r="P32" s="191" t="s">
        <v>164</v>
      </c>
      <c r="Q32" s="191">
        <v>4</v>
      </c>
      <c r="R32" s="183"/>
      <c r="S32" s="138"/>
      <c r="T32" s="138"/>
    </row>
    <row r="33" spans="1:20" ht="18.75" customHeight="1">
      <c r="A33" s="206"/>
      <c r="B33" s="330" t="s">
        <v>180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191">
        <v>5.5</v>
      </c>
      <c r="P33" s="191" t="s">
        <v>164</v>
      </c>
      <c r="Q33" s="191">
        <v>5</v>
      </c>
      <c r="R33" s="183"/>
      <c r="S33" s="138"/>
      <c r="T33" s="138"/>
    </row>
    <row r="34" spans="1:20" ht="17.25" customHeight="1">
      <c r="A34" s="190"/>
      <c r="B34" s="330" t="s">
        <v>166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191">
        <v>6</v>
      </c>
      <c r="P34" s="191" t="s">
        <v>84</v>
      </c>
      <c r="Q34" s="191">
        <v>5</v>
      </c>
      <c r="R34" s="183"/>
      <c r="S34" s="138"/>
      <c r="T34" s="138"/>
    </row>
    <row r="35" spans="1:20" ht="18" customHeight="1">
      <c r="A35" s="190"/>
      <c r="B35" s="330" t="s">
        <v>167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239">
        <v>1</v>
      </c>
      <c r="P35" s="191" t="s">
        <v>119</v>
      </c>
      <c r="Q35" s="240"/>
      <c r="R35" s="183"/>
      <c r="S35" s="138"/>
      <c r="T35" s="138"/>
    </row>
    <row r="36" spans="1:20" ht="18" customHeight="1">
      <c r="A36" s="193"/>
      <c r="B36" s="335" t="s">
        <v>168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249">
        <v>4.5</v>
      </c>
      <c r="P36" s="195" t="s">
        <v>84</v>
      </c>
      <c r="Q36" s="250">
        <v>3.5</v>
      </c>
      <c r="R36" s="183"/>
      <c r="S36" s="138"/>
      <c r="T36" s="138"/>
    </row>
    <row r="37" spans="1:20" ht="18" customHeight="1">
      <c r="A37" s="196"/>
      <c r="B37" s="185"/>
      <c r="C37" s="201"/>
      <c r="D37" s="201"/>
      <c r="E37" s="201"/>
      <c r="F37" s="201"/>
      <c r="G37" s="201"/>
      <c r="H37" s="201"/>
      <c r="I37" s="331" t="s">
        <v>1</v>
      </c>
      <c r="J37" s="331"/>
      <c r="K37" s="331"/>
      <c r="L37" s="331"/>
      <c r="M37" s="331"/>
      <c r="N37" s="201"/>
      <c r="O37" s="191">
        <f>SUM(O30:O36)</f>
        <v>31</v>
      </c>
      <c r="P37" s="191" t="s">
        <v>279</v>
      </c>
      <c r="Q37" s="202">
        <f>SUM(Q30:Q36)</f>
        <v>25</v>
      </c>
      <c r="R37" s="183"/>
      <c r="S37" s="134"/>
      <c r="T37" s="138"/>
    </row>
    <row r="38" spans="1:20" ht="14.25" customHeight="1">
      <c r="A38" s="189">
        <v>5</v>
      </c>
      <c r="B38" s="364" t="s">
        <v>177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200">
        <v>4</v>
      </c>
      <c r="P38" s="200" t="s">
        <v>164</v>
      </c>
      <c r="Q38" s="200">
        <v>3</v>
      </c>
      <c r="R38" s="183"/>
      <c r="S38" s="138"/>
      <c r="T38" s="138"/>
    </row>
    <row r="39" spans="1:20" ht="13.5" customHeight="1">
      <c r="A39" s="190"/>
      <c r="B39" s="341" t="s">
        <v>179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191">
        <v>4</v>
      </c>
      <c r="P39" s="191" t="s">
        <v>164</v>
      </c>
      <c r="Q39" s="191">
        <v>4</v>
      </c>
      <c r="R39" s="183"/>
      <c r="S39" s="138"/>
      <c r="T39" s="138"/>
    </row>
    <row r="40" spans="1:20" ht="15.75" customHeight="1">
      <c r="A40" s="190"/>
      <c r="B40" s="362" t="s">
        <v>183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191">
        <v>4</v>
      </c>
      <c r="P40" s="191" t="s">
        <v>164</v>
      </c>
      <c r="Q40" s="191">
        <v>4</v>
      </c>
      <c r="R40" s="183"/>
      <c r="S40" s="138"/>
      <c r="T40" s="138"/>
    </row>
    <row r="41" spans="1:20" ht="16.5" customHeight="1">
      <c r="A41" s="190"/>
      <c r="B41" s="336" t="s">
        <v>182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191">
        <v>4</v>
      </c>
      <c r="P41" s="191" t="s">
        <v>164</v>
      </c>
      <c r="Q41" s="191">
        <v>4</v>
      </c>
      <c r="R41" s="183"/>
      <c r="S41" s="138"/>
      <c r="T41" s="138"/>
    </row>
    <row r="42" spans="1:20" ht="28.5" customHeight="1">
      <c r="A42" s="190"/>
      <c r="B42" s="342" t="s">
        <v>169</v>
      </c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191">
        <v>3</v>
      </c>
      <c r="P42" s="191" t="s">
        <v>84</v>
      </c>
      <c r="Q42" s="191">
        <v>2</v>
      </c>
      <c r="R42" s="183"/>
      <c r="S42" s="138"/>
      <c r="T42" s="138"/>
    </row>
    <row r="43" spans="1:20" ht="27.75" customHeight="1">
      <c r="A43" s="190"/>
      <c r="B43" s="342" t="s">
        <v>209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191">
        <v>1.5</v>
      </c>
      <c r="P43" s="191"/>
      <c r="Q43" s="191"/>
      <c r="R43" s="183"/>
      <c r="S43" s="138"/>
      <c r="T43" s="138"/>
    </row>
    <row r="44" spans="1:20" ht="16.5" customHeight="1">
      <c r="A44" s="193"/>
      <c r="B44" s="359" t="s">
        <v>170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195">
        <v>9</v>
      </c>
      <c r="P44" s="195" t="s">
        <v>84</v>
      </c>
      <c r="Q44" s="195">
        <v>8</v>
      </c>
      <c r="R44" s="183"/>
      <c r="S44" s="138"/>
      <c r="T44" s="138"/>
    </row>
    <row r="45" spans="1:20" ht="15.75" customHeight="1">
      <c r="A45" s="196"/>
      <c r="B45" s="187"/>
      <c r="C45" s="187"/>
      <c r="D45" s="187"/>
      <c r="E45" s="187"/>
      <c r="F45" s="187"/>
      <c r="G45" s="187"/>
      <c r="H45" s="187"/>
      <c r="I45" s="331" t="s">
        <v>1</v>
      </c>
      <c r="J45" s="331"/>
      <c r="K45" s="331"/>
      <c r="L45" s="331"/>
      <c r="M45" s="331"/>
      <c r="N45" s="187"/>
      <c r="O45" s="191">
        <f>SUM(O38:O44)</f>
        <v>29.5</v>
      </c>
      <c r="P45" s="191" t="s">
        <v>277</v>
      </c>
      <c r="Q45" s="191">
        <f>SUM(Q38:Q44)</f>
        <v>25</v>
      </c>
      <c r="R45" s="183"/>
      <c r="S45" s="138"/>
      <c r="T45" s="138"/>
    </row>
    <row r="46" spans="1:20" ht="15">
      <c r="A46" s="207">
        <v>6</v>
      </c>
      <c r="B46" s="339" t="s">
        <v>159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200">
        <v>4.5</v>
      </c>
      <c r="P46" s="200" t="s">
        <v>84</v>
      </c>
      <c r="Q46" s="200">
        <v>6</v>
      </c>
      <c r="R46" s="183"/>
      <c r="S46" s="138"/>
      <c r="T46" s="138"/>
    </row>
    <row r="47" spans="1:20" ht="15">
      <c r="A47" s="208" t="s">
        <v>221</v>
      </c>
      <c r="B47" s="340" t="s">
        <v>160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191">
        <v>1</v>
      </c>
      <c r="P47" s="191" t="s">
        <v>119</v>
      </c>
      <c r="Q47" s="191"/>
      <c r="R47" s="183"/>
      <c r="S47" s="138"/>
      <c r="T47" s="138"/>
    </row>
    <row r="48" spans="1:20" ht="17.25" customHeight="1">
      <c r="A48" s="208"/>
      <c r="B48" s="330" t="s">
        <v>161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191">
        <v>4.5</v>
      </c>
      <c r="P48" s="191" t="s">
        <v>84</v>
      </c>
      <c r="Q48" s="191">
        <v>4</v>
      </c>
      <c r="R48" s="183"/>
      <c r="S48" s="138"/>
      <c r="T48" s="138"/>
    </row>
    <row r="49" spans="1:20" ht="17.25" customHeight="1">
      <c r="A49" s="248"/>
      <c r="B49" s="336" t="s">
        <v>220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7"/>
      <c r="O49" s="191">
        <v>2.5</v>
      </c>
      <c r="P49" s="191" t="s">
        <v>164</v>
      </c>
      <c r="Q49" s="240">
        <v>2.5</v>
      </c>
      <c r="R49" s="183"/>
      <c r="S49" s="138"/>
      <c r="T49" s="138"/>
    </row>
    <row r="50" spans="1:20" ht="18.75" customHeight="1">
      <c r="A50" s="208"/>
      <c r="B50" s="330" t="s">
        <v>162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191">
        <v>3</v>
      </c>
      <c r="P50" s="191" t="s">
        <v>164</v>
      </c>
      <c r="Q50" s="191">
        <v>6</v>
      </c>
      <c r="R50" s="183"/>
      <c r="S50" s="138"/>
      <c r="T50" s="138"/>
    </row>
    <row r="51" spans="1:20" ht="15" customHeight="1">
      <c r="A51" s="208"/>
      <c r="B51" s="340" t="s">
        <v>163</v>
      </c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191">
        <v>2</v>
      </c>
      <c r="P51" s="191" t="s">
        <v>164</v>
      </c>
      <c r="Q51" s="191">
        <v>3</v>
      </c>
      <c r="R51" s="183"/>
      <c r="S51" s="138"/>
      <c r="T51" s="138"/>
    </row>
    <row r="52" spans="1:20" ht="18.75" customHeight="1">
      <c r="A52" s="190"/>
      <c r="B52" s="330" t="s">
        <v>89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191">
        <v>7.5</v>
      </c>
      <c r="P52" s="191" t="s">
        <v>164</v>
      </c>
      <c r="Q52" s="191"/>
      <c r="R52" s="183"/>
      <c r="S52" s="138"/>
      <c r="T52" s="138"/>
    </row>
    <row r="53" spans="1:20" ht="18.75" customHeight="1">
      <c r="A53" s="193"/>
      <c r="B53" s="335" t="s">
        <v>104</v>
      </c>
      <c r="C53" s="335"/>
      <c r="D53" s="335"/>
      <c r="E53" s="335"/>
      <c r="F53" s="335"/>
      <c r="G53" s="335"/>
      <c r="H53" s="335"/>
      <c r="I53" s="203"/>
      <c r="J53" s="203"/>
      <c r="K53" s="203"/>
      <c r="L53" s="203"/>
      <c r="M53" s="203"/>
      <c r="N53" s="203"/>
      <c r="O53" s="218">
        <v>6</v>
      </c>
      <c r="P53" s="218"/>
      <c r="Q53" s="218"/>
      <c r="R53" s="138"/>
      <c r="S53" s="138"/>
      <c r="T53" s="138"/>
    </row>
    <row r="54" spans="1:20" ht="15.75" customHeight="1">
      <c r="A54" s="209"/>
      <c r="B54" s="210"/>
      <c r="C54" s="210"/>
      <c r="D54" s="210"/>
      <c r="E54" s="210"/>
      <c r="F54" s="210"/>
      <c r="G54" s="210"/>
      <c r="H54" s="210"/>
      <c r="I54" s="344" t="s">
        <v>1</v>
      </c>
      <c r="J54" s="344"/>
      <c r="K54" s="344"/>
      <c r="L54" s="344"/>
      <c r="M54" s="344"/>
      <c r="N54" s="210"/>
      <c r="O54" s="211">
        <f>SUM(O46:O53)</f>
        <v>31</v>
      </c>
      <c r="P54" s="212" t="s">
        <v>277</v>
      </c>
      <c r="Q54" s="211">
        <f>SUM(Q46:Q53)</f>
        <v>21.5</v>
      </c>
      <c r="R54" s="138"/>
      <c r="S54" s="134"/>
      <c r="T54" s="138"/>
    </row>
    <row r="55" spans="1:20" ht="15">
      <c r="A55" s="213"/>
      <c r="B55" s="332" t="s">
        <v>210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213"/>
      <c r="O55" s="219">
        <f>O13+O20+O29+O37+O45+O54</f>
        <v>180.5</v>
      </c>
      <c r="P55" s="214"/>
      <c r="Q55" s="215"/>
      <c r="R55" s="138"/>
      <c r="S55" s="134"/>
      <c r="T55" s="138"/>
    </row>
    <row r="56" spans="1:20" ht="30" customHeight="1">
      <c r="A56" s="216" t="s">
        <v>90</v>
      </c>
      <c r="B56" s="216"/>
      <c r="C56" s="216"/>
      <c r="D56" s="216"/>
      <c r="E56" s="216"/>
      <c r="F56" s="216"/>
      <c r="G56" s="216"/>
      <c r="H56" s="213"/>
      <c r="I56" s="213"/>
      <c r="J56" s="213"/>
      <c r="K56" s="213"/>
      <c r="L56" s="213"/>
      <c r="M56" s="213"/>
      <c r="N56" s="213"/>
      <c r="O56" s="213"/>
      <c r="P56" s="213"/>
      <c r="Q56" s="215"/>
      <c r="R56" s="138"/>
      <c r="S56" s="138"/>
      <c r="T56" s="138"/>
    </row>
    <row r="57" spans="1:20" ht="15">
      <c r="A57" s="213"/>
      <c r="B57" s="213"/>
      <c r="C57" s="213"/>
      <c r="D57" s="213" t="s">
        <v>118</v>
      </c>
      <c r="E57" s="213"/>
      <c r="F57" s="213"/>
      <c r="G57" s="338"/>
      <c r="H57" s="338"/>
      <c r="I57" s="213"/>
      <c r="J57" s="213"/>
      <c r="K57" s="213"/>
      <c r="L57" s="213"/>
      <c r="M57" s="213"/>
      <c r="N57" s="338"/>
      <c r="O57" s="338"/>
      <c r="P57" s="213" t="s">
        <v>192</v>
      </c>
      <c r="Q57" s="215"/>
      <c r="R57" s="138"/>
      <c r="S57" s="138"/>
      <c r="T57" s="138"/>
    </row>
  </sheetData>
  <sheetProtection/>
  <mergeCells count="56">
    <mergeCell ref="B43:N43"/>
    <mergeCell ref="B25:N25"/>
    <mergeCell ref="G4:Q4"/>
    <mergeCell ref="G5:O5"/>
    <mergeCell ref="B15:N15"/>
    <mergeCell ref="B21:N21"/>
    <mergeCell ref="B28:N28"/>
    <mergeCell ref="B31:N31"/>
    <mergeCell ref="B10:N10"/>
    <mergeCell ref="B27:N27"/>
    <mergeCell ref="B51:N51"/>
    <mergeCell ref="B48:N48"/>
    <mergeCell ref="B44:N44"/>
    <mergeCell ref="B16:N16"/>
    <mergeCell ref="B19:N19"/>
    <mergeCell ref="B40:N40"/>
    <mergeCell ref="B38:N38"/>
    <mergeCell ref="B18:N18"/>
    <mergeCell ref="B36:N36"/>
    <mergeCell ref="E1:N1"/>
    <mergeCell ref="B3:F3"/>
    <mergeCell ref="B4:F4"/>
    <mergeCell ref="B5:F5"/>
    <mergeCell ref="I13:M13"/>
    <mergeCell ref="B8:N8"/>
    <mergeCell ref="B12:N12"/>
    <mergeCell ref="B11:N11"/>
    <mergeCell ref="B7:N7"/>
    <mergeCell ref="B9:N9"/>
    <mergeCell ref="B17:N17"/>
    <mergeCell ref="B32:N32"/>
    <mergeCell ref="B24:N24"/>
    <mergeCell ref="B26:N26"/>
    <mergeCell ref="I20:M20"/>
    <mergeCell ref="B23:N23"/>
    <mergeCell ref="N57:O57"/>
    <mergeCell ref="G57:H57"/>
    <mergeCell ref="B46:N46"/>
    <mergeCell ref="B52:N52"/>
    <mergeCell ref="B47:N47"/>
    <mergeCell ref="I37:M37"/>
    <mergeCell ref="B39:N39"/>
    <mergeCell ref="B42:N42"/>
    <mergeCell ref="I54:M54"/>
    <mergeCell ref="B41:N41"/>
    <mergeCell ref="B50:N50"/>
    <mergeCell ref="I45:M45"/>
    <mergeCell ref="B55:M55"/>
    <mergeCell ref="I29:M29"/>
    <mergeCell ref="B22:N22"/>
    <mergeCell ref="B33:N33"/>
    <mergeCell ref="B35:N35"/>
    <mergeCell ref="B34:N34"/>
    <mergeCell ref="B53:H53"/>
    <mergeCell ref="B49:N49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6"/>
  <sheetViews>
    <sheetView tabSelected="1" zoomScale="50" zoomScaleNormal="50" zoomScaleSheetLayoutView="100" zoomScalePageLayoutView="0" workbookViewId="0" topLeftCell="A87">
      <selection activeCell="BD110" sqref="BD110"/>
    </sheetView>
  </sheetViews>
  <sheetFormatPr defaultColWidth="10.125" defaultRowHeight="12.75"/>
  <cols>
    <col min="1" max="6" width="4.375" style="2" customWidth="1"/>
    <col min="7" max="7" width="5.875" style="2" customWidth="1"/>
    <col min="8" max="8" width="7.875" style="2" customWidth="1"/>
    <col min="9" max="9" width="7.00390625" style="2" customWidth="1"/>
    <col min="10" max="10" width="8.75390625" style="2" customWidth="1"/>
    <col min="11" max="11" width="7.75390625" style="2" customWidth="1"/>
    <col min="12" max="12" width="8.625" style="2" customWidth="1"/>
    <col min="13" max="13" width="7.625" style="46" customWidth="1"/>
    <col min="14" max="14" width="8.75390625" style="46" customWidth="1"/>
    <col min="15" max="15" width="9.25390625" style="44" customWidth="1"/>
    <col min="16" max="16" width="8.625" style="44" customWidth="1"/>
    <col min="17" max="17" width="8.375" style="14" customWidth="1"/>
    <col min="18" max="18" width="7.25390625" style="14" customWidth="1"/>
    <col min="19" max="19" width="8.25390625" style="14" customWidth="1"/>
    <col min="20" max="20" width="7.75390625" style="14" customWidth="1"/>
    <col min="21" max="21" width="5.375" style="14" customWidth="1"/>
    <col min="22" max="22" width="5.625" style="14" customWidth="1"/>
    <col min="23" max="23" width="5.00390625" style="14" customWidth="1"/>
    <col min="24" max="24" width="6.75390625" style="14" customWidth="1"/>
    <col min="25" max="25" width="5.625" style="14" customWidth="1"/>
    <col min="26" max="26" width="4.375" style="14" customWidth="1"/>
    <col min="27" max="27" width="6.375" style="14" customWidth="1"/>
    <col min="28" max="29" width="5.625" style="12" customWidth="1"/>
    <col min="30" max="30" width="8.375" style="12" customWidth="1"/>
    <col min="31" max="31" width="5.875" style="12" customWidth="1"/>
    <col min="32" max="32" width="6.25390625" style="2" customWidth="1"/>
    <col min="33" max="33" width="5.625" style="2" customWidth="1"/>
    <col min="34" max="34" width="5.125" style="2" customWidth="1"/>
    <col min="35" max="35" width="4.375" style="2" customWidth="1"/>
    <col min="36" max="36" width="5.75390625" style="2" customWidth="1"/>
    <col min="37" max="37" width="4.375" style="2" customWidth="1"/>
    <col min="38" max="38" width="5.375" style="2" customWidth="1"/>
    <col min="39" max="39" width="4.375" style="2" customWidth="1"/>
    <col min="40" max="40" width="5.125" style="2" customWidth="1"/>
    <col min="41" max="41" width="4.375" style="2" customWidth="1"/>
    <col min="42" max="42" width="5.25390625" style="2" customWidth="1"/>
    <col min="43" max="43" width="4.375" style="2" customWidth="1"/>
    <col min="44" max="46" width="5.625" style="2" customWidth="1"/>
    <col min="47" max="51" width="4.375" style="2" customWidth="1"/>
    <col min="52" max="52" width="3.875" style="2" customWidth="1"/>
    <col min="53" max="53" width="4.375" style="2" customWidth="1"/>
    <col min="54" max="54" width="3.875" style="2" customWidth="1"/>
    <col min="55" max="55" width="7.125" style="2" customWidth="1"/>
    <col min="56" max="56" width="3.625" style="2" customWidth="1"/>
    <col min="57" max="57" width="4.375" style="2" customWidth="1"/>
    <col min="58" max="58" width="7.875" style="2" customWidth="1"/>
    <col min="59" max="59" width="6.125" style="2" customWidth="1"/>
    <col min="60" max="60" width="7.625" style="2" customWidth="1"/>
    <col min="61" max="62" width="5.00390625" style="2" customWidth="1"/>
    <col min="63" max="16384" width="10.125" style="2" customWidth="1"/>
  </cols>
  <sheetData>
    <row r="1" spans="56:62" ht="20.25" customHeight="1">
      <c r="BD1" s="140"/>
      <c r="BE1" s="140"/>
      <c r="BF1" s="140"/>
      <c r="BG1" s="140"/>
      <c r="BH1" s="140"/>
      <c r="BI1" s="140"/>
      <c r="BJ1" s="140"/>
    </row>
    <row r="2" spans="21:62" ht="25.5" customHeight="1">
      <c r="U2" s="620" t="s">
        <v>117</v>
      </c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BD2" s="143"/>
      <c r="BE2" s="144"/>
      <c r="BF2" s="144"/>
      <c r="BG2" s="144"/>
      <c r="BH2" s="144"/>
      <c r="BI2" s="144"/>
      <c r="BJ2" s="144"/>
    </row>
    <row r="3" spans="1:62" s="1" customFormat="1" ht="28.5" customHeight="1">
      <c r="A3" s="621" t="s">
        <v>128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144"/>
      <c r="BE3" s="144"/>
      <c r="BF3" s="144"/>
      <c r="BG3" s="144"/>
      <c r="BH3" s="144"/>
      <c r="BI3" s="144"/>
      <c r="BJ3" s="144"/>
    </row>
    <row r="4" spans="1:62" ht="38.25" customHeight="1">
      <c r="A4" s="617" t="s">
        <v>131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17"/>
      <c r="BD4" s="141"/>
      <c r="BE4" s="142"/>
      <c r="BF4" s="142"/>
      <c r="BG4" s="142"/>
      <c r="BH4" s="142"/>
      <c r="BI4" s="142"/>
      <c r="BJ4" s="142"/>
    </row>
    <row r="5" spans="2:62" ht="24.75" customHeight="1">
      <c r="B5" s="622" t="s">
        <v>0</v>
      </c>
      <c r="C5" s="622"/>
      <c r="D5" s="622"/>
      <c r="E5" s="622"/>
      <c r="F5" s="622"/>
      <c r="G5" s="622"/>
      <c r="H5" s="622"/>
      <c r="I5" s="622"/>
      <c r="J5" s="622"/>
      <c r="K5" s="622"/>
      <c r="L5" s="3"/>
      <c r="M5" s="3"/>
      <c r="N5" s="3"/>
      <c r="O5" s="4"/>
      <c r="P5" s="4"/>
      <c r="Q5" s="5"/>
      <c r="R5" s="5"/>
      <c r="S5" s="5"/>
      <c r="T5" s="5"/>
      <c r="U5" s="5"/>
      <c r="V5" s="5"/>
      <c r="W5" s="5"/>
      <c r="X5" s="5"/>
      <c r="Y5" s="618" t="s">
        <v>217</v>
      </c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"/>
      <c r="AO5" s="6"/>
      <c r="AP5" s="6"/>
      <c r="AQ5" s="6"/>
      <c r="AW5" s="171"/>
      <c r="AX5" s="171"/>
      <c r="AY5" s="171"/>
      <c r="AZ5" s="171"/>
      <c r="BA5" s="171"/>
      <c r="BB5" s="171"/>
      <c r="BC5" s="171"/>
      <c r="BD5" s="142"/>
      <c r="BE5" s="142"/>
      <c r="BF5" s="142"/>
      <c r="BG5" s="142"/>
      <c r="BH5" s="142"/>
      <c r="BI5" s="142"/>
      <c r="BJ5" s="142"/>
    </row>
    <row r="6" spans="1:62" ht="41.25" customHeight="1">
      <c r="A6" s="7"/>
      <c r="B6" s="311" t="s">
        <v>203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158" t="s">
        <v>76</v>
      </c>
      <c r="O6" s="158"/>
      <c r="P6" s="158"/>
      <c r="Q6" s="158"/>
      <c r="R6" s="102"/>
      <c r="S6" s="823" t="s">
        <v>94</v>
      </c>
      <c r="T6" s="823"/>
      <c r="U6" s="823"/>
      <c r="V6" s="823"/>
      <c r="W6" s="823"/>
      <c r="X6" s="823"/>
      <c r="Y6" s="823"/>
      <c r="Z6" s="823"/>
      <c r="AA6" s="126" t="s">
        <v>51</v>
      </c>
      <c r="AB6" s="126"/>
      <c r="AC6" s="126"/>
      <c r="AD6" s="126"/>
      <c r="AE6" s="126"/>
      <c r="AF6" s="153" t="s">
        <v>101</v>
      </c>
      <c r="AG6" s="235"/>
      <c r="AH6" s="235"/>
      <c r="AI6" s="235"/>
      <c r="AJ6" s="235"/>
      <c r="AK6" s="235"/>
      <c r="AL6" s="235"/>
      <c r="AM6" s="235"/>
      <c r="AN6" s="235"/>
      <c r="AO6" s="126"/>
      <c r="AP6" s="126"/>
      <c r="AQ6" s="616" t="s">
        <v>27</v>
      </c>
      <c r="AR6" s="616"/>
      <c r="AS6" s="616"/>
      <c r="AT6" s="616"/>
      <c r="AU6" s="616"/>
      <c r="AV6" s="616"/>
      <c r="AW6" s="246"/>
      <c r="AX6" s="246"/>
      <c r="AY6" s="243" t="s">
        <v>145</v>
      </c>
      <c r="AZ6" s="243"/>
      <c r="BA6" s="243"/>
      <c r="BB6" s="243"/>
      <c r="BC6" s="243"/>
      <c r="BD6" s="243"/>
      <c r="BE6" s="243"/>
      <c r="BI6" s="172"/>
      <c r="BJ6" s="172"/>
    </row>
    <row r="7" spans="1:62" ht="23.25" customHeight="1">
      <c r="A7" s="7"/>
      <c r="B7" s="92"/>
      <c r="C7" s="9"/>
      <c r="D7" s="9"/>
      <c r="E7" s="9"/>
      <c r="F7" s="9"/>
      <c r="G7" s="9"/>
      <c r="I7" s="9"/>
      <c r="J7" s="9"/>
      <c r="K7" s="9"/>
      <c r="L7" s="9"/>
      <c r="M7" s="9"/>
      <c r="N7" s="9"/>
      <c r="O7" s="102"/>
      <c r="P7" s="102"/>
      <c r="Q7" s="102"/>
      <c r="R7" s="102"/>
      <c r="S7" s="827" t="s">
        <v>129</v>
      </c>
      <c r="T7" s="827"/>
      <c r="U7" s="827"/>
      <c r="V7" s="827"/>
      <c r="W7" s="827"/>
      <c r="X7" s="827"/>
      <c r="Y7" s="827"/>
      <c r="Z7" s="827"/>
      <c r="AA7" s="102"/>
      <c r="AB7" s="117"/>
      <c r="AC7" s="126"/>
      <c r="AD7" s="126"/>
      <c r="AE7" s="126"/>
      <c r="AF7" s="244" t="s">
        <v>52</v>
      </c>
      <c r="AG7" s="244"/>
      <c r="AH7" s="244"/>
      <c r="AI7" s="244"/>
      <c r="AJ7" s="244"/>
      <c r="AK7" s="244"/>
      <c r="AL7" s="244"/>
      <c r="AM7" s="244"/>
      <c r="AN7" s="244"/>
      <c r="AO7" s="157"/>
      <c r="AP7" s="157"/>
      <c r="AQ7" s="157"/>
      <c r="AR7" s="157"/>
      <c r="AS7" s="127"/>
      <c r="AT7" s="119"/>
      <c r="AU7" s="119"/>
      <c r="AV7" s="119"/>
      <c r="AW7" s="119"/>
      <c r="AX7" s="119"/>
      <c r="AY7" s="119"/>
      <c r="AZ7" s="119"/>
      <c r="BA7" s="128"/>
      <c r="BB7" s="128"/>
      <c r="BC7" s="128"/>
      <c r="BD7" s="128"/>
      <c r="BE7" s="128"/>
      <c r="BI7" s="128"/>
      <c r="BJ7" s="128"/>
    </row>
    <row r="8" spans="2:62" ht="30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"/>
      <c r="N8" s="826" t="s">
        <v>103</v>
      </c>
      <c r="O8" s="826"/>
      <c r="P8" s="826"/>
      <c r="Q8" s="826"/>
      <c r="R8" s="826"/>
      <c r="S8" s="102"/>
      <c r="T8" s="824" t="s">
        <v>102</v>
      </c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824"/>
      <c r="AK8" s="824"/>
      <c r="AL8" s="824"/>
      <c r="AM8" s="824"/>
      <c r="AN8" s="824"/>
      <c r="AO8" s="328"/>
      <c r="AP8" s="328"/>
      <c r="AQ8" s="615" t="s">
        <v>8</v>
      </c>
      <c r="AR8" s="615"/>
      <c r="AS8" s="615"/>
      <c r="AT8" s="615"/>
      <c r="AU8" s="615"/>
      <c r="AV8" s="615"/>
      <c r="AW8" s="109"/>
      <c r="AX8" s="109"/>
      <c r="AY8" s="623" t="s">
        <v>123</v>
      </c>
      <c r="AZ8" s="623"/>
      <c r="BA8" s="623"/>
      <c r="BB8" s="623"/>
      <c r="BC8" s="623"/>
      <c r="BD8" s="623"/>
      <c r="BE8" s="623"/>
      <c r="BI8" s="173"/>
      <c r="BJ8" s="173"/>
    </row>
    <row r="9" spans="2:62" ht="17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8"/>
      <c r="N9" s="828" t="s">
        <v>218</v>
      </c>
      <c r="O9" s="828"/>
      <c r="P9" s="828"/>
      <c r="Q9" s="828"/>
      <c r="R9" s="828"/>
      <c r="S9" s="828"/>
      <c r="T9" s="626" t="s">
        <v>120</v>
      </c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158"/>
      <c r="AP9" s="158"/>
      <c r="AQ9" s="109"/>
      <c r="AR9" s="109"/>
      <c r="AS9" s="109"/>
      <c r="AT9" s="109"/>
      <c r="AU9" s="109"/>
      <c r="AV9" s="109"/>
      <c r="AW9" s="109"/>
      <c r="AX9" s="109"/>
      <c r="AY9" s="624"/>
      <c r="AZ9" s="624"/>
      <c r="BA9" s="624"/>
      <c r="BB9" s="624"/>
      <c r="BC9" s="624"/>
      <c r="BD9" s="624"/>
      <c r="BE9" s="624"/>
      <c r="BI9" s="173"/>
      <c r="BJ9" s="173"/>
    </row>
    <row r="10" spans="2:62" ht="28.5" customHeight="1">
      <c r="B10" s="94" t="s">
        <v>35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28"/>
      <c r="O10" s="828"/>
      <c r="P10" s="828"/>
      <c r="Q10" s="828"/>
      <c r="R10" s="828"/>
      <c r="S10" s="828"/>
      <c r="T10" s="825" t="s">
        <v>208</v>
      </c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825"/>
      <c r="AJ10" s="825"/>
      <c r="AK10" s="825"/>
      <c r="AL10" s="825"/>
      <c r="AM10" s="825"/>
      <c r="AN10" s="825"/>
      <c r="AQ10" s="610" t="s">
        <v>39</v>
      </c>
      <c r="AR10" s="610"/>
      <c r="AS10" s="610"/>
      <c r="AT10" s="610"/>
      <c r="AU10" s="610"/>
      <c r="AV10" s="610"/>
      <c r="AW10" s="242"/>
      <c r="AX10" s="242"/>
      <c r="AY10" s="174" t="s">
        <v>132</v>
      </c>
      <c r="AZ10" s="174"/>
      <c r="BA10" s="174"/>
      <c r="BB10" s="174"/>
      <c r="BC10" s="174"/>
      <c r="BD10" s="174"/>
      <c r="BE10" s="174"/>
      <c r="BI10" s="167"/>
      <c r="BJ10" s="167"/>
    </row>
    <row r="11" spans="2:62" ht="18" customHeight="1">
      <c r="B11" s="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01"/>
      <c r="P11" s="101"/>
      <c r="Q11" s="101"/>
      <c r="R11" s="101"/>
      <c r="S11" s="101"/>
      <c r="T11" s="626" t="s">
        <v>121</v>
      </c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26"/>
      <c r="AO11" s="158"/>
      <c r="AP11" s="158"/>
      <c r="AQ11" s="158"/>
      <c r="AR11" s="158"/>
      <c r="AS11" s="127"/>
      <c r="AT11" s="99"/>
      <c r="AU11" s="99"/>
      <c r="AV11" s="99"/>
      <c r="AW11" s="99"/>
      <c r="AX11" s="99"/>
      <c r="AY11" s="99"/>
      <c r="AZ11" s="99"/>
      <c r="BA11" s="120"/>
      <c r="BB11" s="120"/>
      <c r="BC11" s="120"/>
      <c r="BD11" s="120"/>
      <c r="BE11" s="120"/>
      <c r="BI11" s="120"/>
      <c r="BJ11" s="120"/>
    </row>
    <row r="12" spans="2:62" ht="23.25" customHeight="1">
      <c r="B12" s="95" t="s">
        <v>124</v>
      </c>
      <c r="C12" s="16"/>
      <c r="D12" s="16"/>
      <c r="E12" s="16"/>
      <c r="F12" s="16"/>
      <c r="G12" s="16"/>
      <c r="H12" s="396">
        <v>2019</v>
      </c>
      <c r="I12" s="396"/>
      <c r="J12" s="396"/>
      <c r="K12" s="16"/>
      <c r="L12" s="16"/>
      <c r="M12" s="16"/>
      <c r="N12" s="17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625" t="s">
        <v>40</v>
      </c>
      <c r="AR12" s="625"/>
      <c r="AS12" s="625"/>
      <c r="AT12" s="625"/>
      <c r="AU12" s="625"/>
      <c r="AV12" s="625"/>
      <c r="AW12" s="140"/>
      <c r="AX12" s="140"/>
      <c r="AY12" s="624" t="s">
        <v>143</v>
      </c>
      <c r="AZ12" s="624"/>
      <c r="BA12" s="624"/>
      <c r="BB12" s="624"/>
      <c r="BC12" s="624"/>
      <c r="BD12" s="624"/>
      <c r="BE12" s="624"/>
      <c r="BI12" s="173"/>
      <c r="BJ12" s="173"/>
    </row>
    <row r="13" spans="2:62" ht="17.2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832" t="s">
        <v>281</v>
      </c>
      <c r="O13" s="832"/>
      <c r="P13" s="832"/>
      <c r="Q13" s="832"/>
      <c r="R13" s="832"/>
      <c r="S13" s="247"/>
      <c r="T13" s="830" t="s">
        <v>77</v>
      </c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30"/>
      <c r="AO13" s="829"/>
      <c r="AP13" s="130"/>
      <c r="AQ13" s="130"/>
      <c r="AR13" s="130"/>
      <c r="AS13" s="127"/>
      <c r="AT13" s="127"/>
      <c r="AU13" s="129"/>
      <c r="AV13" s="127"/>
      <c r="AW13" s="127"/>
      <c r="AX13" s="127"/>
      <c r="AY13" s="175" t="s">
        <v>219</v>
      </c>
      <c r="AZ13" s="175"/>
      <c r="BA13" s="175"/>
      <c r="BB13" s="175"/>
      <c r="BD13" s="175"/>
      <c r="BE13" s="175"/>
      <c r="BI13" s="175"/>
      <c r="BJ13" s="175"/>
    </row>
    <row r="14" spans="2:62" ht="24.7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14"/>
      <c r="P14" s="114"/>
      <c r="Q14" s="114"/>
      <c r="R14" s="114"/>
      <c r="S14" s="114"/>
      <c r="T14" s="834" t="s">
        <v>53</v>
      </c>
      <c r="U14" s="834"/>
      <c r="V14" s="834"/>
      <c r="W14" s="834"/>
      <c r="X14" s="834"/>
      <c r="Y14" s="834"/>
      <c r="Z14" s="834"/>
      <c r="AA14" s="834"/>
      <c r="AB14" s="834"/>
      <c r="AC14" s="834"/>
      <c r="AD14" s="834"/>
      <c r="AE14" s="834"/>
      <c r="AF14" s="834"/>
      <c r="AG14" s="834"/>
      <c r="AH14" s="834"/>
      <c r="AI14" s="834"/>
      <c r="AJ14" s="834"/>
      <c r="AK14" s="834"/>
      <c r="AL14" s="834"/>
      <c r="AM14" s="834"/>
      <c r="AN14" s="834"/>
      <c r="AO14" s="829"/>
      <c r="AP14" s="113"/>
      <c r="AS14" s="113"/>
      <c r="AT14" s="113"/>
      <c r="AU14" s="113"/>
      <c r="AX14" s="18"/>
      <c r="BC14" s="10"/>
      <c r="BD14" s="112"/>
      <c r="BE14" s="112"/>
      <c r="BF14" s="112"/>
      <c r="BG14" s="112"/>
      <c r="BH14" s="112"/>
      <c r="BI14" s="112"/>
      <c r="BJ14" s="112"/>
    </row>
    <row r="15" spans="2:62" ht="22.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833" t="s">
        <v>73</v>
      </c>
      <c r="O15" s="833"/>
      <c r="P15" s="833"/>
      <c r="Q15" s="833"/>
      <c r="R15" s="833"/>
      <c r="S15" s="114"/>
      <c r="T15" s="831" t="s">
        <v>144</v>
      </c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29"/>
      <c r="AP15" s="154"/>
      <c r="AS15" s="154"/>
      <c r="AT15" s="154"/>
      <c r="AU15" s="154"/>
      <c r="AV15" s="154"/>
      <c r="AW15" s="154"/>
      <c r="AX15" s="154"/>
      <c r="AY15" s="154"/>
      <c r="BC15" s="10"/>
      <c r="BD15" s="112"/>
      <c r="BE15" s="112"/>
      <c r="BF15" s="112"/>
      <c r="BG15" s="112"/>
      <c r="BH15" s="112"/>
      <c r="BI15" s="112"/>
      <c r="BJ15" s="112"/>
    </row>
    <row r="16" spans="2:62" ht="18.7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S16" s="114"/>
      <c r="AT16" s="114"/>
      <c r="AU16" s="114"/>
      <c r="AV16" s="114"/>
      <c r="AW16" s="114"/>
      <c r="AX16" s="114"/>
      <c r="AY16" s="114"/>
      <c r="BC16" s="10"/>
      <c r="BD16" s="112"/>
      <c r="BE16" s="112"/>
      <c r="BF16" s="112"/>
      <c r="BG16" s="112"/>
      <c r="BH16" s="112"/>
      <c r="BI16" s="112"/>
      <c r="BJ16" s="112"/>
    </row>
    <row r="17" spans="1:50" ht="21.75" customHeight="1" thickBot="1">
      <c r="A17" s="610" t="s">
        <v>72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18"/>
    </row>
    <row r="18" spans="1:56" ht="18" customHeight="1" thickTop="1">
      <c r="A18" s="109"/>
      <c r="B18" s="109"/>
      <c r="C18" s="636" t="s">
        <v>9</v>
      </c>
      <c r="D18" s="638" t="s">
        <v>10</v>
      </c>
      <c r="E18" s="639"/>
      <c r="F18" s="639"/>
      <c r="G18" s="640"/>
      <c r="H18" s="597" t="s">
        <v>11</v>
      </c>
      <c r="I18" s="598"/>
      <c r="J18" s="598"/>
      <c r="K18" s="598"/>
      <c r="L18" s="599"/>
      <c r="M18" s="600" t="s">
        <v>12</v>
      </c>
      <c r="N18" s="601"/>
      <c r="O18" s="601"/>
      <c r="P18" s="601"/>
      <c r="Q18" s="602"/>
      <c r="R18" s="600" t="s">
        <v>13</v>
      </c>
      <c r="S18" s="601"/>
      <c r="T18" s="601"/>
      <c r="U18" s="602"/>
      <c r="V18" s="603" t="s">
        <v>14</v>
      </c>
      <c r="W18" s="604"/>
      <c r="X18" s="604"/>
      <c r="Y18" s="604"/>
      <c r="Z18" s="605"/>
      <c r="AA18" s="603" t="s">
        <v>15</v>
      </c>
      <c r="AB18" s="604"/>
      <c r="AC18" s="604"/>
      <c r="AD18" s="604"/>
      <c r="AE18" s="613" t="s">
        <v>16</v>
      </c>
      <c r="AF18" s="604"/>
      <c r="AG18" s="604"/>
      <c r="AH18" s="614"/>
      <c r="AI18" s="604" t="s">
        <v>17</v>
      </c>
      <c r="AJ18" s="604"/>
      <c r="AK18" s="604"/>
      <c r="AL18" s="604"/>
      <c r="AM18" s="613" t="s">
        <v>18</v>
      </c>
      <c r="AN18" s="604"/>
      <c r="AO18" s="604"/>
      <c r="AP18" s="614"/>
      <c r="AQ18" s="604" t="s">
        <v>19</v>
      </c>
      <c r="AR18" s="604"/>
      <c r="AS18" s="604"/>
      <c r="AT18" s="614"/>
      <c r="AU18" s="613" t="s">
        <v>20</v>
      </c>
      <c r="AV18" s="604"/>
      <c r="AW18" s="604"/>
      <c r="AX18" s="614"/>
      <c r="AY18" s="613" t="s">
        <v>21</v>
      </c>
      <c r="AZ18" s="604"/>
      <c r="BA18" s="604"/>
      <c r="BB18" s="604"/>
      <c r="BC18" s="605"/>
      <c r="BD18" s="109"/>
    </row>
    <row r="19" spans="1:56" ht="18" customHeight="1" thickBot="1">
      <c r="A19" s="109"/>
      <c r="B19" s="109"/>
      <c r="C19" s="637"/>
      <c r="D19" s="69">
        <v>1</v>
      </c>
      <c r="E19" s="63">
        <f aca="true" t="shared" si="0" ref="E19:AJ19">D19+1</f>
        <v>2</v>
      </c>
      <c r="F19" s="63">
        <f t="shared" si="0"/>
        <v>3</v>
      </c>
      <c r="G19" s="65">
        <f t="shared" si="0"/>
        <v>4</v>
      </c>
      <c r="H19" s="62">
        <f t="shared" si="0"/>
        <v>5</v>
      </c>
      <c r="I19" s="63">
        <f t="shared" si="0"/>
        <v>6</v>
      </c>
      <c r="J19" s="63">
        <f t="shared" si="0"/>
        <v>7</v>
      </c>
      <c r="K19" s="63">
        <f t="shared" si="0"/>
        <v>8</v>
      </c>
      <c r="L19" s="64">
        <f t="shared" si="0"/>
        <v>9</v>
      </c>
      <c r="M19" s="69">
        <f t="shared" si="0"/>
        <v>10</v>
      </c>
      <c r="N19" s="63">
        <f t="shared" si="0"/>
        <v>11</v>
      </c>
      <c r="O19" s="63">
        <f t="shared" si="0"/>
        <v>12</v>
      </c>
      <c r="P19" s="63">
        <f t="shared" si="0"/>
        <v>13</v>
      </c>
      <c r="Q19" s="65">
        <f t="shared" si="0"/>
        <v>14</v>
      </c>
      <c r="R19" s="62">
        <f t="shared" si="0"/>
        <v>15</v>
      </c>
      <c r="S19" s="63">
        <f t="shared" si="0"/>
        <v>16</v>
      </c>
      <c r="T19" s="63">
        <f t="shared" si="0"/>
        <v>17</v>
      </c>
      <c r="U19" s="64">
        <f t="shared" si="0"/>
        <v>18</v>
      </c>
      <c r="V19" s="69">
        <f t="shared" si="0"/>
        <v>19</v>
      </c>
      <c r="W19" s="63">
        <f t="shared" si="0"/>
        <v>20</v>
      </c>
      <c r="X19" s="63">
        <f t="shared" si="0"/>
        <v>21</v>
      </c>
      <c r="Y19" s="63">
        <f t="shared" si="0"/>
        <v>22</v>
      </c>
      <c r="Z19" s="65">
        <f t="shared" si="0"/>
        <v>23</v>
      </c>
      <c r="AA19" s="62">
        <f t="shared" si="0"/>
        <v>24</v>
      </c>
      <c r="AB19" s="63">
        <f t="shared" si="0"/>
        <v>25</v>
      </c>
      <c r="AC19" s="63">
        <f t="shared" si="0"/>
        <v>26</v>
      </c>
      <c r="AD19" s="64">
        <f t="shared" si="0"/>
        <v>27</v>
      </c>
      <c r="AE19" s="145">
        <f t="shared" si="0"/>
        <v>28</v>
      </c>
      <c r="AF19" s="63">
        <f t="shared" si="0"/>
        <v>29</v>
      </c>
      <c r="AG19" s="63">
        <f t="shared" si="0"/>
        <v>30</v>
      </c>
      <c r="AH19" s="146">
        <f t="shared" si="0"/>
        <v>31</v>
      </c>
      <c r="AI19" s="104">
        <f t="shared" si="0"/>
        <v>32</v>
      </c>
      <c r="AJ19" s="63">
        <f t="shared" si="0"/>
        <v>33</v>
      </c>
      <c r="AK19" s="63">
        <f aca="true" t="shared" si="1" ref="AK19:BC19">AJ19+1</f>
        <v>34</v>
      </c>
      <c r="AL19" s="64">
        <f t="shared" si="1"/>
        <v>35</v>
      </c>
      <c r="AM19" s="145">
        <f t="shared" si="1"/>
        <v>36</v>
      </c>
      <c r="AN19" s="63">
        <f t="shared" si="1"/>
        <v>37</v>
      </c>
      <c r="AO19" s="63">
        <f t="shared" si="1"/>
        <v>38</v>
      </c>
      <c r="AP19" s="146">
        <f t="shared" si="1"/>
        <v>39</v>
      </c>
      <c r="AQ19" s="104">
        <f t="shared" si="1"/>
        <v>40</v>
      </c>
      <c r="AR19" s="63">
        <f t="shared" si="1"/>
        <v>41</v>
      </c>
      <c r="AS19" s="63">
        <f t="shared" si="1"/>
        <v>42</v>
      </c>
      <c r="AT19" s="64">
        <f t="shared" si="1"/>
        <v>43</v>
      </c>
      <c r="AU19" s="105">
        <f t="shared" si="1"/>
        <v>44</v>
      </c>
      <c r="AV19" s="104">
        <f t="shared" si="1"/>
        <v>45</v>
      </c>
      <c r="AW19" s="63">
        <f t="shared" si="1"/>
        <v>46</v>
      </c>
      <c r="AX19" s="64">
        <f t="shared" si="1"/>
        <v>47</v>
      </c>
      <c r="AY19" s="105">
        <f t="shared" si="1"/>
        <v>48</v>
      </c>
      <c r="AZ19" s="104">
        <f t="shared" si="1"/>
        <v>49</v>
      </c>
      <c r="BA19" s="63">
        <f t="shared" si="1"/>
        <v>50</v>
      </c>
      <c r="BB19" s="63">
        <f t="shared" si="1"/>
        <v>51</v>
      </c>
      <c r="BC19" s="65">
        <f t="shared" si="1"/>
        <v>52</v>
      </c>
      <c r="BD19" s="109"/>
    </row>
    <row r="20" spans="1:56" ht="18" customHeight="1" thickTop="1">
      <c r="A20" s="109"/>
      <c r="B20" s="109"/>
      <c r="C20" s="66" t="s">
        <v>28</v>
      </c>
      <c r="D20" s="70"/>
      <c r="E20" s="19"/>
      <c r="F20" s="20"/>
      <c r="G20" s="71"/>
      <c r="H20" s="22"/>
      <c r="I20" s="21"/>
      <c r="J20" s="21">
        <v>18</v>
      </c>
      <c r="K20" s="21"/>
      <c r="L20" s="23"/>
      <c r="M20" s="76"/>
      <c r="N20" s="21"/>
      <c r="O20" s="21"/>
      <c r="P20" s="21"/>
      <c r="Q20" s="53"/>
      <c r="R20" s="22"/>
      <c r="S20" s="21"/>
      <c r="T20" s="21"/>
      <c r="U20" s="23"/>
      <c r="V20" s="76" t="s">
        <v>95</v>
      </c>
      <c r="W20" s="21" t="s">
        <v>95</v>
      </c>
      <c r="X20" s="21" t="s">
        <v>25</v>
      </c>
      <c r="Y20" s="21" t="s">
        <v>25</v>
      </c>
      <c r="Z20" s="53"/>
      <c r="AA20" s="22"/>
      <c r="AB20" s="21"/>
      <c r="AC20" s="21"/>
      <c r="AD20" s="23"/>
      <c r="AE20" s="106"/>
      <c r="AF20" s="21">
        <v>18</v>
      </c>
      <c r="AG20" s="23"/>
      <c r="AH20" s="147"/>
      <c r="AI20" s="22"/>
      <c r="AJ20" s="21"/>
      <c r="AK20" s="21"/>
      <c r="AL20" s="23"/>
      <c r="AM20" s="106"/>
      <c r="AN20" s="21"/>
      <c r="AO20" s="21"/>
      <c r="AP20" s="147"/>
      <c r="AQ20" s="22"/>
      <c r="AR20" s="149" t="s">
        <v>95</v>
      </c>
      <c r="AS20" s="22" t="s">
        <v>95</v>
      </c>
      <c r="AT20" s="21" t="s">
        <v>25</v>
      </c>
      <c r="AU20" s="106" t="s">
        <v>25</v>
      </c>
      <c r="AV20" s="22" t="s">
        <v>25</v>
      </c>
      <c r="AW20" s="21" t="s">
        <v>25</v>
      </c>
      <c r="AX20" s="23" t="s">
        <v>25</v>
      </c>
      <c r="AY20" s="106" t="s">
        <v>25</v>
      </c>
      <c r="AZ20" s="22" t="s">
        <v>25</v>
      </c>
      <c r="BA20" s="21" t="s">
        <v>25</v>
      </c>
      <c r="BB20" s="21" t="s">
        <v>25</v>
      </c>
      <c r="BC20" s="53" t="s">
        <v>25</v>
      </c>
      <c r="BD20" s="109"/>
    </row>
    <row r="21" spans="1:56" ht="18" customHeight="1">
      <c r="A21" s="109"/>
      <c r="B21" s="109"/>
      <c r="C21" s="67" t="s">
        <v>138</v>
      </c>
      <c r="D21" s="72"/>
      <c r="E21" s="47"/>
      <c r="F21" s="48"/>
      <c r="G21" s="73"/>
      <c r="H21" s="50"/>
      <c r="I21" s="49"/>
      <c r="J21" s="49">
        <v>18</v>
      </c>
      <c r="K21" s="49"/>
      <c r="L21" s="51"/>
      <c r="M21" s="77"/>
      <c r="N21" s="49"/>
      <c r="O21" s="49"/>
      <c r="P21" s="49"/>
      <c r="Q21" s="54"/>
      <c r="R21" s="50"/>
      <c r="S21" s="49"/>
      <c r="T21" s="49"/>
      <c r="U21" s="51"/>
      <c r="V21" s="76" t="s">
        <v>95</v>
      </c>
      <c r="W21" s="21" t="s">
        <v>95</v>
      </c>
      <c r="X21" s="21" t="s">
        <v>25</v>
      </c>
      <c r="Y21" s="21" t="s">
        <v>25</v>
      </c>
      <c r="Z21" s="53"/>
      <c r="AA21" s="50"/>
      <c r="AB21" s="49"/>
      <c r="AC21" s="49"/>
      <c r="AD21" s="51"/>
      <c r="AE21" s="107"/>
      <c r="AF21" s="49">
        <v>18</v>
      </c>
      <c r="AG21" s="51"/>
      <c r="AH21" s="148"/>
      <c r="AI21" s="50"/>
      <c r="AJ21" s="49"/>
      <c r="AK21" s="49"/>
      <c r="AL21" s="51"/>
      <c r="AM21" s="107"/>
      <c r="AN21" s="49"/>
      <c r="AO21" s="49"/>
      <c r="AP21" s="148"/>
      <c r="AQ21" s="50"/>
      <c r="AR21" s="21" t="s">
        <v>37</v>
      </c>
      <c r="AS21" s="22" t="s">
        <v>95</v>
      </c>
      <c r="AT21" s="21" t="s">
        <v>95</v>
      </c>
      <c r="AU21" s="107" t="s">
        <v>25</v>
      </c>
      <c r="AV21" s="50" t="s">
        <v>25</v>
      </c>
      <c r="AW21" s="49" t="s">
        <v>25</v>
      </c>
      <c r="AX21" s="51" t="s">
        <v>25</v>
      </c>
      <c r="AY21" s="107" t="s">
        <v>25</v>
      </c>
      <c r="AZ21" s="50" t="s">
        <v>25</v>
      </c>
      <c r="BA21" s="49" t="s">
        <v>25</v>
      </c>
      <c r="BB21" s="49" t="s">
        <v>25</v>
      </c>
      <c r="BC21" s="54" t="s">
        <v>25</v>
      </c>
      <c r="BD21" s="109"/>
    </row>
    <row r="22" spans="3:62" ht="15.75" customHeight="1" thickBot="1">
      <c r="C22" s="68" t="s">
        <v>139</v>
      </c>
      <c r="D22" s="74"/>
      <c r="E22" s="55"/>
      <c r="F22" s="56"/>
      <c r="G22" s="75"/>
      <c r="H22" s="58"/>
      <c r="I22" s="57"/>
      <c r="J22" s="57">
        <v>18</v>
      </c>
      <c r="K22" s="57"/>
      <c r="L22" s="59"/>
      <c r="M22" s="78"/>
      <c r="N22" s="57"/>
      <c r="O22" s="57"/>
      <c r="P22" s="57"/>
      <c r="Q22" s="61"/>
      <c r="R22" s="58"/>
      <c r="S22" s="57"/>
      <c r="T22" s="57"/>
      <c r="U22" s="59"/>
      <c r="V22" s="78" t="s">
        <v>95</v>
      </c>
      <c r="W22" s="57" t="s">
        <v>95</v>
      </c>
      <c r="X22" s="60" t="s">
        <v>25</v>
      </c>
      <c r="Y22" s="60" t="s">
        <v>25</v>
      </c>
      <c r="Z22" s="79"/>
      <c r="AA22" s="58"/>
      <c r="AB22" s="57"/>
      <c r="AC22" s="57"/>
      <c r="AD22" s="59"/>
      <c r="AE22" s="108"/>
      <c r="AF22" s="57">
        <v>9</v>
      </c>
      <c r="AG22" s="59"/>
      <c r="AH22" s="156"/>
      <c r="AI22" s="58" t="s">
        <v>95</v>
      </c>
      <c r="AJ22" s="57" t="s">
        <v>26</v>
      </c>
      <c r="AK22" s="57" t="s">
        <v>26</v>
      </c>
      <c r="AL22" s="59" t="s">
        <v>26</v>
      </c>
      <c r="AM22" s="108" t="s">
        <v>26</v>
      </c>
      <c r="AN22" s="57" t="s">
        <v>26</v>
      </c>
      <c r="AO22" s="57" t="s">
        <v>74</v>
      </c>
      <c r="AP22" s="156" t="s">
        <v>74</v>
      </c>
      <c r="AQ22" s="58" t="s">
        <v>74</v>
      </c>
      <c r="AR22" s="57" t="s">
        <v>74</v>
      </c>
      <c r="AS22" s="57" t="s">
        <v>33</v>
      </c>
      <c r="AT22" s="59" t="s">
        <v>33</v>
      </c>
      <c r="AU22" s="108"/>
      <c r="AV22" s="58"/>
      <c r="AW22" s="57"/>
      <c r="AX22" s="59"/>
      <c r="AY22" s="108"/>
      <c r="AZ22" s="58"/>
      <c r="BA22" s="57"/>
      <c r="BB22" s="57"/>
      <c r="BC22" s="61"/>
      <c r="BD22" s="10"/>
      <c r="BE22" s="10"/>
      <c r="BF22" s="10"/>
      <c r="BG22" s="10"/>
      <c r="BH22" s="10"/>
      <c r="BI22" s="10"/>
      <c r="BJ22" s="10"/>
    </row>
    <row r="23" spans="5:59" s="26" customFormat="1" ht="16.5" thickTop="1">
      <c r="E23" s="25" t="s">
        <v>22</v>
      </c>
      <c r="I23" s="27"/>
      <c r="J23" s="28" t="s">
        <v>29</v>
      </c>
      <c r="K23" s="28"/>
      <c r="L23" s="28"/>
      <c r="M23" s="611" t="s">
        <v>37</v>
      </c>
      <c r="N23" s="612"/>
      <c r="O23" s="725" t="s">
        <v>38</v>
      </c>
      <c r="P23" s="726"/>
      <c r="Q23" s="726"/>
      <c r="R23" s="726"/>
      <c r="S23" s="726"/>
      <c r="T23" s="726"/>
      <c r="U23" s="726"/>
      <c r="V23" s="727"/>
      <c r="W23" s="132" t="s">
        <v>95</v>
      </c>
      <c r="X23" s="28" t="s">
        <v>23</v>
      </c>
      <c r="Y23" s="28"/>
      <c r="Z23" s="28"/>
      <c r="AB23" s="29" t="s">
        <v>26</v>
      </c>
      <c r="AC23" s="28" t="s">
        <v>3</v>
      </c>
      <c r="AD23" s="28"/>
      <c r="AE23" s="28"/>
      <c r="AF23" s="132" t="s">
        <v>74</v>
      </c>
      <c r="AG23" s="28" t="s">
        <v>34</v>
      </c>
      <c r="AH23" s="28"/>
      <c r="AI23" s="28"/>
      <c r="AJ23" s="28"/>
      <c r="AL23" s="29" t="s">
        <v>33</v>
      </c>
      <c r="AM23" s="28" t="s">
        <v>96</v>
      </c>
      <c r="AN23" s="28"/>
      <c r="AO23" s="28"/>
      <c r="AP23" s="28"/>
      <c r="AQ23" s="28"/>
      <c r="AU23" s="88" t="s">
        <v>25</v>
      </c>
      <c r="AV23" s="26" t="s">
        <v>24</v>
      </c>
      <c r="AX23" s="28"/>
      <c r="AY23" s="28"/>
      <c r="AZ23" s="28"/>
      <c r="BA23" s="28"/>
      <c r="BB23" s="28"/>
      <c r="BG23" s="25"/>
    </row>
    <row r="24" spans="1:54" s="26" customFormat="1" ht="12" customHeight="1">
      <c r="A24" s="25"/>
      <c r="E24" s="28"/>
      <c r="F24" s="28"/>
      <c r="G24" s="28"/>
      <c r="H24" s="28"/>
      <c r="I24" s="30"/>
      <c r="J24" s="30"/>
      <c r="AE24" s="28"/>
      <c r="AF24" s="28"/>
      <c r="AH24" s="31"/>
      <c r="AI24" s="28"/>
      <c r="AJ24" s="28"/>
      <c r="AK24" s="28"/>
      <c r="AL24" s="28"/>
      <c r="AM24" s="28"/>
      <c r="AN24" s="110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7" s="111" customFormat="1" ht="18" customHeight="1" thickBot="1">
      <c r="A25" s="610" t="s">
        <v>45</v>
      </c>
      <c r="B25" s="610"/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U25" s="610" t="s">
        <v>49</v>
      </c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118"/>
      <c r="AI25" s="131"/>
      <c r="AJ25" s="131"/>
      <c r="AK25" s="131"/>
      <c r="AL25" s="131"/>
      <c r="AM25" s="170" t="s">
        <v>116</v>
      </c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</row>
    <row r="26" spans="3:57" s="111" customFormat="1" ht="22.5" customHeight="1">
      <c r="C26" s="734" t="s">
        <v>9</v>
      </c>
      <c r="D26" s="558" t="s">
        <v>41</v>
      </c>
      <c r="E26" s="559"/>
      <c r="F26" s="748" t="s">
        <v>42</v>
      </c>
      <c r="G26" s="559"/>
      <c r="H26" s="606" t="s">
        <v>43</v>
      </c>
      <c r="I26" s="607"/>
      <c r="J26" s="558" t="s">
        <v>115</v>
      </c>
      <c r="K26" s="559"/>
      <c r="L26" s="728" t="s">
        <v>140</v>
      </c>
      <c r="M26" s="729"/>
      <c r="N26" s="730"/>
      <c r="O26" s="552" t="s">
        <v>44</v>
      </c>
      <c r="P26" s="553"/>
      <c r="Q26" s="750" t="s">
        <v>48</v>
      </c>
      <c r="R26" s="751"/>
      <c r="W26" s="742" t="s">
        <v>46</v>
      </c>
      <c r="X26" s="743"/>
      <c r="Y26" s="743"/>
      <c r="Z26" s="743"/>
      <c r="AA26" s="743"/>
      <c r="AB26" s="744"/>
      <c r="AC26" s="556" t="s">
        <v>4</v>
      </c>
      <c r="AD26" s="556"/>
      <c r="AE26" s="556"/>
      <c r="AF26" s="736" t="s">
        <v>47</v>
      </c>
      <c r="AG26" s="737"/>
      <c r="AH26" s="738"/>
      <c r="AI26" s="131"/>
      <c r="AJ26" s="131"/>
      <c r="AK26" s="797" t="s">
        <v>50</v>
      </c>
      <c r="AL26" s="798"/>
      <c r="AM26" s="798"/>
      <c r="AN26" s="798"/>
      <c r="AO26" s="798"/>
      <c r="AP26" s="798"/>
      <c r="AQ26" s="798"/>
      <c r="AR26" s="799"/>
      <c r="AS26" s="564" t="s">
        <v>137</v>
      </c>
      <c r="AT26" s="556"/>
      <c r="AU26" s="556"/>
      <c r="AV26" s="556"/>
      <c r="AW26" s="556"/>
      <c r="AX26" s="556"/>
      <c r="AY26" s="556"/>
      <c r="AZ26" s="556"/>
      <c r="BA26" s="565"/>
      <c r="BB26" s="797" t="s">
        <v>4</v>
      </c>
      <c r="BC26" s="798"/>
      <c r="BD26" s="799"/>
      <c r="BE26" s="168"/>
    </row>
    <row r="27" spans="3:57" s="111" customFormat="1" ht="27" customHeight="1" thickBot="1">
      <c r="C27" s="735"/>
      <c r="D27" s="560"/>
      <c r="E27" s="561"/>
      <c r="F27" s="749"/>
      <c r="G27" s="561"/>
      <c r="H27" s="608"/>
      <c r="I27" s="609"/>
      <c r="J27" s="560"/>
      <c r="K27" s="561"/>
      <c r="L27" s="731"/>
      <c r="M27" s="732"/>
      <c r="N27" s="733"/>
      <c r="O27" s="554"/>
      <c r="P27" s="554"/>
      <c r="Q27" s="752"/>
      <c r="R27" s="753"/>
      <c r="W27" s="745"/>
      <c r="X27" s="746"/>
      <c r="Y27" s="746"/>
      <c r="Z27" s="746"/>
      <c r="AA27" s="746"/>
      <c r="AB27" s="747"/>
      <c r="AC27" s="557"/>
      <c r="AD27" s="557"/>
      <c r="AE27" s="557"/>
      <c r="AF27" s="739"/>
      <c r="AG27" s="740"/>
      <c r="AH27" s="741"/>
      <c r="AI27" s="131"/>
      <c r="AJ27" s="131"/>
      <c r="AK27" s="800"/>
      <c r="AL27" s="801"/>
      <c r="AM27" s="801"/>
      <c r="AN27" s="801"/>
      <c r="AO27" s="801"/>
      <c r="AP27" s="801"/>
      <c r="AQ27" s="801"/>
      <c r="AR27" s="802"/>
      <c r="AS27" s="566"/>
      <c r="AT27" s="557"/>
      <c r="AU27" s="557"/>
      <c r="AV27" s="557"/>
      <c r="AW27" s="557"/>
      <c r="AX27" s="557"/>
      <c r="AY27" s="557"/>
      <c r="AZ27" s="557"/>
      <c r="BA27" s="567"/>
      <c r="BB27" s="800"/>
      <c r="BC27" s="801"/>
      <c r="BD27" s="802"/>
      <c r="BE27" s="168"/>
    </row>
    <row r="28" spans="3:57" s="111" customFormat="1" ht="19.5" customHeight="1">
      <c r="C28" s="176" t="s">
        <v>28</v>
      </c>
      <c r="D28" s="641">
        <v>36</v>
      </c>
      <c r="E28" s="642"/>
      <c r="F28" s="641">
        <v>4</v>
      </c>
      <c r="G28" s="642"/>
      <c r="H28" s="754"/>
      <c r="I28" s="754"/>
      <c r="J28" s="572"/>
      <c r="K28" s="573"/>
      <c r="L28" s="594"/>
      <c r="M28" s="595"/>
      <c r="N28" s="596"/>
      <c r="O28" s="643">
        <v>12</v>
      </c>
      <c r="P28" s="644"/>
      <c r="Q28" s="641">
        <f>D28+F28+H28+J28+L28+O28</f>
        <v>52</v>
      </c>
      <c r="R28" s="642"/>
      <c r="W28" s="757" t="s">
        <v>92</v>
      </c>
      <c r="X28" s="757"/>
      <c r="Y28" s="757"/>
      <c r="Z28" s="757"/>
      <c r="AA28" s="757"/>
      <c r="AB28" s="757"/>
      <c r="AC28" s="562">
        <v>6</v>
      </c>
      <c r="AD28" s="563"/>
      <c r="AE28" s="563"/>
      <c r="AF28" s="562">
        <v>5</v>
      </c>
      <c r="AG28" s="563"/>
      <c r="AH28" s="563"/>
      <c r="AI28" s="131"/>
      <c r="AJ28" s="131"/>
      <c r="AK28" s="803" t="s">
        <v>104</v>
      </c>
      <c r="AL28" s="804"/>
      <c r="AM28" s="804"/>
      <c r="AN28" s="804"/>
      <c r="AO28" s="804"/>
      <c r="AP28" s="804"/>
      <c r="AQ28" s="804"/>
      <c r="AR28" s="805"/>
      <c r="AS28" s="783" t="s">
        <v>142</v>
      </c>
      <c r="AT28" s="784"/>
      <c r="AU28" s="784"/>
      <c r="AV28" s="784"/>
      <c r="AW28" s="784"/>
      <c r="AX28" s="784"/>
      <c r="AY28" s="784"/>
      <c r="AZ28" s="784"/>
      <c r="BA28" s="785"/>
      <c r="BB28" s="789">
        <v>6</v>
      </c>
      <c r="BC28" s="790"/>
      <c r="BD28" s="791"/>
      <c r="BE28" s="169"/>
    </row>
    <row r="29" spans="3:57" s="111" customFormat="1" ht="19.5" customHeight="1">
      <c r="C29" s="177" t="s">
        <v>138</v>
      </c>
      <c r="D29" s="755">
        <v>36</v>
      </c>
      <c r="E29" s="756"/>
      <c r="F29" s="755">
        <v>5</v>
      </c>
      <c r="G29" s="756"/>
      <c r="H29" s="761"/>
      <c r="I29" s="761"/>
      <c r="J29" s="762"/>
      <c r="K29" s="763"/>
      <c r="L29" s="549"/>
      <c r="M29" s="550"/>
      <c r="N29" s="551"/>
      <c r="O29" s="570">
        <v>11</v>
      </c>
      <c r="P29" s="571"/>
      <c r="Q29" s="759">
        <f>D29+F29+H29+J29+L29+O29</f>
        <v>52</v>
      </c>
      <c r="R29" s="760"/>
      <c r="W29" s="645"/>
      <c r="X29" s="645"/>
      <c r="Y29" s="645"/>
      <c r="Z29" s="645"/>
      <c r="AA29" s="645"/>
      <c r="AB29" s="645"/>
      <c r="AC29" s="555"/>
      <c r="AD29" s="555"/>
      <c r="AE29" s="555"/>
      <c r="AF29" s="555"/>
      <c r="AG29" s="555"/>
      <c r="AH29" s="555"/>
      <c r="AI29" s="131"/>
      <c r="AJ29" s="131"/>
      <c r="AK29" s="806"/>
      <c r="AL29" s="807"/>
      <c r="AM29" s="807"/>
      <c r="AN29" s="807"/>
      <c r="AO29" s="807"/>
      <c r="AP29" s="807"/>
      <c r="AQ29" s="807"/>
      <c r="AR29" s="808"/>
      <c r="AS29" s="786"/>
      <c r="AT29" s="787"/>
      <c r="AU29" s="787"/>
      <c r="AV29" s="787"/>
      <c r="AW29" s="787"/>
      <c r="AX29" s="787"/>
      <c r="AY29" s="787"/>
      <c r="AZ29" s="787"/>
      <c r="BA29" s="788"/>
      <c r="BB29" s="792"/>
      <c r="BC29" s="793"/>
      <c r="BD29" s="794"/>
      <c r="BE29" s="169"/>
    </row>
    <row r="30" spans="3:57" s="111" customFormat="1" ht="19.5" customHeight="1" thickBot="1">
      <c r="C30" s="178" t="s">
        <v>139</v>
      </c>
      <c r="D30" s="574">
        <v>27</v>
      </c>
      <c r="E30" s="575"/>
      <c r="F30" s="574">
        <v>3</v>
      </c>
      <c r="G30" s="575"/>
      <c r="H30" s="758">
        <v>5</v>
      </c>
      <c r="I30" s="758"/>
      <c r="J30" s="574">
        <v>2</v>
      </c>
      <c r="K30" s="575"/>
      <c r="L30" s="574">
        <v>4</v>
      </c>
      <c r="M30" s="758"/>
      <c r="N30" s="575"/>
      <c r="O30" s="568">
        <v>2</v>
      </c>
      <c r="P30" s="569"/>
      <c r="Q30" s="574">
        <f>D30+F30+H30+J30+L30+O30</f>
        <v>43</v>
      </c>
      <c r="R30" s="575"/>
      <c r="W30" s="645"/>
      <c r="X30" s="645"/>
      <c r="Y30" s="645"/>
      <c r="Z30" s="645"/>
      <c r="AA30" s="645"/>
      <c r="AB30" s="645"/>
      <c r="AC30" s="555"/>
      <c r="AD30" s="555"/>
      <c r="AE30" s="555"/>
      <c r="AF30" s="555"/>
      <c r="AG30" s="555"/>
      <c r="AH30" s="555"/>
      <c r="AI30" s="131"/>
      <c r="AJ30" s="131"/>
      <c r="AK30" s="627"/>
      <c r="AL30" s="627"/>
      <c r="AM30" s="627"/>
      <c r="AN30" s="627"/>
      <c r="AO30" s="627"/>
      <c r="AP30" s="627"/>
      <c r="AQ30" s="627"/>
      <c r="AR30" s="627"/>
      <c r="AS30" s="627"/>
      <c r="AT30" s="627"/>
      <c r="AU30" s="627"/>
      <c r="AV30" s="627"/>
      <c r="AW30" s="627"/>
      <c r="AX30" s="627"/>
      <c r="AY30" s="627"/>
      <c r="AZ30" s="627"/>
      <c r="BA30" s="627"/>
      <c r="BB30" s="795"/>
      <c r="BC30" s="795"/>
      <c r="BD30" s="795"/>
      <c r="BE30" s="168"/>
    </row>
    <row r="31" spans="3:57" s="111" customFormat="1" ht="15.75" customHeight="1"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2"/>
      <c r="P31" s="162"/>
      <c r="Q31" s="161"/>
      <c r="R31" s="161"/>
      <c r="W31" s="163"/>
      <c r="X31" s="163"/>
      <c r="Y31" s="163"/>
      <c r="Z31" s="163"/>
      <c r="AA31" s="163"/>
      <c r="AB31" s="163"/>
      <c r="AC31" s="164"/>
      <c r="AD31" s="164"/>
      <c r="AE31" s="164"/>
      <c r="AF31" s="164"/>
      <c r="AG31" s="164"/>
      <c r="AH31" s="164"/>
      <c r="AI31" s="131"/>
      <c r="AJ31" s="131"/>
      <c r="AK31" s="131"/>
      <c r="AL31" s="131"/>
      <c r="AM31" s="165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59"/>
      <c r="AZ31" s="159"/>
      <c r="BA31" s="159"/>
      <c r="BB31" s="159"/>
      <c r="BC31" s="159"/>
      <c r="BD31" s="116"/>
      <c r="BE31" s="116"/>
    </row>
    <row r="32" spans="1:62" s="32" customFormat="1" ht="18" customHeight="1" thickBot="1">
      <c r="A32" s="635" t="s">
        <v>97</v>
      </c>
      <c r="B32" s="635"/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5"/>
      <c r="AG32" s="635"/>
      <c r="AH32" s="635"/>
      <c r="AI32" s="635"/>
      <c r="AJ32" s="635"/>
      <c r="AK32" s="635"/>
      <c r="AL32" s="635"/>
      <c r="AM32" s="635"/>
      <c r="AN32" s="635"/>
      <c r="AO32" s="635"/>
      <c r="AP32" s="635"/>
      <c r="AQ32" s="635"/>
      <c r="AR32" s="635"/>
      <c r="AS32" s="635"/>
      <c r="AT32" s="635"/>
      <c r="AU32" s="635"/>
      <c r="AV32" s="635"/>
      <c r="AW32" s="635"/>
      <c r="AX32" s="635"/>
      <c r="AY32" s="635"/>
      <c r="AZ32" s="635"/>
      <c r="BA32" s="635"/>
      <c r="BB32" s="635"/>
      <c r="BC32" s="635"/>
      <c r="BD32" s="635"/>
      <c r="BE32" s="635"/>
      <c r="BF32" s="635"/>
      <c r="BG32" s="635"/>
      <c r="BH32" s="635"/>
      <c r="BI32" s="635"/>
      <c r="BJ32" s="635"/>
    </row>
    <row r="33" spans="1:62" s="32" customFormat="1" ht="31.5" customHeight="1" thickBot="1">
      <c r="A33" s="109"/>
      <c r="B33" s="109"/>
      <c r="C33" s="109"/>
      <c r="D33" s="521" t="s">
        <v>54</v>
      </c>
      <c r="E33" s="522"/>
      <c r="F33" s="523"/>
      <c r="G33" s="576" t="s">
        <v>75</v>
      </c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8"/>
      <c r="U33" s="514" t="s">
        <v>55</v>
      </c>
      <c r="V33" s="515"/>
      <c r="W33" s="515"/>
      <c r="X33" s="515"/>
      <c r="Y33" s="515"/>
      <c r="Z33" s="515"/>
      <c r="AA33" s="515"/>
      <c r="AB33" s="516"/>
      <c r="AC33" s="536" t="s">
        <v>65</v>
      </c>
      <c r="AD33" s="537"/>
      <c r="AE33" s="585" t="s">
        <v>58</v>
      </c>
      <c r="AF33" s="586"/>
      <c r="AG33" s="586"/>
      <c r="AH33" s="586"/>
      <c r="AI33" s="586"/>
      <c r="AJ33" s="586"/>
      <c r="AK33" s="586"/>
      <c r="AL33" s="586"/>
      <c r="AM33" s="586"/>
      <c r="AN33" s="587"/>
      <c r="AO33" s="530" t="s">
        <v>56</v>
      </c>
      <c r="AP33" s="531"/>
      <c r="AQ33" s="628" t="s">
        <v>284</v>
      </c>
      <c r="AR33" s="629"/>
      <c r="AS33" s="629"/>
      <c r="AT33" s="629"/>
      <c r="AU33" s="629"/>
      <c r="AV33" s="629"/>
      <c r="AW33" s="629"/>
      <c r="AX33" s="629"/>
      <c r="AY33" s="629"/>
      <c r="AZ33" s="629"/>
      <c r="BA33" s="629"/>
      <c r="BB33" s="630"/>
      <c r="BC33" s="220"/>
      <c r="BD33" s="220"/>
      <c r="BE33" s="220"/>
      <c r="BF33" s="220"/>
      <c r="BG33" s="221"/>
      <c r="BH33" s="221"/>
      <c r="BI33" s="81"/>
      <c r="BJ33" s="109"/>
    </row>
    <row r="34" spans="1:62" s="32" customFormat="1" ht="33" customHeight="1" thickBot="1">
      <c r="A34" s="109"/>
      <c r="B34" s="109"/>
      <c r="C34" s="109"/>
      <c r="D34" s="524"/>
      <c r="E34" s="525"/>
      <c r="F34" s="526"/>
      <c r="G34" s="579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1"/>
      <c r="U34" s="521" t="s">
        <v>30</v>
      </c>
      <c r="V34" s="523"/>
      <c r="W34" s="521" t="s">
        <v>31</v>
      </c>
      <c r="X34" s="523"/>
      <c r="Y34" s="585" t="s">
        <v>57</v>
      </c>
      <c r="Z34" s="586"/>
      <c r="AA34" s="586"/>
      <c r="AB34" s="587"/>
      <c r="AC34" s="538"/>
      <c r="AD34" s="539"/>
      <c r="AE34" s="634" t="s">
        <v>62</v>
      </c>
      <c r="AF34" s="720"/>
      <c r="AG34" s="543" t="s">
        <v>59</v>
      </c>
      <c r="AH34" s="544"/>
      <c r="AI34" s="544"/>
      <c r="AJ34" s="544"/>
      <c r="AK34" s="544"/>
      <c r="AL34" s="544"/>
      <c r="AM34" s="544"/>
      <c r="AN34" s="545"/>
      <c r="AO34" s="532"/>
      <c r="AP34" s="533"/>
      <c r="AQ34" s="631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3"/>
      <c r="BC34" s="220"/>
      <c r="BD34" s="220"/>
      <c r="BE34" s="220"/>
      <c r="BF34" s="220"/>
      <c r="BG34" s="222"/>
      <c r="BH34" s="222"/>
      <c r="BI34" s="115"/>
      <c r="BJ34" s="109"/>
    </row>
    <row r="35" spans="1:62" s="32" customFormat="1" ht="31.5" customHeight="1" thickBot="1">
      <c r="A35" s="109"/>
      <c r="B35" s="109"/>
      <c r="C35" s="109"/>
      <c r="D35" s="524"/>
      <c r="E35" s="525"/>
      <c r="F35" s="526"/>
      <c r="G35" s="579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1"/>
      <c r="U35" s="524"/>
      <c r="V35" s="526"/>
      <c r="W35" s="524"/>
      <c r="X35" s="526"/>
      <c r="Y35" s="521" t="s">
        <v>60</v>
      </c>
      <c r="Z35" s="523"/>
      <c r="AA35" s="521" t="s">
        <v>61</v>
      </c>
      <c r="AB35" s="523"/>
      <c r="AC35" s="538"/>
      <c r="AD35" s="539"/>
      <c r="AE35" s="721"/>
      <c r="AF35" s="722"/>
      <c r="AG35" s="521" t="s">
        <v>1</v>
      </c>
      <c r="AH35" s="523"/>
      <c r="AI35" s="576" t="s">
        <v>32</v>
      </c>
      <c r="AJ35" s="577"/>
      <c r="AK35" s="577"/>
      <c r="AL35" s="577"/>
      <c r="AM35" s="577"/>
      <c r="AN35" s="578"/>
      <c r="AO35" s="532"/>
      <c r="AP35" s="533"/>
      <c r="AQ35" s="517">
        <v>1</v>
      </c>
      <c r="AR35" s="518"/>
      <c r="AS35" s="518"/>
      <c r="AT35" s="519"/>
      <c r="AU35" s="517">
        <v>2</v>
      </c>
      <c r="AV35" s="518"/>
      <c r="AW35" s="518"/>
      <c r="AX35" s="519"/>
      <c r="AY35" s="517">
        <v>3</v>
      </c>
      <c r="AZ35" s="518"/>
      <c r="BA35" s="518"/>
      <c r="BB35" s="519"/>
      <c r="BC35" s="223"/>
      <c r="BD35" s="223"/>
      <c r="BE35" s="223"/>
      <c r="BF35" s="223"/>
      <c r="BG35" s="224"/>
      <c r="BH35" s="224"/>
      <c r="BI35" s="116"/>
      <c r="BJ35" s="109"/>
    </row>
    <row r="36" spans="1:62" s="32" customFormat="1" ht="18.75" customHeight="1" thickBot="1">
      <c r="A36" s="109"/>
      <c r="B36" s="109"/>
      <c r="C36" s="109"/>
      <c r="D36" s="524"/>
      <c r="E36" s="525"/>
      <c r="F36" s="526"/>
      <c r="G36" s="579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1"/>
      <c r="U36" s="524"/>
      <c r="V36" s="526"/>
      <c r="W36" s="524"/>
      <c r="X36" s="526"/>
      <c r="Y36" s="524"/>
      <c r="Z36" s="526"/>
      <c r="AA36" s="524"/>
      <c r="AB36" s="526"/>
      <c r="AC36" s="538"/>
      <c r="AD36" s="539"/>
      <c r="AE36" s="721"/>
      <c r="AF36" s="722"/>
      <c r="AG36" s="524"/>
      <c r="AH36" s="526"/>
      <c r="AI36" s="521" t="s">
        <v>2</v>
      </c>
      <c r="AJ36" s="523"/>
      <c r="AK36" s="634" t="s">
        <v>98</v>
      </c>
      <c r="AL36" s="523"/>
      <c r="AM36" s="588" t="s">
        <v>99</v>
      </c>
      <c r="AN36" s="589"/>
      <c r="AO36" s="532"/>
      <c r="AP36" s="533"/>
      <c r="AQ36" s="517" t="s">
        <v>63</v>
      </c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9"/>
      <c r="BC36" s="223"/>
      <c r="BD36" s="223"/>
      <c r="BE36" s="223"/>
      <c r="BF36" s="223"/>
      <c r="BG36" s="224"/>
      <c r="BH36" s="224"/>
      <c r="BI36" s="116"/>
      <c r="BJ36" s="109"/>
    </row>
    <row r="37" spans="1:62" s="32" customFormat="1" ht="24" customHeight="1" thickBot="1">
      <c r="A37" s="109"/>
      <c r="B37" s="109"/>
      <c r="C37" s="109"/>
      <c r="D37" s="524"/>
      <c r="E37" s="525"/>
      <c r="F37" s="526"/>
      <c r="G37" s="579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1"/>
      <c r="U37" s="524"/>
      <c r="V37" s="526"/>
      <c r="W37" s="524"/>
      <c r="X37" s="526"/>
      <c r="Y37" s="524"/>
      <c r="Z37" s="526"/>
      <c r="AA37" s="524"/>
      <c r="AB37" s="526"/>
      <c r="AC37" s="538"/>
      <c r="AD37" s="539"/>
      <c r="AE37" s="721"/>
      <c r="AF37" s="722"/>
      <c r="AG37" s="524"/>
      <c r="AH37" s="526"/>
      <c r="AI37" s="524"/>
      <c r="AJ37" s="526"/>
      <c r="AK37" s="524"/>
      <c r="AL37" s="526"/>
      <c r="AM37" s="590"/>
      <c r="AN37" s="591"/>
      <c r="AO37" s="532"/>
      <c r="AP37" s="533"/>
      <c r="AQ37" s="517">
        <v>1</v>
      </c>
      <c r="AR37" s="520"/>
      <c r="AS37" s="542">
        <v>2</v>
      </c>
      <c r="AT37" s="519"/>
      <c r="AU37" s="517">
        <v>3</v>
      </c>
      <c r="AV37" s="520"/>
      <c r="AW37" s="542">
        <v>4</v>
      </c>
      <c r="AX37" s="519"/>
      <c r="AY37" s="517">
        <v>5</v>
      </c>
      <c r="AZ37" s="520"/>
      <c r="BA37" s="542">
        <v>6</v>
      </c>
      <c r="BB37" s="519"/>
      <c r="BC37" s="223"/>
      <c r="BD37" s="223"/>
      <c r="BE37" s="223"/>
      <c r="BF37" s="223"/>
      <c r="BG37" s="224"/>
      <c r="BH37" s="224"/>
      <c r="BI37" s="116"/>
      <c r="BJ37" s="109"/>
    </row>
    <row r="38" spans="1:62" s="32" customFormat="1" ht="24" customHeight="1" thickBot="1">
      <c r="A38" s="109"/>
      <c r="B38" s="109"/>
      <c r="C38" s="109"/>
      <c r="D38" s="524"/>
      <c r="E38" s="525"/>
      <c r="F38" s="526"/>
      <c r="G38" s="579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1"/>
      <c r="U38" s="524"/>
      <c r="V38" s="526"/>
      <c r="W38" s="524"/>
      <c r="X38" s="526"/>
      <c r="Y38" s="524"/>
      <c r="Z38" s="526"/>
      <c r="AA38" s="524"/>
      <c r="AB38" s="526"/>
      <c r="AC38" s="538"/>
      <c r="AD38" s="539"/>
      <c r="AE38" s="721"/>
      <c r="AF38" s="722"/>
      <c r="AG38" s="524"/>
      <c r="AH38" s="526"/>
      <c r="AI38" s="524"/>
      <c r="AJ38" s="526"/>
      <c r="AK38" s="524"/>
      <c r="AL38" s="526"/>
      <c r="AM38" s="590"/>
      <c r="AN38" s="591"/>
      <c r="AO38" s="532"/>
      <c r="AP38" s="533"/>
      <c r="AQ38" s="517" t="s">
        <v>64</v>
      </c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9"/>
      <c r="BC38" s="223"/>
      <c r="BD38" s="223"/>
      <c r="BE38" s="223"/>
      <c r="BF38" s="223"/>
      <c r="BG38" s="224"/>
      <c r="BH38" s="224"/>
      <c r="BI38" s="116"/>
      <c r="BJ38" s="109"/>
    </row>
    <row r="39" spans="1:62" s="32" customFormat="1" ht="51" customHeight="1" thickBot="1">
      <c r="A39" s="109"/>
      <c r="B39" s="109"/>
      <c r="C39" s="109"/>
      <c r="D39" s="527"/>
      <c r="E39" s="528"/>
      <c r="F39" s="529"/>
      <c r="G39" s="582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4"/>
      <c r="U39" s="527"/>
      <c r="V39" s="529"/>
      <c r="W39" s="527"/>
      <c r="X39" s="529"/>
      <c r="Y39" s="527"/>
      <c r="Z39" s="529"/>
      <c r="AA39" s="527"/>
      <c r="AB39" s="529"/>
      <c r="AC39" s="540"/>
      <c r="AD39" s="541"/>
      <c r="AE39" s="723"/>
      <c r="AF39" s="724"/>
      <c r="AG39" s="527"/>
      <c r="AH39" s="529"/>
      <c r="AI39" s="527"/>
      <c r="AJ39" s="529"/>
      <c r="AK39" s="527"/>
      <c r="AL39" s="529"/>
      <c r="AM39" s="592"/>
      <c r="AN39" s="593"/>
      <c r="AO39" s="534"/>
      <c r="AP39" s="535"/>
      <c r="AQ39" s="517">
        <v>18</v>
      </c>
      <c r="AR39" s="520"/>
      <c r="AS39" s="542">
        <v>18</v>
      </c>
      <c r="AT39" s="519"/>
      <c r="AU39" s="517">
        <v>18</v>
      </c>
      <c r="AV39" s="520"/>
      <c r="AW39" s="542">
        <v>18</v>
      </c>
      <c r="AX39" s="519"/>
      <c r="AY39" s="517">
        <v>18</v>
      </c>
      <c r="AZ39" s="520"/>
      <c r="BA39" s="542">
        <v>9</v>
      </c>
      <c r="BB39" s="519"/>
      <c r="BC39" s="223"/>
      <c r="BD39" s="223"/>
      <c r="BE39" s="223"/>
      <c r="BF39" s="223"/>
      <c r="BG39" s="224"/>
      <c r="BH39" s="224"/>
      <c r="BI39" s="116"/>
      <c r="BJ39" s="109"/>
    </row>
    <row r="40" spans="4:62" s="36" customFormat="1" ht="22.5" customHeight="1" thickBot="1">
      <c r="D40" s="517">
        <v>1</v>
      </c>
      <c r="E40" s="518"/>
      <c r="F40" s="519"/>
      <c r="G40" s="517">
        <v>2</v>
      </c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9"/>
      <c r="U40" s="454">
        <v>3</v>
      </c>
      <c r="V40" s="478"/>
      <c r="W40" s="454">
        <v>4</v>
      </c>
      <c r="X40" s="478"/>
      <c r="Y40" s="454">
        <v>5</v>
      </c>
      <c r="Z40" s="478"/>
      <c r="AA40" s="454">
        <v>6</v>
      </c>
      <c r="AB40" s="478"/>
      <c r="AC40" s="454">
        <v>7</v>
      </c>
      <c r="AD40" s="478"/>
      <c r="AE40" s="454">
        <v>8</v>
      </c>
      <c r="AF40" s="478"/>
      <c r="AG40" s="454">
        <v>9</v>
      </c>
      <c r="AH40" s="478"/>
      <c r="AI40" s="454">
        <v>10</v>
      </c>
      <c r="AJ40" s="478"/>
      <c r="AK40" s="454">
        <v>11</v>
      </c>
      <c r="AL40" s="478"/>
      <c r="AM40" s="454">
        <v>12</v>
      </c>
      <c r="AN40" s="478"/>
      <c r="AO40" s="454">
        <v>13</v>
      </c>
      <c r="AP40" s="478"/>
      <c r="AQ40" s="454">
        <v>14</v>
      </c>
      <c r="AR40" s="478"/>
      <c r="AS40" s="454">
        <v>15</v>
      </c>
      <c r="AT40" s="478"/>
      <c r="AU40" s="454">
        <v>16</v>
      </c>
      <c r="AV40" s="478"/>
      <c r="AW40" s="454">
        <v>17</v>
      </c>
      <c r="AX40" s="478"/>
      <c r="AY40" s="454">
        <v>18</v>
      </c>
      <c r="AZ40" s="478"/>
      <c r="BA40" s="454">
        <v>19</v>
      </c>
      <c r="BB40" s="478"/>
      <c r="BC40" s="251"/>
      <c r="BD40" s="251"/>
      <c r="BE40" s="251"/>
      <c r="BF40" s="251"/>
      <c r="BG40" s="140"/>
      <c r="BH40" s="225"/>
      <c r="BI40" s="82"/>
      <c r="BJ40" s="82"/>
    </row>
    <row r="41" spans="4:62" s="36" customFormat="1" ht="22.5" customHeight="1" thickBot="1">
      <c r="D41" s="517" t="s">
        <v>106</v>
      </c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18"/>
      <c r="BB41" s="519"/>
      <c r="BC41" s="169"/>
      <c r="BD41" s="169"/>
      <c r="BE41" s="169"/>
      <c r="BF41" s="169"/>
      <c r="BG41" s="140"/>
      <c r="BH41" s="225"/>
      <c r="BI41" s="82"/>
      <c r="BJ41" s="82"/>
    </row>
    <row r="42" spans="4:62" s="18" customFormat="1" ht="22.5" customHeight="1" thickBot="1">
      <c r="D42" s="546" t="s">
        <v>107</v>
      </c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547"/>
      <c r="AE42" s="547"/>
      <c r="AF42" s="547"/>
      <c r="AG42" s="547"/>
      <c r="AH42" s="547"/>
      <c r="AI42" s="547"/>
      <c r="AJ42" s="547"/>
      <c r="AK42" s="547"/>
      <c r="AL42" s="547"/>
      <c r="AM42" s="547"/>
      <c r="AN42" s="547"/>
      <c r="AO42" s="547"/>
      <c r="AP42" s="547"/>
      <c r="AQ42" s="547"/>
      <c r="AR42" s="547"/>
      <c r="AS42" s="547"/>
      <c r="AT42" s="547"/>
      <c r="AU42" s="547"/>
      <c r="AV42" s="547"/>
      <c r="AW42" s="547"/>
      <c r="AX42" s="547"/>
      <c r="AY42" s="547"/>
      <c r="AZ42" s="547"/>
      <c r="BA42" s="547"/>
      <c r="BB42" s="548"/>
      <c r="BC42" s="252"/>
      <c r="BD42" s="252"/>
      <c r="BE42" s="252"/>
      <c r="BF42" s="252"/>
      <c r="BG42" s="150"/>
      <c r="BH42" s="227"/>
      <c r="BI42" s="90"/>
      <c r="BJ42" s="90"/>
    </row>
    <row r="43" spans="4:62" s="18" customFormat="1" ht="22.5" customHeight="1">
      <c r="D43" s="398" t="s">
        <v>229</v>
      </c>
      <c r="E43" s="399"/>
      <c r="F43" s="400"/>
      <c r="G43" s="401" t="s">
        <v>205</v>
      </c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3"/>
      <c r="U43" s="378"/>
      <c r="V43" s="379"/>
      <c r="W43" s="394"/>
      <c r="X43" s="395"/>
      <c r="Y43" s="378"/>
      <c r="Z43" s="379"/>
      <c r="AA43" s="394"/>
      <c r="AB43" s="395"/>
      <c r="AC43" s="378">
        <v>5.5</v>
      </c>
      <c r="AD43" s="379"/>
      <c r="AE43" s="392">
        <f aca="true" t="shared" si="2" ref="AE43:AE51">AC43*30</f>
        <v>165</v>
      </c>
      <c r="AF43" s="393"/>
      <c r="AG43" s="378"/>
      <c r="AH43" s="379"/>
      <c r="AI43" s="394"/>
      <c r="AJ43" s="395"/>
      <c r="AK43" s="378"/>
      <c r="AL43" s="379"/>
      <c r="AM43" s="394"/>
      <c r="AN43" s="395"/>
      <c r="AO43" s="390"/>
      <c r="AP43" s="393"/>
      <c r="AQ43" s="378"/>
      <c r="AR43" s="379"/>
      <c r="AS43" s="397"/>
      <c r="AT43" s="395"/>
      <c r="AU43" s="378"/>
      <c r="AV43" s="379"/>
      <c r="AW43" s="397"/>
      <c r="AX43" s="395"/>
      <c r="AY43" s="378"/>
      <c r="AZ43" s="379"/>
      <c r="BA43" s="397"/>
      <c r="BB43" s="395"/>
      <c r="BC43" s="251"/>
      <c r="BD43" s="251"/>
      <c r="BE43" s="251"/>
      <c r="BF43" s="251"/>
      <c r="BG43" s="150"/>
      <c r="BH43" s="227"/>
      <c r="BI43" s="90"/>
      <c r="BJ43" s="90"/>
    </row>
    <row r="44" spans="4:62" s="18" customFormat="1" ht="22.5" customHeight="1">
      <c r="D44" s="398" t="s">
        <v>229</v>
      </c>
      <c r="E44" s="399"/>
      <c r="F44" s="400"/>
      <c r="G44" s="401" t="s">
        <v>204</v>
      </c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3"/>
      <c r="U44" s="378">
        <v>2</v>
      </c>
      <c r="V44" s="379"/>
      <c r="W44" s="394"/>
      <c r="X44" s="395"/>
      <c r="Y44" s="378"/>
      <c r="Z44" s="379"/>
      <c r="AA44" s="394"/>
      <c r="AB44" s="395"/>
      <c r="AC44" s="378">
        <v>5.5</v>
      </c>
      <c r="AD44" s="379"/>
      <c r="AE44" s="392">
        <f t="shared" si="2"/>
        <v>165</v>
      </c>
      <c r="AF44" s="393"/>
      <c r="AG44" s="378">
        <v>90</v>
      </c>
      <c r="AH44" s="379"/>
      <c r="AI44" s="394">
        <v>36</v>
      </c>
      <c r="AJ44" s="395"/>
      <c r="AK44" s="378">
        <v>54</v>
      </c>
      <c r="AL44" s="379"/>
      <c r="AM44" s="394"/>
      <c r="AN44" s="395"/>
      <c r="AO44" s="390">
        <f>AE44-AG44</f>
        <v>75</v>
      </c>
      <c r="AP44" s="393"/>
      <c r="AQ44" s="378"/>
      <c r="AR44" s="379"/>
      <c r="AS44" s="397">
        <v>5</v>
      </c>
      <c r="AT44" s="395"/>
      <c r="AU44" s="378"/>
      <c r="AV44" s="379"/>
      <c r="AW44" s="397"/>
      <c r="AX44" s="395"/>
      <c r="AY44" s="378"/>
      <c r="AZ44" s="379"/>
      <c r="BA44" s="397"/>
      <c r="BB44" s="395"/>
      <c r="BC44" s="251"/>
      <c r="BD44" s="251"/>
      <c r="BE44" s="251"/>
      <c r="BF44" s="251"/>
      <c r="BG44" s="150"/>
      <c r="BH44" s="227"/>
      <c r="BI44" s="90"/>
      <c r="BJ44" s="90"/>
    </row>
    <row r="45" spans="4:62" s="18" customFormat="1" ht="22.5" customHeight="1">
      <c r="D45" s="469" t="s">
        <v>230</v>
      </c>
      <c r="E45" s="470"/>
      <c r="F45" s="471"/>
      <c r="G45" s="513" t="s">
        <v>85</v>
      </c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1"/>
      <c r="U45" s="390">
        <v>1</v>
      </c>
      <c r="V45" s="391"/>
      <c r="W45" s="392"/>
      <c r="X45" s="393"/>
      <c r="Y45" s="390"/>
      <c r="Z45" s="391"/>
      <c r="AA45" s="392"/>
      <c r="AB45" s="393"/>
      <c r="AC45" s="390">
        <v>6</v>
      </c>
      <c r="AD45" s="391"/>
      <c r="AE45" s="392">
        <f t="shared" si="2"/>
        <v>180</v>
      </c>
      <c r="AF45" s="393"/>
      <c r="AG45" s="390">
        <v>90</v>
      </c>
      <c r="AH45" s="391"/>
      <c r="AI45" s="392">
        <v>36</v>
      </c>
      <c r="AJ45" s="393"/>
      <c r="AK45" s="390">
        <v>18</v>
      </c>
      <c r="AL45" s="391"/>
      <c r="AM45" s="392">
        <v>36</v>
      </c>
      <c r="AN45" s="393"/>
      <c r="AO45" s="390">
        <f>AE45-AG45</f>
        <v>90</v>
      </c>
      <c r="AP45" s="393"/>
      <c r="AQ45" s="390">
        <v>5</v>
      </c>
      <c r="AR45" s="391"/>
      <c r="AS45" s="404"/>
      <c r="AT45" s="393"/>
      <c r="AU45" s="390"/>
      <c r="AV45" s="391"/>
      <c r="AW45" s="404"/>
      <c r="AX45" s="393"/>
      <c r="AY45" s="390"/>
      <c r="AZ45" s="391"/>
      <c r="BA45" s="404"/>
      <c r="BB45" s="393"/>
      <c r="BC45" s="251"/>
      <c r="BD45" s="251"/>
      <c r="BE45" s="251"/>
      <c r="BF45" s="251"/>
      <c r="BG45" s="150"/>
      <c r="BH45" s="227"/>
      <c r="BI45" s="90"/>
      <c r="BJ45" s="90"/>
    </row>
    <row r="46" spans="4:62" s="18" customFormat="1" ht="22.5" customHeight="1">
      <c r="D46" s="398" t="s">
        <v>231</v>
      </c>
      <c r="E46" s="399"/>
      <c r="F46" s="400"/>
      <c r="G46" s="409" t="s">
        <v>172</v>
      </c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1"/>
      <c r="U46" s="390">
        <v>2</v>
      </c>
      <c r="V46" s="391"/>
      <c r="W46" s="392"/>
      <c r="X46" s="393"/>
      <c r="Y46" s="390"/>
      <c r="Z46" s="391"/>
      <c r="AA46" s="392"/>
      <c r="AB46" s="393"/>
      <c r="AC46" s="390">
        <v>5.5</v>
      </c>
      <c r="AD46" s="391"/>
      <c r="AE46" s="392">
        <f>AC46*30</f>
        <v>165</v>
      </c>
      <c r="AF46" s="393"/>
      <c r="AG46" s="390">
        <v>72</v>
      </c>
      <c r="AH46" s="391"/>
      <c r="AI46" s="392">
        <v>27</v>
      </c>
      <c r="AJ46" s="393"/>
      <c r="AK46" s="390">
        <v>18</v>
      </c>
      <c r="AL46" s="391"/>
      <c r="AM46" s="392">
        <v>27</v>
      </c>
      <c r="AN46" s="393"/>
      <c r="AO46" s="390">
        <f>AE46-AG46</f>
        <v>93</v>
      </c>
      <c r="AP46" s="393"/>
      <c r="AQ46" s="390"/>
      <c r="AR46" s="391"/>
      <c r="AS46" s="404">
        <v>4</v>
      </c>
      <c r="AT46" s="393"/>
      <c r="AU46" s="390"/>
      <c r="AV46" s="391"/>
      <c r="AW46" s="404"/>
      <c r="AX46" s="393"/>
      <c r="AY46" s="390"/>
      <c r="AZ46" s="391"/>
      <c r="BA46" s="404"/>
      <c r="BB46" s="393"/>
      <c r="BC46" s="251"/>
      <c r="BD46" s="251"/>
      <c r="BE46" s="251"/>
      <c r="BF46" s="251"/>
      <c r="BG46" s="150"/>
      <c r="BH46" s="227"/>
      <c r="BI46" s="90"/>
      <c r="BJ46" s="90"/>
    </row>
    <row r="47" spans="4:62" s="18" customFormat="1" ht="22.5" customHeight="1">
      <c r="D47" s="398" t="s">
        <v>231</v>
      </c>
      <c r="E47" s="399"/>
      <c r="F47" s="400"/>
      <c r="G47" s="409" t="s">
        <v>225</v>
      </c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1"/>
      <c r="U47" s="390"/>
      <c r="V47" s="391"/>
      <c r="W47" s="392"/>
      <c r="X47" s="393"/>
      <c r="Y47" s="390"/>
      <c r="Z47" s="391"/>
      <c r="AA47" s="392"/>
      <c r="AB47" s="393"/>
      <c r="AC47" s="390">
        <v>4.5</v>
      </c>
      <c r="AD47" s="391"/>
      <c r="AE47" s="392">
        <f t="shared" si="2"/>
        <v>135</v>
      </c>
      <c r="AF47" s="393"/>
      <c r="AG47" s="390"/>
      <c r="AH47" s="391"/>
      <c r="AI47" s="392"/>
      <c r="AJ47" s="393"/>
      <c r="AK47" s="390"/>
      <c r="AL47" s="391"/>
      <c r="AM47" s="392"/>
      <c r="AN47" s="393"/>
      <c r="AO47" s="390"/>
      <c r="AP47" s="393"/>
      <c r="AQ47" s="390"/>
      <c r="AR47" s="391"/>
      <c r="AS47" s="404"/>
      <c r="AT47" s="393"/>
      <c r="AU47" s="390"/>
      <c r="AV47" s="391"/>
      <c r="AW47" s="404"/>
      <c r="AX47" s="393"/>
      <c r="AY47" s="390"/>
      <c r="AZ47" s="391"/>
      <c r="BA47" s="404"/>
      <c r="BB47" s="393"/>
      <c r="BC47" s="251"/>
      <c r="BD47" s="251"/>
      <c r="BE47" s="251"/>
      <c r="BF47" s="251"/>
      <c r="BG47" s="150"/>
      <c r="BH47" s="227"/>
      <c r="BI47" s="90"/>
      <c r="BJ47" s="90"/>
    </row>
    <row r="48" spans="4:62" s="18" customFormat="1" ht="22.5" customHeight="1">
      <c r="D48" s="469" t="s">
        <v>232</v>
      </c>
      <c r="E48" s="470"/>
      <c r="F48" s="471"/>
      <c r="G48" s="409" t="s">
        <v>215</v>
      </c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1"/>
      <c r="U48" s="390" t="s">
        <v>227</v>
      </c>
      <c r="V48" s="391"/>
      <c r="W48" s="392"/>
      <c r="X48" s="393"/>
      <c r="Y48" s="390"/>
      <c r="Z48" s="391"/>
      <c r="AA48" s="392"/>
      <c r="AB48" s="393"/>
      <c r="AC48" s="390">
        <v>13</v>
      </c>
      <c r="AD48" s="391"/>
      <c r="AE48" s="392">
        <f t="shared" si="2"/>
        <v>390</v>
      </c>
      <c r="AF48" s="393"/>
      <c r="AG48" s="390">
        <v>198</v>
      </c>
      <c r="AH48" s="391"/>
      <c r="AI48" s="392">
        <v>108</v>
      </c>
      <c r="AJ48" s="393"/>
      <c r="AK48" s="390">
        <v>54</v>
      </c>
      <c r="AL48" s="391"/>
      <c r="AM48" s="392">
        <v>36</v>
      </c>
      <c r="AN48" s="393"/>
      <c r="AO48" s="390">
        <f>AE48-AG48</f>
        <v>192</v>
      </c>
      <c r="AP48" s="393"/>
      <c r="AQ48" s="390">
        <v>6</v>
      </c>
      <c r="AR48" s="391"/>
      <c r="AS48" s="404">
        <v>5</v>
      </c>
      <c r="AT48" s="393"/>
      <c r="AU48" s="390"/>
      <c r="AV48" s="391"/>
      <c r="AW48" s="404"/>
      <c r="AX48" s="393"/>
      <c r="AY48" s="390"/>
      <c r="AZ48" s="391"/>
      <c r="BA48" s="404"/>
      <c r="BB48" s="393"/>
      <c r="BC48" s="251"/>
      <c r="BD48" s="251"/>
      <c r="BE48" s="251"/>
      <c r="BF48" s="251"/>
      <c r="BG48" s="150"/>
      <c r="BH48" s="227"/>
      <c r="BI48" s="90"/>
      <c r="BJ48" s="90"/>
    </row>
    <row r="49" spans="4:62" s="18" customFormat="1" ht="22.5" customHeight="1">
      <c r="D49" s="398" t="s">
        <v>233</v>
      </c>
      <c r="E49" s="399"/>
      <c r="F49" s="400"/>
      <c r="G49" s="409" t="s">
        <v>193</v>
      </c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1"/>
      <c r="U49" s="390">
        <v>3</v>
      </c>
      <c r="V49" s="391"/>
      <c r="W49" s="392"/>
      <c r="X49" s="393"/>
      <c r="Y49" s="390"/>
      <c r="Z49" s="391"/>
      <c r="AA49" s="392"/>
      <c r="AB49" s="393"/>
      <c r="AC49" s="390">
        <v>3.5</v>
      </c>
      <c r="AD49" s="391"/>
      <c r="AE49" s="394">
        <f t="shared" si="2"/>
        <v>105</v>
      </c>
      <c r="AF49" s="395"/>
      <c r="AG49" s="390"/>
      <c r="AH49" s="391"/>
      <c r="AI49" s="392"/>
      <c r="AJ49" s="393"/>
      <c r="AK49" s="390"/>
      <c r="AL49" s="391"/>
      <c r="AM49" s="392"/>
      <c r="AN49" s="393"/>
      <c r="AO49" s="390"/>
      <c r="AP49" s="393"/>
      <c r="AQ49" s="390"/>
      <c r="AR49" s="391"/>
      <c r="AS49" s="404"/>
      <c r="AT49" s="393"/>
      <c r="AU49" s="390"/>
      <c r="AV49" s="391"/>
      <c r="AW49" s="404"/>
      <c r="AX49" s="393"/>
      <c r="AY49" s="390"/>
      <c r="AZ49" s="391"/>
      <c r="BA49" s="404"/>
      <c r="BB49" s="393"/>
      <c r="BC49" s="251"/>
      <c r="BD49" s="251"/>
      <c r="BE49" s="251"/>
      <c r="BF49" s="251"/>
      <c r="BG49" s="150"/>
      <c r="BH49" s="227"/>
      <c r="BI49" s="90"/>
      <c r="BJ49" s="90"/>
    </row>
    <row r="50" spans="4:62" s="18" customFormat="1" ht="22.5" customHeight="1">
      <c r="D50" s="383" t="s">
        <v>233</v>
      </c>
      <c r="E50" s="384"/>
      <c r="F50" s="385"/>
      <c r="G50" s="409" t="s">
        <v>200</v>
      </c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1"/>
      <c r="U50" s="390">
        <v>4</v>
      </c>
      <c r="V50" s="391"/>
      <c r="W50" s="392"/>
      <c r="X50" s="393"/>
      <c r="Y50" s="390"/>
      <c r="Z50" s="391"/>
      <c r="AA50" s="392"/>
      <c r="AB50" s="393"/>
      <c r="AC50" s="390">
        <v>5</v>
      </c>
      <c r="AD50" s="391"/>
      <c r="AE50" s="394">
        <f t="shared" si="2"/>
        <v>150</v>
      </c>
      <c r="AF50" s="395"/>
      <c r="AG50" s="390">
        <v>63</v>
      </c>
      <c r="AH50" s="391"/>
      <c r="AI50" s="392">
        <v>36</v>
      </c>
      <c r="AJ50" s="393"/>
      <c r="AK50" s="390"/>
      <c r="AL50" s="391"/>
      <c r="AM50" s="392">
        <v>27</v>
      </c>
      <c r="AN50" s="393"/>
      <c r="AO50" s="390">
        <f>AE50-AG50</f>
        <v>87</v>
      </c>
      <c r="AP50" s="393"/>
      <c r="AQ50" s="390"/>
      <c r="AR50" s="391"/>
      <c r="AS50" s="512"/>
      <c r="AT50" s="452"/>
      <c r="AU50" s="255"/>
      <c r="AV50" s="256"/>
      <c r="AW50" s="392">
        <v>3.5</v>
      </c>
      <c r="AX50" s="393"/>
      <c r="AY50" s="255"/>
      <c r="AZ50" s="256"/>
      <c r="BA50" s="257"/>
      <c r="BB50" s="254"/>
      <c r="BC50" s="251"/>
      <c r="BD50" s="251"/>
      <c r="BE50" s="251"/>
      <c r="BF50" s="251"/>
      <c r="BG50" s="150"/>
      <c r="BH50" s="227"/>
      <c r="BI50" s="90"/>
      <c r="BJ50" s="90"/>
    </row>
    <row r="51" spans="4:62" s="18" customFormat="1" ht="22.5" customHeight="1">
      <c r="D51" s="398" t="s">
        <v>234</v>
      </c>
      <c r="E51" s="399"/>
      <c r="F51" s="400"/>
      <c r="G51" s="401" t="s">
        <v>133</v>
      </c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3"/>
      <c r="U51" s="378"/>
      <c r="V51" s="379"/>
      <c r="W51" s="394"/>
      <c r="X51" s="395"/>
      <c r="Y51" s="378"/>
      <c r="Z51" s="379"/>
      <c r="AA51" s="394"/>
      <c r="AB51" s="395"/>
      <c r="AC51" s="378">
        <v>3</v>
      </c>
      <c r="AD51" s="379"/>
      <c r="AE51" s="394">
        <f t="shared" si="2"/>
        <v>90</v>
      </c>
      <c r="AF51" s="397"/>
      <c r="AG51" s="258"/>
      <c r="AH51" s="259"/>
      <c r="AI51" s="258"/>
      <c r="AJ51" s="259"/>
      <c r="AK51" s="258"/>
      <c r="AL51" s="259"/>
      <c r="AM51" s="258"/>
      <c r="AN51" s="259"/>
      <c r="AO51" s="258"/>
      <c r="AP51" s="259"/>
      <c r="AQ51" s="258"/>
      <c r="AR51" s="260"/>
      <c r="AS51" s="258"/>
      <c r="AT51" s="259"/>
      <c r="AU51" s="404"/>
      <c r="AV51" s="391"/>
      <c r="AW51" s="404"/>
      <c r="AX51" s="393"/>
      <c r="AY51" s="390"/>
      <c r="AZ51" s="391"/>
      <c r="BA51" s="404"/>
      <c r="BB51" s="393"/>
      <c r="BC51" s="251"/>
      <c r="BD51" s="251"/>
      <c r="BE51" s="251"/>
      <c r="BF51" s="251"/>
      <c r="BG51" s="150"/>
      <c r="BH51" s="227"/>
      <c r="BI51" s="90"/>
      <c r="BJ51" s="90"/>
    </row>
    <row r="52" spans="4:62" s="18" customFormat="1" ht="22.5" customHeight="1" thickBot="1">
      <c r="D52" s="509"/>
      <c r="E52" s="510"/>
      <c r="F52" s="511"/>
      <c r="G52" s="506" t="s">
        <v>111</v>
      </c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8"/>
      <c r="U52" s="405">
        <v>7</v>
      </c>
      <c r="V52" s="512"/>
      <c r="W52" s="414"/>
      <c r="X52" s="415"/>
      <c r="Y52" s="405"/>
      <c r="Z52" s="512"/>
      <c r="AA52" s="414"/>
      <c r="AB52" s="415"/>
      <c r="AC52" s="405">
        <f>SUM(AC43:AD51)</f>
        <v>51.5</v>
      </c>
      <c r="AD52" s="406"/>
      <c r="AE52" s="405">
        <f>SUM(AE43:AF51)</f>
        <v>1545</v>
      </c>
      <c r="AF52" s="406"/>
      <c r="AG52" s="405">
        <f>SUM(AG43:AH51)</f>
        <v>513</v>
      </c>
      <c r="AH52" s="406"/>
      <c r="AI52" s="405">
        <f>SUM(AI43:AJ51)</f>
        <v>243</v>
      </c>
      <c r="AJ52" s="406"/>
      <c r="AK52" s="405">
        <f>SUM(AK43:AL51)</f>
        <v>144</v>
      </c>
      <c r="AL52" s="406"/>
      <c r="AM52" s="405">
        <f>SUM(AM43:AN51)</f>
        <v>126</v>
      </c>
      <c r="AN52" s="406"/>
      <c r="AO52" s="405">
        <f>SUM(AO43:AP51)</f>
        <v>537</v>
      </c>
      <c r="AP52" s="406"/>
      <c r="AQ52" s="405">
        <f>SUM(AQ44:AQ50)</f>
        <v>11</v>
      </c>
      <c r="AR52" s="406"/>
      <c r="AS52" s="434">
        <f>SUM(AS44:AS50)</f>
        <v>14</v>
      </c>
      <c r="AT52" s="719"/>
      <c r="AU52" s="405"/>
      <c r="AV52" s="406"/>
      <c r="AW52" s="405">
        <f>SUM(AW44:AW51)</f>
        <v>3.5</v>
      </c>
      <c r="AX52" s="406"/>
      <c r="AY52" s="405"/>
      <c r="AZ52" s="406"/>
      <c r="BA52" s="405"/>
      <c r="BB52" s="452"/>
      <c r="BC52" s="251"/>
      <c r="BD52" s="251"/>
      <c r="BE52" s="251"/>
      <c r="BF52" s="251"/>
      <c r="BG52" s="150"/>
      <c r="BH52" s="227"/>
      <c r="BI52" s="90"/>
      <c r="BJ52" s="90"/>
    </row>
    <row r="53" spans="4:62" s="18" customFormat="1" ht="22.5" customHeight="1" thickBot="1">
      <c r="D53" s="546" t="s">
        <v>108</v>
      </c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547"/>
      <c r="AN53" s="547"/>
      <c r="AO53" s="547"/>
      <c r="AP53" s="547"/>
      <c r="AQ53" s="547"/>
      <c r="AR53" s="547"/>
      <c r="AS53" s="547"/>
      <c r="AT53" s="547"/>
      <c r="AU53" s="547"/>
      <c r="AV53" s="547"/>
      <c r="AW53" s="547"/>
      <c r="AX53" s="547"/>
      <c r="AY53" s="547"/>
      <c r="AZ53" s="547"/>
      <c r="BA53" s="547"/>
      <c r="BB53" s="548"/>
      <c r="BC53" s="252"/>
      <c r="BD53" s="252"/>
      <c r="BE53" s="252"/>
      <c r="BF53" s="252"/>
      <c r="BG53" s="150"/>
      <c r="BH53" s="227"/>
      <c r="BI53" s="90"/>
      <c r="BJ53" s="90"/>
    </row>
    <row r="54" spans="4:62" s="18" customFormat="1" ht="22.5" customHeight="1">
      <c r="D54" s="398" t="s">
        <v>235</v>
      </c>
      <c r="E54" s="399"/>
      <c r="F54" s="400"/>
      <c r="G54" s="503" t="s">
        <v>183</v>
      </c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5"/>
      <c r="U54" s="378"/>
      <c r="V54" s="379"/>
      <c r="W54" s="394">
        <v>5</v>
      </c>
      <c r="X54" s="395"/>
      <c r="Y54" s="378"/>
      <c r="Z54" s="379"/>
      <c r="AA54" s="394"/>
      <c r="AB54" s="395"/>
      <c r="AC54" s="378">
        <v>4</v>
      </c>
      <c r="AD54" s="379"/>
      <c r="AE54" s="394">
        <f>AC54*30</f>
        <v>120</v>
      </c>
      <c r="AF54" s="395"/>
      <c r="AG54" s="378">
        <v>72</v>
      </c>
      <c r="AH54" s="379"/>
      <c r="AI54" s="394">
        <v>36</v>
      </c>
      <c r="AJ54" s="395"/>
      <c r="AK54" s="378">
        <v>36</v>
      </c>
      <c r="AL54" s="379"/>
      <c r="AM54" s="394"/>
      <c r="AN54" s="395"/>
      <c r="AO54" s="378">
        <v>48</v>
      </c>
      <c r="AP54" s="395"/>
      <c r="AQ54" s="378"/>
      <c r="AR54" s="379"/>
      <c r="AS54" s="397"/>
      <c r="AT54" s="395"/>
      <c r="AU54" s="378"/>
      <c r="AV54" s="379"/>
      <c r="AW54" s="397"/>
      <c r="AX54" s="395"/>
      <c r="AY54" s="378">
        <v>4</v>
      </c>
      <c r="AZ54" s="379"/>
      <c r="BA54" s="407"/>
      <c r="BB54" s="408"/>
      <c r="BC54" s="251"/>
      <c r="BD54" s="251"/>
      <c r="BE54" s="251"/>
      <c r="BF54" s="251"/>
      <c r="BG54" s="150"/>
      <c r="BH54" s="227"/>
      <c r="BI54" s="90"/>
      <c r="BJ54" s="90"/>
    </row>
    <row r="55" spans="1:85" s="139" customFormat="1" ht="22.5" customHeight="1">
      <c r="A55" s="18"/>
      <c r="B55" s="18"/>
      <c r="C55" s="18"/>
      <c r="D55" s="469" t="s">
        <v>236</v>
      </c>
      <c r="E55" s="470"/>
      <c r="F55" s="471"/>
      <c r="G55" s="497" t="s">
        <v>179</v>
      </c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9"/>
      <c r="U55" s="390"/>
      <c r="V55" s="391"/>
      <c r="W55" s="392">
        <v>5</v>
      </c>
      <c r="X55" s="393"/>
      <c r="Y55" s="390"/>
      <c r="Z55" s="391"/>
      <c r="AA55" s="392"/>
      <c r="AB55" s="393"/>
      <c r="AC55" s="390">
        <v>4</v>
      </c>
      <c r="AD55" s="391"/>
      <c r="AE55" s="394">
        <f>AC55*30</f>
        <v>120</v>
      </c>
      <c r="AF55" s="395"/>
      <c r="AG55" s="378">
        <f>AI55+AK55+AM55</f>
        <v>72</v>
      </c>
      <c r="AH55" s="379"/>
      <c r="AI55" s="392">
        <v>36</v>
      </c>
      <c r="AJ55" s="393"/>
      <c r="AK55" s="390">
        <v>28</v>
      </c>
      <c r="AL55" s="391"/>
      <c r="AM55" s="392">
        <v>8</v>
      </c>
      <c r="AN55" s="393"/>
      <c r="AO55" s="390">
        <f>AE55-AG55</f>
        <v>48</v>
      </c>
      <c r="AP55" s="393"/>
      <c r="AQ55" s="390"/>
      <c r="AR55" s="391"/>
      <c r="AS55" s="392"/>
      <c r="AT55" s="393"/>
      <c r="AU55" s="390"/>
      <c r="AV55" s="391"/>
      <c r="AW55" s="392"/>
      <c r="AX55" s="393"/>
      <c r="AY55" s="390">
        <v>4</v>
      </c>
      <c r="AZ55" s="391"/>
      <c r="BA55" s="392"/>
      <c r="BB55" s="393"/>
      <c r="BC55" s="251"/>
      <c r="BD55" s="251"/>
      <c r="BE55" s="251"/>
      <c r="BF55" s="251"/>
      <c r="BG55" s="150"/>
      <c r="BH55" s="227"/>
      <c r="BI55" s="90"/>
      <c r="BJ55" s="90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4:62" s="18" customFormat="1" ht="22.5" customHeight="1">
      <c r="D56" s="469" t="s">
        <v>237</v>
      </c>
      <c r="E56" s="470"/>
      <c r="F56" s="471"/>
      <c r="G56" s="409" t="s">
        <v>187</v>
      </c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1"/>
      <c r="U56" s="390"/>
      <c r="V56" s="391"/>
      <c r="W56" s="392"/>
      <c r="X56" s="393"/>
      <c r="Y56" s="390"/>
      <c r="Z56" s="391"/>
      <c r="AA56" s="392"/>
      <c r="AB56" s="393"/>
      <c r="AC56" s="390">
        <v>3</v>
      </c>
      <c r="AD56" s="391"/>
      <c r="AE56" s="394">
        <f>AC56*30</f>
        <v>90</v>
      </c>
      <c r="AF56" s="395"/>
      <c r="AG56" s="378"/>
      <c r="AH56" s="379"/>
      <c r="AI56" s="392"/>
      <c r="AJ56" s="393"/>
      <c r="AK56" s="390"/>
      <c r="AL56" s="391"/>
      <c r="AM56" s="392"/>
      <c r="AN56" s="393"/>
      <c r="AO56" s="390"/>
      <c r="AP56" s="393"/>
      <c r="AQ56" s="390"/>
      <c r="AR56" s="391"/>
      <c r="AS56" s="404"/>
      <c r="AT56" s="393"/>
      <c r="AU56" s="390"/>
      <c r="AV56" s="391"/>
      <c r="AW56" s="404"/>
      <c r="AX56" s="393"/>
      <c r="AY56" s="390"/>
      <c r="AZ56" s="391"/>
      <c r="BA56" s="404"/>
      <c r="BB56" s="393"/>
      <c r="BC56" s="251"/>
      <c r="BD56" s="251"/>
      <c r="BE56" s="251"/>
      <c r="BF56" s="251"/>
      <c r="BG56" s="150"/>
      <c r="BH56" s="227"/>
      <c r="BI56" s="90"/>
      <c r="BJ56" s="90"/>
    </row>
    <row r="57" spans="4:62" s="18" customFormat="1" ht="22.5" customHeight="1">
      <c r="D57" s="469" t="s">
        <v>237</v>
      </c>
      <c r="E57" s="470"/>
      <c r="F57" s="471"/>
      <c r="G57" s="409" t="s">
        <v>186</v>
      </c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1"/>
      <c r="U57" s="390">
        <v>3</v>
      </c>
      <c r="V57" s="391"/>
      <c r="W57" s="392"/>
      <c r="X57" s="393"/>
      <c r="Y57" s="390">
        <v>3</v>
      </c>
      <c r="Z57" s="391"/>
      <c r="AA57" s="392"/>
      <c r="AB57" s="393"/>
      <c r="AC57" s="390">
        <v>7.5</v>
      </c>
      <c r="AD57" s="391"/>
      <c r="AE57" s="394">
        <f aca="true" t="shared" si="3" ref="AE57:AE65">AC57*30</f>
        <v>225</v>
      </c>
      <c r="AF57" s="395"/>
      <c r="AG57" s="378">
        <v>90</v>
      </c>
      <c r="AH57" s="379"/>
      <c r="AI57" s="392">
        <v>36</v>
      </c>
      <c r="AJ57" s="393"/>
      <c r="AK57" s="390">
        <v>18</v>
      </c>
      <c r="AL57" s="391"/>
      <c r="AM57" s="392">
        <v>36</v>
      </c>
      <c r="AN57" s="393"/>
      <c r="AO57" s="390">
        <f aca="true" t="shared" si="4" ref="AO57:AO65">AE57-AG57</f>
        <v>135</v>
      </c>
      <c r="AP57" s="393"/>
      <c r="AQ57" s="390"/>
      <c r="AR57" s="391"/>
      <c r="AS57" s="404"/>
      <c r="AT57" s="393"/>
      <c r="AU57" s="390">
        <v>5</v>
      </c>
      <c r="AV57" s="391"/>
      <c r="AW57" s="404"/>
      <c r="AX57" s="393"/>
      <c r="AY57" s="390"/>
      <c r="AZ57" s="391"/>
      <c r="BA57" s="404"/>
      <c r="BB57" s="393"/>
      <c r="BC57" s="251"/>
      <c r="BD57" s="251"/>
      <c r="BE57" s="251"/>
      <c r="BF57" s="251"/>
      <c r="BG57" s="150"/>
      <c r="BH57" s="227"/>
      <c r="BI57" s="90"/>
      <c r="BJ57" s="90"/>
    </row>
    <row r="58" spans="4:62" s="18" customFormat="1" ht="22.5" customHeight="1">
      <c r="D58" s="398" t="s">
        <v>238</v>
      </c>
      <c r="E58" s="399"/>
      <c r="F58" s="400"/>
      <c r="G58" s="497" t="s">
        <v>226</v>
      </c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9"/>
      <c r="U58" s="390"/>
      <c r="V58" s="391"/>
      <c r="W58" s="392"/>
      <c r="X58" s="393"/>
      <c r="Y58" s="390"/>
      <c r="Z58" s="391"/>
      <c r="AA58" s="392"/>
      <c r="AB58" s="393"/>
      <c r="AC58" s="390">
        <v>4</v>
      </c>
      <c r="AD58" s="391"/>
      <c r="AE58" s="394">
        <v>120</v>
      </c>
      <c r="AF58" s="395"/>
      <c r="AG58" s="378"/>
      <c r="AH58" s="379"/>
      <c r="AI58" s="392"/>
      <c r="AJ58" s="393"/>
      <c r="AK58" s="390"/>
      <c r="AL58" s="391"/>
      <c r="AM58" s="392"/>
      <c r="AN58" s="393"/>
      <c r="AO58" s="390"/>
      <c r="AP58" s="393"/>
      <c r="AQ58" s="390"/>
      <c r="AR58" s="391"/>
      <c r="AS58" s="404"/>
      <c r="AT58" s="393"/>
      <c r="AU58" s="390"/>
      <c r="AV58" s="391"/>
      <c r="AW58" s="404"/>
      <c r="AX58" s="393"/>
      <c r="AY58" s="390"/>
      <c r="AZ58" s="391"/>
      <c r="BA58" s="404"/>
      <c r="BB58" s="393"/>
      <c r="BC58" s="251"/>
      <c r="BD58" s="251"/>
      <c r="BE58" s="251"/>
      <c r="BF58" s="251"/>
      <c r="BG58" s="150"/>
      <c r="BH58" s="227"/>
      <c r="BI58" s="90"/>
      <c r="BJ58" s="90"/>
    </row>
    <row r="59" spans="4:62" s="18" customFormat="1" ht="22.5" customHeight="1">
      <c r="D59" s="398" t="s">
        <v>238</v>
      </c>
      <c r="E59" s="399"/>
      <c r="F59" s="400"/>
      <c r="G59" s="497" t="s">
        <v>214</v>
      </c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9"/>
      <c r="U59" s="390">
        <v>3</v>
      </c>
      <c r="V59" s="391"/>
      <c r="W59" s="392"/>
      <c r="X59" s="393"/>
      <c r="Y59" s="390"/>
      <c r="Z59" s="391"/>
      <c r="AA59" s="392"/>
      <c r="AB59" s="393"/>
      <c r="AC59" s="390">
        <v>5</v>
      </c>
      <c r="AD59" s="391"/>
      <c r="AE59" s="394">
        <v>150</v>
      </c>
      <c r="AF59" s="395"/>
      <c r="AG59" s="378">
        <v>72</v>
      </c>
      <c r="AH59" s="379"/>
      <c r="AI59" s="392">
        <v>36</v>
      </c>
      <c r="AJ59" s="393"/>
      <c r="AK59" s="390">
        <v>18</v>
      </c>
      <c r="AL59" s="391"/>
      <c r="AM59" s="392">
        <v>18</v>
      </c>
      <c r="AN59" s="393"/>
      <c r="AO59" s="390">
        <v>78</v>
      </c>
      <c r="AP59" s="393"/>
      <c r="AQ59" s="390"/>
      <c r="AR59" s="391"/>
      <c r="AS59" s="404"/>
      <c r="AT59" s="393"/>
      <c r="AU59" s="390">
        <v>4</v>
      </c>
      <c r="AV59" s="391"/>
      <c r="AW59" s="404"/>
      <c r="AX59" s="393"/>
      <c r="AY59" s="390"/>
      <c r="AZ59" s="391"/>
      <c r="BA59" s="404"/>
      <c r="BB59" s="393"/>
      <c r="BC59" s="251"/>
      <c r="BD59" s="251"/>
      <c r="BE59" s="251"/>
      <c r="BF59" s="251"/>
      <c r="BG59" s="150"/>
      <c r="BH59" s="227"/>
      <c r="BI59" s="90"/>
      <c r="BJ59" s="90"/>
    </row>
    <row r="60" spans="4:62" s="18" customFormat="1" ht="23.25" customHeight="1">
      <c r="D60" s="469" t="s">
        <v>239</v>
      </c>
      <c r="E60" s="470"/>
      <c r="F60" s="471"/>
      <c r="G60" s="409" t="s">
        <v>93</v>
      </c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1"/>
      <c r="U60" s="390">
        <v>4</v>
      </c>
      <c r="V60" s="391"/>
      <c r="W60" s="392"/>
      <c r="X60" s="393"/>
      <c r="Y60" s="390"/>
      <c r="Z60" s="391"/>
      <c r="AA60" s="392"/>
      <c r="AB60" s="393"/>
      <c r="AC60" s="390">
        <v>5</v>
      </c>
      <c r="AD60" s="391"/>
      <c r="AE60" s="394">
        <f t="shared" si="3"/>
        <v>150</v>
      </c>
      <c r="AF60" s="395"/>
      <c r="AG60" s="378">
        <f aca="true" t="shared" si="5" ref="AG60:AG65">AI60+AK60+AM60</f>
        <v>72</v>
      </c>
      <c r="AH60" s="379"/>
      <c r="AI60" s="392">
        <v>36</v>
      </c>
      <c r="AJ60" s="393"/>
      <c r="AK60" s="390"/>
      <c r="AL60" s="391"/>
      <c r="AM60" s="392">
        <v>36</v>
      </c>
      <c r="AN60" s="393"/>
      <c r="AO60" s="390">
        <f t="shared" si="4"/>
        <v>78</v>
      </c>
      <c r="AP60" s="393"/>
      <c r="AQ60" s="390"/>
      <c r="AR60" s="391"/>
      <c r="AS60" s="404"/>
      <c r="AT60" s="393"/>
      <c r="AU60" s="390"/>
      <c r="AV60" s="391"/>
      <c r="AW60" s="404">
        <v>4</v>
      </c>
      <c r="AX60" s="393"/>
      <c r="AY60" s="390"/>
      <c r="AZ60" s="391"/>
      <c r="BA60" s="404"/>
      <c r="BB60" s="393"/>
      <c r="BC60" s="251"/>
      <c r="BD60" s="251"/>
      <c r="BE60" s="251"/>
      <c r="BF60" s="251"/>
      <c r="BG60" s="150"/>
      <c r="BH60" s="227"/>
      <c r="BI60" s="90"/>
      <c r="BJ60" s="90"/>
    </row>
    <row r="61" spans="4:62" s="18" customFormat="1" ht="22.5" customHeight="1">
      <c r="D61" s="398" t="s">
        <v>240</v>
      </c>
      <c r="E61" s="399"/>
      <c r="F61" s="400"/>
      <c r="G61" s="500" t="s">
        <v>161</v>
      </c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1"/>
      <c r="U61" s="390">
        <v>6</v>
      </c>
      <c r="V61" s="391"/>
      <c r="W61" s="392"/>
      <c r="X61" s="393"/>
      <c r="Y61" s="390"/>
      <c r="Z61" s="391"/>
      <c r="AA61" s="392"/>
      <c r="AB61" s="393"/>
      <c r="AC61" s="390">
        <v>4.5</v>
      </c>
      <c r="AD61" s="391"/>
      <c r="AE61" s="394">
        <f t="shared" si="3"/>
        <v>135</v>
      </c>
      <c r="AF61" s="395"/>
      <c r="AG61" s="378">
        <v>36</v>
      </c>
      <c r="AH61" s="379"/>
      <c r="AI61" s="392">
        <v>18</v>
      </c>
      <c r="AJ61" s="393"/>
      <c r="AK61" s="390"/>
      <c r="AL61" s="391"/>
      <c r="AM61" s="392">
        <v>18</v>
      </c>
      <c r="AN61" s="393"/>
      <c r="AO61" s="378">
        <f t="shared" si="4"/>
        <v>99</v>
      </c>
      <c r="AP61" s="395"/>
      <c r="AQ61" s="390"/>
      <c r="AR61" s="391"/>
      <c r="AS61" s="392"/>
      <c r="AT61" s="393"/>
      <c r="AU61" s="390"/>
      <c r="AV61" s="391"/>
      <c r="AW61" s="392"/>
      <c r="AX61" s="393"/>
      <c r="AY61" s="390"/>
      <c r="AZ61" s="391"/>
      <c r="BA61" s="392">
        <v>4</v>
      </c>
      <c r="BB61" s="393"/>
      <c r="BC61" s="251"/>
      <c r="BD61" s="251"/>
      <c r="BE61" s="251"/>
      <c r="BF61" s="251"/>
      <c r="BG61" s="150"/>
      <c r="BH61" s="227"/>
      <c r="BI61" s="90"/>
      <c r="BJ61" s="90"/>
    </row>
    <row r="62" spans="4:62" s="18" customFormat="1" ht="22.5" customHeight="1">
      <c r="D62" s="469" t="s">
        <v>241</v>
      </c>
      <c r="E62" s="470"/>
      <c r="F62" s="471"/>
      <c r="G62" s="409" t="s">
        <v>188</v>
      </c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1"/>
      <c r="U62" s="390">
        <v>1</v>
      </c>
      <c r="V62" s="391"/>
      <c r="W62" s="392"/>
      <c r="X62" s="393"/>
      <c r="Y62" s="390"/>
      <c r="Z62" s="391"/>
      <c r="AA62" s="392"/>
      <c r="AB62" s="393"/>
      <c r="AC62" s="390">
        <v>5</v>
      </c>
      <c r="AD62" s="391"/>
      <c r="AE62" s="392">
        <f t="shared" si="3"/>
        <v>150</v>
      </c>
      <c r="AF62" s="393"/>
      <c r="AG62" s="390">
        <f>AI62+AK62+AM62</f>
        <v>72</v>
      </c>
      <c r="AH62" s="391"/>
      <c r="AI62" s="392">
        <v>18</v>
      </c>
      <c r="AJ62" s="393"/>
      <c r="AK62" s="390"/>
      <c r="AL62" s="391"/>
      <c r="AM62" s="392">
        <v>54</v>
      </c>
      <c r="AN62" s="393"/>
      <c r="AO62" s="390">
        <f t="shared" si="4"/>
        <v>78</v>
      </c>
      <c r="AP62" s="393"/>
      <c r="AQ62" s="390">
        <v>4</v>
      </c>
      <c r="AR62" s="391"/>
      <c r="AS62" s="404"/>
      <c r="AT62" s="393"/>
      <c r="AU62" s="390"/>
      <c r="AV62" s="391"/>
      <c r="AW62" s="404"/>
      <c r="AX62" s="393"/>
      <c r="AY62" s="390"/>
      <c r="AZ62" s="391"/>
      <c r="BA62" s="404"/>
      <c r="BB62" s="393"/>
      <c r="BC62" s="251"/>
      <c r="BD62" s="251"/>
      <c r="BE62" s="251"/>
      <c r="BF62" s="251"/>
      <c r="BG62" s="150"/>
      <c r="BH62" s="227"/>
      <c r="BI62" s="90"/>
      <c r="BJ62" s="90"/>
    </row>
    <row r="63" spans="4:62" s="18" customFormat="1" ht="22.5" customHeight="1">
      <c r="D63" s="398" t="s">
        <v>242</v>
      </c>
      <c r="E63" s="399"/>
      <c r="F63" s="400"/>
      <c r="G63" s="409" t="s">
        <v>88</v>
      </c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1"/>
      <c r="U63" s="390"/>
      <c r="V63" s="391"/>
      <c r="W63" s="392">
        <v>5</v>
      </c>
      <c r="X63" s="393"/>
      <c r="Y63" s="390"/>
      <c r="Z63" s="391"/>
      <c r="AA63" s="392"/>
      <c r="AB63" s="393"/>
      <c r="AC63" s="390">
        <v>4</v>
      </c>
      <c r="AD63" s="391"/>
      <c r="AE63" s="394">
        <f t="shared" si="3"/>
        <v>120</v>
      </c>
      <c r="AF63" s="395"/>
      <c r="AG63" s="378">
        <f t="shared" si="5"/>
        <v>54</v>
      </c>
      <c r="AH63" s="379"/>
      <c r="AI63" s="392">
        <v>18</v>
      </c>
      <c r="AJ63" s="393"/>
      <c r="AK63" s="390"/>
      <c r="AL63" s="391"/>
      <c r="AM63" s="392">
        <v>36</v>
      </c>
      <c r="AN63" s="393"/>
      <c r="AO63" s="390">
        <f t="shared" si="4"/>
        <v>66</v>
      </c>
      <c r="AP63" s="393"/>
      <c r="AQ63" s="390"/>
      <c r="AR63" s="391"/>
      <c r="AS63" s="404"/>
      <c r="AT63" s="393"/>
      <c r="AU63" s="390"/>
      <c r="AV63" s="391"/>
      <c r="AW63" s="404"/>
      <c r="AX63" s="393"/>
      <c r="AY63" s="390">
        <v>3</v>
      </c>
      <c r="AZ63" s="391"/>
      <c r="BA63" s="404"/>
      <c r="BB63" s="393"/>
      <c r="BC63" s="261"/>
      <c r="BD63" s="261"/>
      <c r="BE63" s="261"/>
      <c r="BF63" s="261"/>
      <c r="BG63" s="150"/>
      <c r="BH63" s="227"/>
      <c r="BI63" s="90"/>
      <c r="BJ63" s="90"/>
    </row>
    <row r="64" spans="4:62" s="18" customFormat="1" ht="22.5" customHeight="1">
      <c r="D64" s="469" t="s">
        <v>243</v>
      </c>
      <c r="E64" s="470"/>
      <c r="F64" s="471"/>
      <c r="G64" s="497" t="s">
        <v>87</v>
      </c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501">
        <v>3</v>
      </c>
      <c r="V64" s="502"/>
      <c r="W64" s="392">
        <v>4</v>
      </c>
      <c r="X64" s="393"/>
      <c r="Y64" s="390"/>
      <c r="Z64" s="391"/>
      <c r="AA64" s="392"/>
      <c r="AB64" s="393"/>
      <c r="AC64" s="424">
        <v>10.5</v>
      </c>
      <c r="AD64" s="425"/>
      <c r="AE64" s="394">
        <f t="shared" si="3"/>
        <v>315</v>
      </c>
      <c r="AF64" s="395"/>
      <c r="AG64" s="378">
        <f t="shared" si="5"/>
        <v>180</v>
      </c>
      <c r="AH64" s="379"/>
      <c r="AI64" s="392">
        <v>90</v>
      </c>
      <c r="AJ64" s="393"/>
      <c r="AK64" s="390">
        <v>18</v>
      </c>
      <c r="AL64" s="391"/>
      <c r="AM64" s="392">
        <v>72</v>
      </c>
      <c r="AN64" s="393"/>
      <c r="AO64" s="378">
        <f t="shared" si="4"/>
        <v>135</v>
      </c>
      <c r="AP64" s="395"/>
      <c r="AQ64" s="390"/>
      <c r="AR64" s="391"/>
      <c r="AS64" s="392"/>
      <c r="AT64" s="393"/>
      <c r="AU64" s="390">
        <v>5</v>
      </c>
      <c r="AV64" s="391"/>
      <c r="AW64" s="392">
        <v>5</v>
      </c>
      <c r="AX64" s="393"/>
      <c r="AY64" s="390"/>
      <c r="AZ64" s="391"/>
      <c r="BA64" s="392"/>
      <c r="BB64" s="393"/>
      <c r="BC64" s="251"/>
      <c r="BD64" s="251"/>
      <c r="BE64" s="251"/>
      <c r="BF64" s="251"/>
      <c r="BG64" s="150"/>
      <c r="BH64" s="227"/>
      <c r="BI64" s="90"/>
      <c r="BJ64" s="90"/>
    </row>
    <row r="65" spans="4:62" s="18" customFormat="1" ht="22.5" customHeight="1">
      <c r="D65" s="398" t="s">
        <v>244</v>
      </c>
      <c r="E65" s="399"/>
      <c r="F65" s="400"/>
      <c r="G65" s="497" t="s">
        <v>86</v>
      </c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9"/>
      <c r="U65" s="390"/>
      <c r="V65" s="391"/>
      <c r="W65" s="392">
        <v>4</v>
      </c>
      <c r="X65" s="393"/>
      <c r="Y65" s="390"/>
      <c r="Z65" s="391"/>
      <c r="AA65" s="392"/>
      <c r="AB65" s="393"/>
      <c r="AC65" s="390">
        <v>4</v>
      </c>
      <c r="AD65" s="391"/>
      <c r="AE65" s="394">
        <f t="shared" si="3"/>
        <v>120</v>
      </c>
      <c r="AF65" s="395"/>
      <c r="AG65" s="378">
        <f t="shared" si="5"/>
        <v>72</v>
      </c>
      <c r="AH65" s="379"/>
      <c r="AI65" s="392">
        <v>36</v>
      </c>
      <c r="AJ65" s="393"/>
      <c r="AK65" s="390"/>
      <c r="AL65" s="391"/>
      <c r="AM65" s="392">
        <v>36</v>
      </c>
      <c r="AN65" s="393"/>
      <c r="AO65" s="390">
        <f t="shared" si="4"/>
        <v>48</v>
      </c>
      <c r="AP65" s="393"/>
      <c r="AQ65" s="390"/>
      <c r="AR65" s="391"/>
      <c r="AS65" s="392"/>
      <c r="AT65" s="393"/>
      <c r="AU65" s="390"/>
      <c r="AV65" s="391"/>
      <c r="AW65" s="392">
        <v>4</v>
      </c>
      <c r="AX65" s="393"/>
      <c r="AY65" s="390"/>
      <c r="AZ65" s="391"/>
      <c r="BA65" s="392"/>
      <c r="BB65" s="393"/>
      <c r="BC65" s="251"/>
      <c r="BD65" s="251"/>
      <c r="BE65" s="251"/>
      <c r="BF65" s="251"/>
      <c r="BG65" s="150"/>
      <c r="BH65" s="227"/>
      <c r="BI65" s="90"/>
      <c r="BJ65" s="90"/>
    </row>
    <row r="66" spans="4:62" s="18" customFormat="1" ht="22.5" customHeight="1" thickBot="1">
      <c r="D66" s="509"/>
      <c r="E66" s="510"/>
      <c r="F66" s="511"/>
      <c r="G66" s="506" t="s">
        <v>111</v>
      </c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8"/>
      <c r="U66" s="405">
        <v>6</v>
      </c>
      <c r="V66" s="512"/>
      <c r="W66" s="414">
        <v>5</v>
      </c>
      <c r="X66" s="415"/>
      <c r="Y66" s="405">
        <v>1</v>
      </c>
      <c r="Z66" s="512"/>
      <c r="AA66" s="414"/>
      <c r="AB66" s="415"/>
      <c r="AC66" s="405">
        <f>SUM(AC54:AC65)</f>
        <v>60.5</v>
      </c>
      <c r="AD66" s="406"/>
      <c r="AE66" s="405">
        <f>SUM(AE54:AE65)</f>
        <v>1815</v>
      </c>
      <c r="AF66" s="406"/>
      <c r="AG66" s="405">
        <f>SUM(AG54:AG65)</f>
        <v>792</v>
      </c>
      <c r="AH66" s="406"/>
      <c r="AI66" s="405">
        <f>SUM(AI54:AI65)</f>
        <v>360</v>
      </c>
      <c r="AJ66" s="406"/>
      <c r="AK66" s="405">
        <f>SUM(AK54:AK65)</f>
        <v>118</v>
      </c>
      <c r="AL66" s="406"/>
      <c r="AM66" s="405">
        <f>SUM(AM54:AM65)</f>
        <v>314</v>
      </c>
      <c r="AN66" s="406"/>
      <c r="AO66" s="405">
        <f>SUM(AO54:AO65)</f>
        <v>813</v>
      </c>
      <c r="AP66" s="406"/>
      <c r="AQ66" s="405">
        <f>SUM(AQ54:AR65)</f>
        <v>4</v>
      </c>
      <c r="AR66" s="406"/>
      <c r="AS66" s="405"/>
      <c r="AT66" s="406"/>
      <c r="AU66" s="414">
        <f>SUM(AU54:AV65)</f>
        <v>14</v>
      </c>
      <c r="AV66" s="415"/>
      <c r="AW66" s="414">
        <f>SUM(AW54:AX65)</f>
        <v>13</v>
      </c>
      <c r="AX66" s="415"/>
      <c r="AY66" s="414">
        <f>SUM(AY54:AZ65)</f>
        <v>11</v>
      </c>
      <c r="AZ66" s="415"/>
      <c r="BA66" s="414">
        <v>4</v>
      </c>
      <c r="BB66" s="415"/>
      <c r="BC66" s="251"/>
      <c r="BD66" s="251"/>
      <c r="BE66" s="251"/>
      <c r="BF66" s="251"/>
      <c r="BG66" s="150"/>
      <c r="BH66" s="227"/>
      <c r="BI66" s="90"/>
      <c r="BJ66" s="90"/>
    </row>
    <row r="67" spans="4:62" s="18" customFormat="1" ht="22.5" customHeight="1" thickBot="1">
      <c r="D67" s="546" t="s">
        <v>109</v>
      </c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7"/>
      <c r="AK67" s="547"/>
      <c r="AL67" s="547"/>
      <c r="AM67" s="547"/>
      <c r="AN67" s="547"/>
      <c r="AO67" s="547"/>
      <c r="AP67" s="547"/>
      <c r="AQ67" s="547"/>
      <c r="AR67" s="547"/>
      <c r="AS67" s="547"/>
      <c r="AT67" s="547"/>
      <c r="AU67" s="547"/>
      <c r="AV67" s="547"/>
      <c r="AW67" s="547"/>
      <c r="AX67" s="547"/>
      <c r="AY67" s="547"/>
      <c r="AZ67" s="547"/>
      <c r="BA67" s="547"/>
      <c r="BB67" s="548"/>
      <c r="BC67" s="252"/>
      <c r="BD67" s="252"/>
      <c r="BE67" s="252"/>
      <c r="BF67" s="252"/>
      <c r="BG67" s="150"/>
      <c r="BH67" s="227"/>
      <c r="BI67" s="90"/>
      <c r="BJ67" s="90"/>
    </row>
    <row r="68" spans="1:85" s="139" customFormat="1" ht="22.5" customHeight="1">
      <c r="A68" s="18"/>
      <c r="B68" s="18"/>
      <c r="C68" s="18"/>
      <c r="D68" s="713" t="s">
        <v>245</v>
      </c>
      <c r="E68" s="714"/>
      <c r="F68" s="715"/>
      <c r="G68" s="716" t="s">
        <v>213</v>
      </c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  <c r="S68" s="717"/>
      <c r="T68" s="718"/>
      <c r="U68" s="449"/>
      <c r="V68" s="450"/>
      <c r="W68" s="451"/>
      <c r="X68" s="408"/>
      <c r="Y68" s="449"/>
      <c r="Z68" s="450"/>
      <c r="AA68" s="451"/>
      <c r="AB68" s="408"/>
      <c r="AC68" s="449">
        <v>2</v>
      </c>
      <c r="AD68" s="450"/>
      <c r="AE68" s="451">
        <f aca="true" t="shared" si="6" ref="AE68:AE74">AC68*30</f>
        <v>60</v>
      </c>
      <c r="AF68" s="408"/>
      <c r="AG68" s="449"/>
      <c r="AH68" s="450"/>
      <c r="AI68" s="451"/>
      <c r="AJ68" s="408"/>
      <c r="AK68" s="449"/>
      <c r="AL68" s="450"/>
      <c r="AM68" s="451"/>
      <c r="AN68" s="408"/>
      <c r="AO68" s="449"/>
      <c r="AP68" s="408"/>
      <c r="AQ68" s="449"/>
      <c r="AR68" s="450"/>
      <c r="AS68" s="407"/>
      <c r="AT68" s="408"/>
      <c r="AU68" s="449"/>
      <c r="AV68" s="450"/>
      <c r="AW68" s="407"/>
      <c r="AX68" s="408"/>
      <c r="AY68" s="449"/>
      <c r="AZ68" s="450"/>
      <c r="BA68" s="407"/>
      <c r="BB68" s="408"/>
      <c r="BC68" s="251"/>
      <c r="BD68" s="251"/>
      <c r="BE68" s="251"/>
      <c r="BF68" s="251"/>
      <c r="BG68" s="150"/>
      <c r="BH68" s="227"/>
      <c r="BI68" s="90"/>
      <c r="BJ68" s="90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4:62" s="18" customFormat="1" ht="41.25" customHeight="1">
      <c r="D69" s="469" t="s">
        <v>246</v>
      </c>
      <c r="E69" s="470"/>
      <c r="F69" s="471"/>
      <c r="G69" s="494" t="s">
        <v>191</v>
      </c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495"/>
      <c r="T69" s="496"/>
      <c r="U69" s="390"/>
      <c r="V69" s="391"/>
      <c r="W69" s="492"/>
      <c r="X69" s="493"/>
      <c r="Y69" s="390"/>
      <c r="Z69" s="391"/>
      <c r="AA69" s="392"/>
      <c r="AB69" s="393"/>
      <c r="AC69" s="390">
        <v>2</v>
      </c>
      <c r="AD69" s="391"/>
      <c r="AE69" s="660">
        <f t="shared" si="6"/>
        <v>60</v>
      </c>
      <c r="AF69" s="661"/>
      <c r="AG69" s="390"/>
      <c r="AH69" s="391"/>
      <c r="AI69" s="392"/>
      <c r="AJ69" s="393"/>
      <c r="AK69" s="390"/>
      <c r="AL69" s="391"/>
      <c r="AM69" s="392"/>
      <c r="AN69" s="393"/>
      <c r="AO69" s="662"/>
      <c r="AP69" s="661"/>
      <c r="AQ69" s="390"/>
      <c r="AR69" s="391"/>
      <c r="AS69" s="404"/>
      <c r="AT69" s="393"/>
      <c r="AU69" s="390"/>
      <c r="AV69" s="391"/>
      <c r="AW69" s="404"/>
      <c r="AX69" s="393"/>
      <c r="AY69" s="390"/>
      <c r="AZ69" s="391"/>
      <c r="BA69" s="659"/>
      <c r="BB69" s="493"/>
      <c r="BC69" s="251"/>
      <c r="BD69" s="251"/>
      <c r="BE69" s="251"/>
      <c r="BF69" s="251"/>
      <c r="BG69" s="150"/>
      <c r="BH69" s="227"/>
      <c r="BI69" s="90"/>
      <c r="BJ69" s="90"/>
    </row>
    <row r="70" spans="4:62" s="18" customFormat="1" ht="22.5" customHeight="1">
      <c r="D70" s="398" t="s">
        <v>247</v>
      </c>
      <c r="E70" s="399"/>
      <c r="F70" s="400"/>
      <c r="G70" s="701" t="s">
        <v>282</v>
      </c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3"/>
      <c r="U70" s="405"/>
      <c r="V70" s="406"/>
      <c r="W70" s="706"/>
      <c r="X70" s="697"/>
      <c r="Y70" s="405"/>
      <c r="Z70" s="406"/>
      <c r="AA70" s="663"/>
      <c r="AB70" s="452"/>
      <c r="AC70" s="405">
        <v>2</v>
      </c>
      <c r="AD70" s="406"/>
      <c r="AE70" s="660">
        <f t="shared" si="6"/>
        <v>60</v>
      </c>
      <c r="AF70" s="661"/>
      <c r="AG70" s="405"/>
      <c r="AH70" s="406"/>
      <c r="AI70" s="663"/>
      <c r="AJ70" s="452"/>
      <c r="AK70" s="405"/>
      <c r="AL70" s="406"/>
      <c r="AM70" s="663"/>
      <c r="AN70" s="452"/>
      <c r="AO70" s="662"/>
      <c r="AP70" s="661"/>
      <c r="AQ70" s="405"/>
      <c r="AR70" s="406"/>
      <c r="AS70" s="512"/>
      <c r="AT70" s="452"/>
      <c r="AU70" s="405"/>
      <c r="AV70" s="406"/>
      <c r="AW70" s="512"/>
      <c r="AX70" s="452"/>
      <c r="AY70" s="405"/>
      <c r="AZ70" s="406"/>
      <c r="BA70" s="512"/>
      <c r="BB70" s="452"/>
      <c r="BC70" s="251"/>
      <c r="BD70" s="251"/>
      <c r="BE70" s="251"/>
      <c r="BF70" s="251"/>
      <c r="BG70" s="150"/>
      <c r="BH70" s="227"/>
      <c r="BI70" s="90"/>
      <c r="BJ70" s="90"/>
    </row>
    <row r="71" spans="4:62" s="18" customFormat="1" ht="22.5" customHeight="1">
      <c r="D71" s="469" t="s">
        <v>248</v>
      </c>
      <c r="E71" s="470"/>
      <c r="F71" s="471"/>
      <c r="G71" s="698" t="s">
        <v>134</v>
      </c>
      <c r="H71" s="699"/>
      <c r="I71" s="699"/>
      <c r="J71" s="699"/>
      <c r="K71" s="699"/>
      <c r="L71" s="699"/>
      <c r="M71" s="699"/>
      <c r="N71" s="699"/>
      <c r="O71" s="699"/>
      <c r="P71" s="699"/>
      <c r="Q71" s="699"/>
      <c r="R71" s="699"/>
      <c r="S71" s="699"/>
      <c r="T71" s="700"/>
      <c r="U71" s="405"/>
      <c r="V71" s="406"/>
      <c r="W71" s="663"/>
      <c r="X71" s="452"/>
      <c r="Y71" s="405"/>
      <c r="Z71" s="406"/>
      <c r="AA71" s="663"/>
      <c r="AB71" s="452"/>
      <c r="AC71" s="405">
        <v>3</v>
      </c>
      <c r="AD71" s="406"/>
      <c r="AE71" s="420">
        <f t="shared" si="6"/>
        <v>90</v>
      </c>
      <c r="AF71" s="413"/>
      <c r="AG71" s="405"/>
      <c r="AH71" s="406"/>
      <c r="AI71" s="663"/>
      <c r="AJ71" s="452"/>
      <c r="AK71" s="405"/>
      <c r="AL71" s="406"/>
      <c r="AM71" s="663"/>
      <c r="AN71" s="452"/>
      <c r="AO71" s="426"/>
      <c r="AP71" s="413"/>
      <c r="AQ71" s="405"/>
      <c r="AR71" s="406"/>
      <c r="AS71" s="512"/>
      <c r="AT71" s="452"/>
      <c r="AU71" s="405"/>
      <c r="AV71" s="406"/>
      <c r="AW71" s="512"/>
      <c r="AX71" s="452"/>
      <c r="AY71" s="405"/>
      <c r="AZ71" s="406"/>
      <c r="BA71" s="512"/>
      <c r="BB71" s="452"/>
      <c r="BC71" s="251"/>
      <c r="BD71" s="251"/>
      <c r="BE71" s="251"/>
      <c r="BF71" s="251"/>
      <c r="BG71" s="150"/>
      <c r="BH71" s="227"/>
      <c r="BI71" s="90"/>
      <c r="BJ71" s="90"/>
    </row>
    <row r="72" spans="4:62" s="18" customFormat="1" ht="22.5" customHeight="1">
      <c r="D72" s="398" t="s">
        <v>249</v>
      </c>
      <c r="E72" s="399"/>
      <c r="F72" s="400"/>
      <c r="G72" s="409" t="s">
        <v>135</v>
      </c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1"/>
      <c r="U72" s="390"/>
      <c r="V72" s="391"/>
      <c r="W72" s="392"/>
      <c r="X72" s="393"/>
      <c r="Y72" s="390"/>
      <c r="Z72" s="391"/>
      <c r="AA72" s="392"/>
      <c r="AB72" s="393"/>
      <c r="AC72" s="424">
        <v>3</v>
      </c>
      <c r="AD72" s="425"/>
      <c r="AE72" s="420">
        <f t="shared" si="6"/>
        <v>90</v>
      </c>
      <c r="AF72" s="413"/>
      <c r="AG72" s="390"/>
      <c r="AH72" s="391"/>
      <c r="AI72" s="392"/>
      <c r="AJ72" s="393"/>
      <c r="AK72" s="390"/>
      <c r="AL72" s="391"/>
      <c r="AM72" s="392"/>
      <c r="AN72" s="393"/>
      <c r="AO72" s="426"/>
      <c r="AP72" s="413"/>
      <c r="AQ72" s="390"/>
      <c r="AR72" s="391"/>
      <c r="AS72" s="404"/>
      <c r="AT72" s="393"/>
      <c r="AU72" s="390"/>
      <c r="AV72" s="391"/>
      <c r="AW72" s="404"/>
      <c r="AX72" s="393"/>
      <c r="AY72" s="390"/>
      <c r="AZ72" s="391"/>
      <c r="BA72" s="404"/>
      <c r="BB72" s="393"/>
      <c r="BC72" s="251"/>
      <c r="BD72" s="251"/>
      <c r="BE72" s="251"/>
      <c r="BF72" s="251"/>
      <c r="BG72" s="150"/>
      <c r="BH72" s="227"/>
      <c r="BI72" s="90"/>
      <c r="BJ72" s="90"/>
    </row>
    <row r="73" spans="4:62" s="18" customFormat="1" ht="22.5" customHeight="1">
      <c r="D73" s="469" t="s">
        <v>250</v>
      </c>
      <c r="E73" s="470"/>
      <c r="F73" s="471"/>
      <c r="G73" s="479" t="s">
        <v>89</v>
      </c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1"/>
      <c r="U73" s="378"/>
      <c r="V73" s="379"/>
      <c r="W73" s="394">
        <v>6</v>
      </c>
      <c r="X73" s="395"/>
      <c r="Y73" s="378"/>
      <c r="Z73" s="379"/>
      <c r="AA73" s="394"/>
      <c r="AB73" s="395"/>
      <c r="AC73" s="378">
        <v>7.5</v>
      </c>
      <c r="AD73" s="379"/>
      <c r="AE73" s="394">
        <f t="shared" si="6"/>
        <v>225</v>
      </c>
      <c r="AF73" s="395"/>
      <c r="AG73" s="378"/>
      <c r="AH73" s="379"/>
      <c r="AI73" s="394"/>
      <c r="AJ73" s="395"/>
      <c r="AK73" s="378"/>
      <c r="AL73" s="379"/>
      <c r="AM73" s="394"/>
      <c r="AN73" s="395"/>
      <c r="AO73" s="378">
        <f>AE73</f>
        <v>225</v>
      </c>
      <c r="AP73" s="395"/>
      <c r="AQ73" s="378"/>
      <c r="AR73" s="379"/>
      <c r="AS73" s="394"/>
      <c r="AT73" s="395"/>
      <c r="AU73" s="378"/>
      <c r="AV73" s="379"/>
      <c r="AW73" s="394"/>
      <c r="AX73" s="395"/>
      <c r="AY73" s="378"/>
      <c r="AZ73" s="379"/>
      <c r="BA73" s="394" t="s">
        <v>91</v>
      </c>
      <c r="BB73" s="395"/>
      <c r="BC73" s="251"/>
      <c r="BD73" s="251"/>
      <c r="BE73" s="251"/>
      <c r="BF73" s="251"/>
      <c r="BG73" s="150"/>
      <c r="BH73" s="227"/>
      <c r="BI73" s="90"/>
      <c r="BJ73" s="90"/>
    </row>
    <row r="74" spans="4:62" s="18" customFormat="1" ht="22.5" customHeight="1">
      <c r="D74" s="398" t="s">
        <v>251</v>
      </c>
      <c r="E74" s="399"/>
      <c r="F74" s="400"/>
      <c r="G74" s="497" t="s">
        <v>104</v>
      </c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9"/>
      <c r="U74" s="390"/>
      <c r="V74" s="391"/>
      <c r="W74" s="392"/>
      <c r="X74" s="393"/>
      <c r="Y74" s="390"/>
      <c r="Z74" s="391"/>
      <c r="AA74" s="392"/>
      <c r="AB74" s="393"/>
      <c r="AC74" s="390">
        <v>6</v>
      </c>
      <c r="AD74" s="391"/>
      <c r="AE74" s="394">
        <f t="shared" si="6"/>
        <v>180</v>
      </c>
      <c r="AF74" s="395"/>
      <c r="AG74" s="390"/>
      <c r="AH74" s="391"/>
      <c r="AI74" s="392"/>
      <c r="AJ74" s="393"/>
      <c r="AK74" s="390"/>
      <c r="AL74" s="391"/>
      <c r="AM74" s="392"/>
      <c r="AN74" s="393"/>
      <c r="AO74" s="390">
        <f>AE74</f>
        <v>180</v>
      </c>
      <c r="AP74" s="393"/>
      <c r="AQ74" s="390"/>
      <c r="AR74" s="391"/>
      <c r="AS74" s="392"/>
      <c r="AT74" s="393"/>
      <c r="AU74" s="390"/>
      <c r="AV74" s="391"/>
      <c r="AW74" s="392"/>
      <c r="AX74" s="393"/>
      <c r="AY74" s="390"/>
      <c r="AZ74" s="391"/>
      <c r="BA74" s="392" t="s">
        <v>91</v>
      </c>
      <c r="BB74" s="393"/>
      <c r="BC74" s="251"/>
      <c r="BD74" s="251"/>
      <c r="BE74" s="251"/>
      <c r="BF74" s="251"/>
      <c r="BG74" s="150"/>
      <c r="BH74" s="227"/>
      <c r="BI74" s="90"/>
      <c r="BJ74" s="90"/>
    </row>
    <row r="75" spans="4:62" s="18" customFormat="1" ht="22.5" customHeight="1" thickBot="1">
      <c r="D75" s="707"/>
      <c r="E75" s="708"/>
      <c r="F75" s="709"/>
      <c r="G75" s="444" t="s">
        <v>111</v>
      </c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6"/>
      <c r="U75" s="390"/>
      <c r="V75" s="404"/>
      <c r="W75" s="414">
        <v>1</v>
      </c>
      <c r="X75" s="415"/>
      <c r="Y75" s="390"/>
      <c r="Z75" s="404"/>
      <c r="AA75" s="414"/>
      <c r="AB75" s="415"/>
      <c r="AC75" s="390">
        <f>SUM(AC68:AC74)</f>
        <v>25.5</v>
      </c>
      <c r="AD75" s="391"/>
      <c r="AE75" s="390">
        <f>SUM(AE68:AE74)</f>
        <v>765</v>
      </c>
      <c r="AF75" s="391"/>
      <c r="AG75" s="390">
        <f>SUM(AG68:AG72)</f>
        <v>0</v>
      </c>
      <c r="AH75" s="391"/>
      <c r="AI75" s="414">
        <f>SUM(AI68:AI72)</f>
        <v>0</v>
      </c>
      <c r="AJ75" s="415"/>
      <c r="AK75" s="414">
        <f>SUM(AK68:AK72)</f>
        <v>0</v>
      </c>
      <c r="AL75" s="415"/>
      <c r="AM75" s="414"/>
      <c r="AN75" s="415"/>
      <c r="AO75" s="414">
        <f>SUM(AO68:AO74)</f>
        <v>405</v>
      </c>
      <c r="AP75" s="415"/>
      <c r="AQ75" s="390"/>
      <c r="AR75" s="391"/>
      <c r="AS75" s="390"/>
      <c r="AT75" s="391"/>
      <c r="AU75" s="390"/>
      <c r="AV75" s="391"/>
      <c r="AW75" s="390"/>
      <c r="AX75" s="391"/>
      <c r="AY75" s="390"/>
      <c r="AZ75" s="391"/>
      <c r="BA75" s="390"/>
      <c r="BB75" s="393"/>
      <c r="BC75" s="251"/>
      <c r="BD75" s="251"/>
      <c r="BE75" s="251"/>
      <c r="BF75" s="251"/>
      <c r="BG75" s="150"/>
      <c r="BH75" s="227"/>
      <c r="BI75" s="90"/>
      <c r="BJ75" s="90"/>
    </row>
    <row r="76" spans="4:62" s="33" customFormat="1" ht="22.5" customHeight="1" thickBot="1">
      <c r="D76" s="546" t="s">
        <v>110</v>
      </c>
      <c r="E76" s="54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Z76" s="547"/>
      <c r="AA76" s="547"/>
      <c r="AB76" s="547"/>
      <c r="AC76" s="547"/>
      <c r="AD76" s="547"/>
      <c r="AE76" s="547"/>
      <c r="AF76" s="547"/>
      <c r="AG76" s="547"/>
      <c r="AH76" s="547"/>
      <c r="AI76" s="547"/>
      <c r="AJ76" s="547"/>
      <c r="AK76" s="547"/>
      <c r="AL76" s="547"/>
      <c r="AM76" s="547"/>
      <c r="AN76" s="547"/>
      <c r="AO76" s="547"/>
      <c r="AP76" s="547"/>
      <c r="AQ76" s="547"/>
      <c r="AR76" s="547"/>
      <c r="AS76" s="547"/>
      <c r="AT76" s="547"/>
      <c r="AU76" s="547"/>
      <c r="AV76" s="547"/>
      <c r="AW76" s="547"/>
      <c r="AX76" s="547"/>
      <c r="AY76" s="547"/>
      <c r="AZ76" s="547"/>
      <c r="BA76" s="547"/>
      <c r="BB76" s="548"/>
      <c r="BC76" s="252"/>
      <c r="BD76" s="252"/>
      <c r="BE76" s="252"/>
      <c r="BF76" s="252"/>
      <c r="BG76" s="150"/>
      <c r="BH76" s="227"/>
      <c r="BI76" s="83"/>
      <c r="BJ76" s="83"/>
    </row>
    <row r="77" spans="4:62" s="18" customFormat="1" ht="22.5" customHeight="1">
      <c r="D77" s="713" t="s">
        <v>252</v>
      </c>
      <c r="E77" s="714"/>
      <c r="F77" s="715"/>
      <c r="G77" s="778" t="s">
        <v>197</v>
      </c>
      <c r="H77" s="778"/>
      <c r="I77" s="778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9"/>
      <c r="U77" s="440"/>
      <c r="V77" s="441"/>
      <c r="W77" s="418"/>
      <c r="X77" s="419"/>
      <c r="Y77" s="422"/>
      <c r="Z77" s="423"/>
      <c r="AA77" s="704"/>
      <c r="AB77" s="705"/>
      <c r="AC77" s="440">
        <v>2</v>
      </c>
      <c r="AD77" s="441"/>
      <c r="AE77" s="418">
        <f>AC77*30</f>
        <v>60</v>
      </c>
      <c r="AF77" s="419"/>
      <c r="AG77" s="440"/>
      <c r="AH77" s="441"/>
      <c r="AI77" s="418"/>
      <c r="AJ77" s="419"/>
      <c r="AK77" s="440"/>
      <c r="AL77" s="441"/>
      <c r="AM77" s="418"/>
      <c r="AN77" s="419"/>
      <c r="AO77" s="440"/>
      <c r="AP77" s="419"/>
      <c r="AQ77" s="440"/>
      <c r="AR77" s="441"/>
      <c r="AS77" s="418"/>
      <c r="AT77" s="419"/>
      <c r="AU77" s="440"/>
      <c r="AV77" s="441"/>
      <c r="AW77" s="418"/>
      <c r="AX77" s="419"/>
      <c r="AY77" s="440"/>
      <c r="AZ77" s="441"/>
      <c r="BA77" s="418"/>
      <c r="BB77" s="419"/>
      <c r="BC77" s="172"/>
      <c r="BD77" s="172"/>
      <c r="BE77" s="172"/>
      <c r="BF77" s="172"/>
      <c r="BG77" s="150"/>
      <c r="BH77" s="227"/>
      <c r="BI77" s="90"/>
      <c r="BJ77" s="90"/>
    </row>
    <row r="78" spans="1:85" s="139" customFormat="1" ht="22.5" customHeight="1">
      <c r="A78" s="18"/>
      <c r="B78" s="18"/>
      <c r="C78" s="18"/>
      <c r="D78" s="469" t="s">
        <v>253</v>
      </c>
      <c r="E78" s="470"/>
      <c r="F78" s="471"/>
      <c r="G78" s="461" t="s">
        <v>196</v>
      </c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2"/>
      <c r="U78" s="412"/>
      <c r="V78" s="420"/>
      <c r="W78" s="438"/>
      <c r="X78" s="439"/>
      <c r="Y78" s="421"/>
      <c r="Z78" s="416"/>
      <c r="AA78" s="416"/>
      <c r="AB78" s="417"/>
      <c r="AC78" s="426">
        <v>2</v>
      </c>
      <c r="AD78" s="420"/>
      <c r="AE78" s="447">
        <f>AC78*30</f>
        <v>60</v>
      </c>
      <c r="AF78" s="448"/>
      <c r="AG78" s="426"/>
      <c r="AH78" s="420"/>
      <c r="AI78" s="420"/>
      <c r="AJ78" s="413"/>
      <c r="AK78" s="426"/>
      <c r="AL78" s="420"/>
      <c r="AM78" s="420"/>
      <c r="AN78" s="413"/>
      <c r="AO78" s="652"/>
      <c r="AP78" s="448"/>
      <c r="AQ78" s="426"/>
      <c r="AR78" s="420"/>
      <c r="AS78" s="412"/>
      <c r="AT78" s="413"/>
      <c r="AU78" s="426"/>
      <c r="AV78" s="420"/>
      <c r="AW78" s="412"/>
      <c r="AX78" s="413"/>
      <c r="AY78" s="426"/>
      <c r="AZ78" s="420"/>
      <c r="BA78" s="412"/>
      <c r="BB78" s="413"/>
      <c r="BC78" s="172"/>
      <c r="BD78" s="172"/>
      <c r="BE78" s="172"/>
      <c r="BF78" s="172"/>
      <c r="BG78" s="150"/>
      <c r="BH78" s="227"/>
      <c r="BI78" s="90"/>
      <c r="BJ78" s="90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4:62" s="18" customFormat="1" ht="22.5" customHeight="1">
      <c r="D79" s="398" t="s">
        <v>254</v>
      </c>
      <c r="E79" s="399"/>
      <c r="F79" s="400"/>
      <c r="G79" s="461" t="s">
        <v>190</v>
      </c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2"/>
      <c r="U79" s="412"/>
      <c r="V79" s="420"/>
      <c r="W79" s="420">
        <v>3</v>
      </c>
      <c r="X79" s="413"/>
      <c r="Y79" s="421"/>
      <c r="Z79" s="416"/>
      <c r="AA79" s="416"/>
      <c r="AB79" s="417"/>
      <c r="AC79" s="426">
        <v>2</v>
      </c>
      <c r="AD79" s="420"/>
      <c r="AE79" s="427">
        <f>AC79*30</f>
        <v>60</v>
      </c>
      <c r="AF79" s="428"/>
      <c r="AG79" s="426">
        <v>36</v>
      </c>
      <c r="AH79" s="420"/>
      <c r="AI79" s="420">
        <v>18</v>
      </c>
      <c r="AJ79" s="413"/>
      <c r="AK79" s="426">
        <v>18</v>
      </c>
      <c r="AL79" s="420"/>
      <c r="AM79" s="420"/>
      <c r="AN79" s="413"/>
      <c r="AO79" s="429">
        <v>24</v>
      </c>
      <c r="AP79" s="428"/>
      <c r="AQ79" s="426"/>
      <c r="AR79" s="420"/>
      <c r="AS79" s="412"/>
      <c r="AT79" s="413"/>
      <c r="AU79" s="426">
        <v>2</v>
      </c>
      <c r="AV79" s="420"/>
      <c r="AW79" s="412"/>
      <c r="AX79" s="413"/>
      <c r="AY79" s="426"/>
      <c r="AZ79" s="420"/>
      <c r="BA79" s="412"/>
      <c r="BB79" s="413"/>
      <c r="BC79" s="172"/>
      <c r="BD79" s="172"/>
      <c r="BE79" s="172"/>
      <c r="BF79" s="172"/>
      <c r="BG79" s="150"/>
      <c r="BH79" s="227"/>
      <c r="BI79" s="90"/>
      <c r="BJ79" s="90"/>
    </row>
    <row r="80" spans="4:62" s="18" customFormat="1" ht="22.5" customHeight="1">
      <c r="D80" s="469" t="s">
        <v>255</v>
      </c>
      <c r="E80" s="470"/>
      <c r="F80" s="471"/>
      <c r="G80" s="490" t="s">
        <v>195</v>
      </c>
      <c r="H80" s="490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90"/>
      <c r="T80" s="491"/>
      <c r="U80" s="424"/>
      <c r="V80" s="425"/>
      <c r="W80" s="492"/>
      <c r="X80" s="493"/>
      <c r="Y80" s="424"/>
      <c r="Z80" s="425"/>
      <c r="AA80" s="492"/>
      <c r="AB80" s="493"/>
      <c r="AC80" s="424">
        <v>2</v>
      </c>
      <c r="AD80" s="425"/>
      <c r="AE80" s="646">
        <v>60</v>
      </c>
      <c r="AF80" s="647"/>
      <c r="AG80" s="424"/>
      <c r="AH80" s="425"/>
      <c r="AI80" s="492"/>
      <c r="AJ80" s="493"/>
      <c r="AK80" s="424"/>
      <c r="AL80" s="425"/>
      <c r="AM80" s="492"/>
      <c r="AN80" s="493"/>
      <c r="AO80" s="651"/>
      <c r="AP80" s="647"/>
      <c r="AQ80" s="390"/>
      <c r="AR80" s="391"/>
      <c r="AS80" s="404"/>
      <c r="AT80" s="393"/>
      <c r="AU80" s="390"/>
      <c r="AV80" s="391"/>
      <c r="AW80" s="404"/>
      <c r="AX80" s="393"/>
      <c r="AY80" s="390"/>
      <c r="AZ80" s="391"/>
      <c r="BA80" s="404"/>
      <c r="BB80" s="393"/>
      <c r="BC80" s="251"/>
      <c r="BD80" s="251"/>
      <c r="BE80" s="251"/>
      <c r="BF80" s="251"/>
      <c r="BG80" s="150"/>
      <c r="BH80" s="227"/>
      <c r="BI80" s="90"/>
      <c r="BJ80" s="90"/>
    </row>
    <row r="81" spans="4:62" s="18" customFormat="1" ht="22.5" customHeight="1">
      <c r="D81" s="398" t="s">
        <v>256</v>
      </c>
      <c r="E81" s="399"/>
      <c r="F81" s="400"/>
      <c r="G81" s="776" t="s">
        <v>194</v>
      </c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2"/>
      <c r="U81" s="424"/>
      <c r="V81" s="425"/>
      <c r="W81" s="492"/>
      <c r="X81" s="493"/>
      <c r="Y81" s="424"/>
      <c r="Z81" s="425"/>
      <c r="AA81" s="492"/>
      <c r="AB81" s="493"/>
      <c r="AC81" s="424">
        <v>2</v>
      </c>
      <c r="AD81" s="425"/>
      <c r="AE81" s="646">
        <v>60</v>
      </c>
      <c r="AF81" s="647"/>
      <c r="AG81" s="424"/>
      <c r="AH81" s="425"/>
      <c r="AI81" s="492"/>
      <c r="AJ81" s="493"/>
      <c r="AK81" s="424"/>
      <c r="AL81" s="425"/>
      <c r="AM81" s="492"/>
      <c r="AN81" s="493"/>
      <c r="AO81" s="651"/>
      <c r="AP81" s="647"/>
      <c r="AQ81" s="390"/>
      <c r="AR81" s="391"/>
      <c r="AS81" s="404"/>
      <c r="AT81" s="393"/>
      <c r="AU81" s="390"/>
      <c r="AV81" s="391"/>
      <c r="AW81" s="404"/>
      <c r="AX81" s="393"/>
      <c r="AY81" s="390"/>
      <c r="AZ81" s="391"/>
      <c r="BA81" s="404"/>
      <c r="BB81" s="393"/>
      <c r="BC81" s="251"/>
      <c r="BD81" s="251"/>
      <c r="BE81" s="251"/>
      <c r="BF81" s="251"/>
      <c r="BG81" s="150"/>
      <c r="BH81" s="227"/>
      <c r="BI81" s="90"/>
      <c r="BJ81" s="90"/>
    </row>
    <row r="82" spans="4:62" s="18" customFormat="1" ht="22.5" customHeight="1">
      <c r="D82" s="398" t="s">
        <v>257</v>
      </c>
      <c r="E82" s="399"/>
      <c r="F82" s="400"/>
      <c r="G82" s="461" t="s">
        <v>201</v>
      </c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2"/>
      <c r="U82" s="412"/>
      <c r="V82" s="420"/>
      <c r="W82" s="420"/>
      <c r="X82" s="413"/>
      <c r="Y82" s="421"/>
      <c r="Z82" s="416"/>
      <c r="AA82" s="416"/>
      <c r="AB82" s="417"/>
      <c r="AC82" s="426">
        <v>6</v>
      </c>
      <c r="AD82" s="420"/>
      <c r="AE82" s="427">
        <f>AC82*30</f>
        <v>180</v>
      </c>
      <c r="AF82" s="428"/>
      <c r="AG82" s="426"/>
      <c r="AH82" s="420"/>
      <c r="AI82" s="420"/>
      <c r="AJ82" s="413"/>
      <c r="AK82" s="426"/>
      <c r="AL82" s="420"/>
      <c r="AM82" s="420"/>
      <c r="AN82" s="413"/>
      <c r="AO82" s="429"/>
      <c r="AP82" s="428"/>
      <c r="AQ82" s="426"/>
      <c r="AR82" s="420"/>
      <c r="AS82" s="412"/>
      <c r="AT82" s="413"/>
      <c r="AU82" s="426"/>
      <c r="AV82" s="420"/>
      <c r="AW82" s="412"/>
      <c r="AX82" s="413"/>
      <c r="AY82" s="657"/>
      <c r="AZ82" s="658"/>
      <c r="BA82" s="653"/>
      <c r="BB82" s="654"/>
      <c r="BC82" s="172"/>
      <c r="BD82" s="172"/>
      <c r="BE82" s="172"/>
      <c r="BF82" s="172"/>
      <c r="BG82" s="150"/>
      <c r="BH82" s="227"/>
      <c r="BI82" s="90"/>
      <c r="BJ82" s="90"/>
    </row>
    <row r="83" spans="4:62" s="18" customFormat="1" ht="22.5" customHeight="1">
      <c r="D83" s="383" t="s">
        <v>258</v>
      </c>
      <c r="E83" s="384"/>
      <c r="F83" s="385"/>
      <c r="G83" s="773" t="s">
        <v>113</v>
      </c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5"/>
      <c r="U83" s="487"/>
      <c r="V83" s="488"/>
      <c r="W83" s="438" t="s">
        <v>276</v>
      </c>
      <c r="X83" s="439"/>
      <c r="Y83" s="648"/>
      <c r="Z83" s="649"/>
      <c r="AA83" s="649"/>
      <c r="AB83" s="650"/>
      <c r="AC83" s="437">
        <v>4</v>
      </c>
      <c r="AD83" s="438"/>
      <c r="AE83" s="438">
        <f>AC83*30</f>
        <v>120</v>
      </c>
      <c r="AF83" s="439"/>
      <c r="AG83" s="437">
        <v>90</v>
      </c>
      <c r="AH83" s="438"/>
      <c r="AI83" s="438"/>
      <c r="AJ83" s="439"/>
      <c r="AK83" s="437">
        <v>90</v>
      </c>
      <c r="AL83" s="438"/>
      <c r="AM83" s="438"/>
      <c r="AN83" s="439"/>
      <c r="AO83" s="437">
        <f>AE83-AG83</f>
        <v>30</v>
      </c>
      <c r="AP83" s="439"/>
      <c r="AQ83" s="437">
        <v>2</v>
      </c>
      <c r="AR83" s="438"/>
      <c r="AS83" s="430">
        <v>1</v>
      </c>
      <c r="AT83" s="439"/>
      <c r="AU83" s="437">
        <v>2</v>
      </c>
      <c r="AV83" s="438"/>
      <c r="AW83" s="430"/>
      <c r="AX83" s="431"/>
      <c r="AY83" s="264"/>
      <c r="AZ83" s="263"/>
      <c r="BA83" s="264"/>
      <c r="BB83" s="263"/>
      <c r="BC83" s="172"/>
      <c r="BD83" s="172"/>
      <c r="BE83" s="172"/>
      <c r="BF83" s="172"/>
      <c r="BG83" s="150"/>
      <c r="BH83" s="227"/>
      <c r="BI83" s="90"/>
      <c r="BJ83" s="90"/>
    </row>
    <row r="84" spans="4:62" s="152" customFormat="1" ht="22.5" customHeight="1">
      <c r="D84" s="386" t="s">
        <v>259</v>
      </c>
      <c r="E84" s="387"/>
      <c r="F84" s="388"/>
      <c r="G84" s="777" t="s">
        <v>283</v>
      </c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5"/>
      <c r="U84" s="487"/>
      <c r="V84" s="488"/>
      <c r="W84" s="438"/>
      <c r="X84" s="439"/>
      <c r="Y84" s="648"/>
      <c r="Z84" s="649"/>
      <c r="AA84" s="649"/>
      <c r="AB84" s="650"/>
      <c r="AC84" s="437">
        <v>5</v>
      </c>
      <c r="AD84" s="438"/>
      <c r="AE84" s="438">
        <f>AC84*30</f>
        <v>150</v>
      </c>
      <c r="AF84" s="439"/>
      <c r="AG84" s="437"/>
      <c r="AH84" s="438"/>
      <c r="AI84" s="438"/>
      <c r="AJ84" s="439"/>
      <c r="AK84" s="437"/>
      <c r="AL84" s="438"/>
      <c r="AM84" s="438"/>
      <c r="AN84" s="439"/>
      <c r="AO84" s="437"/>
      <c r="AP84" s="439"/>
      <c r="AQ84" s="437"/>
      <c r="AR84" s="438"/>
      <c r="AS84" s="430"/>
      <c r="AT84" s="439"/>
      <c r="AU84" s="437"/>
      <c r="AV84" s="438"/>
      <c r="AW84" s="430"/>
      <c r="AX84" s="439"/>
      <c r="AY84" s="442"/>
      <c r="AZ84" s="443"/>
      <c r="BA84" s="655"/>
      <c r="BB84" s="656"/>
      <c r="BC84" s="265"/>
      <c r="BD84" s="265"/>
      <c r="BE84" s="265"/>
      <c r="BF84" s="265"/>
      <c r="BG84" s="266"/>
      <c r="BH84" s="228"/>
      <c r="BI84" s="151"/>
      <c r="BJ84" s="151"/>
    </row>
    <row r="85" spans="4:62" s="18" customFormat="1" ht="22.5" customHeight="1" thickBot="1">
      <c r="D85" s="770"/>
      <c r="E85" s="771"/>
      <c r="F85" s="772"/>
      <c r="G85" s="674" t="s">
        <v>111</v>
      </c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5"/>
      <c r="U85" s="414"/>
      <c r="V85" s="436"/>
      <c r="W85" s="486">
        <v>3</v>
      </c>
      <c r="X85" s="415"/>
      <c r="Y85" s="414"/>
      <c r="Z85" s="436"/>
      <c r="AA85" s="486"/>
      <c r="AB85" s="415"/>
      <c r="AC85" s="414">
        <f>SUM(AC77:AC84)</f>
        <v>25</v>
      </c>
      <c r="AD85" s="436"/>
      <c r="AE85" s="414">
        <f>SUM(AE77:AE84)</f>
        <v>750</v>
      </c>
      <c r="AF85" s="436"/>
      <c r="AG85" s="414">
        <f>SUM(AG77:AG84)</f>
        <v>126</v>
      </c>
      <c r="AH85" s="436"/>
      <c r="AI85" s="414"/>
      <c r="AJ85" s="436"/>
      <c r="AK85" s="414">
        <f>SUM(AK77:AK84)</f>
        <v>108</v>
      </c>
      <c r="AL85" s="436"/>
      <c r="AM85" s="414"/>
      <c r="AN85" s="436"/>
      <c r="AO85" s="414">
        <f>SUM(AO77:AO84)</f>
        <v>54</v>
      </c>
      <c r="AP85" s="436"/>
      <c r="AQ85" s="414">
        <f>SUM(AQ77:AR84)</f>
        <v>2</v>
      </c>
      <c r="AR85" s="436"/>
      <c r="AS85" s="414">
        <f>SUM(AS77:AT84)</f>
        <v>1</v>
      </c>
      <c r="AT85" s="436"/>
      <c r="AU85" s="414">
        <f>SUM(AU77:AV84)</f>
        <v>4</v>
      </c>
      <c r="AV85" s="436"/>
      <c r="AW85" s="414"/>
      <c r="AX85" s="436"/>
      <c r="AY85" s="414"/>
      <c r="AZ85" s="436"/>
      <c r="BA85" s="414"/>
      <c r="BB85" s="415"/>
      <c r="BC85" s="251"/>
      <c r="BD85" s="251"/>
      <c r="BE85" s="251"/>
      <c r="BF85" s="251"/>
      <c r="BG85" s="150"/>
      <c r="BH85" s="227"/>
      <c r="BI85" s="90"/>
      <c r="BJ85" s="90"/>
    </row>
    <row r="86" spans="4:62" s="18" customFormat="1" ht="22.5" customHeight="1" thickBot="1">
      <c r="D86" s="509"/>
      <c r="E86" s="510"/>
      <c r="F86" s="511"/>
      <c r="G86" s="710" t="s">
        <v>105</v>
      </c>
      <c r="H86" s="711"/>
      <c r="I86" s="711"/>
      <c r="J86" s="711"/>
      <c r="K86" s="711"/>
      <c r="L86" s="711"/>
      <c r="M86" s="711"/>
      <c r="N86" s="711"/>
      <c r="O86" s="711"/>
      <c r="P86" s="711"/>
      <c r="Q86" s="711"/>
      <c r="R86" s="711"/>
      <c r="S86" s="711"/>
      <c r="T86" s="712"/>
      <c r="U86" s="454">
        <f>U52+U75+U85+U66</f>
        <v>13</v>
      </c>
      <c r="V86" s="478"/>
      <c r="W86" s="454">
        <f>W85+W75+W66+W52</f>
        <v>9</v>
      </c>
      <c r="X86" s="478"/>
      <c r="Y86" s="454">
        <f>Y52+Y75+Y85+Y66</f>
        <v>1</v>
      </c>
      <c r="Z86" s="478"/>
      <c r="AA86" s="454"/>
      <c r="AB86" s="478"/>
      <c r="AC86" s="405">
        <f>AC52+AC66+AC75+AC85</f>
        <v>162.5</v>
      </c>
      <c r="AD86" s="406"/>
      <c r="AE86" s="405">
        <f>AE52+AE66+AE75+AE85</f>
        <v>4875</v>
      </c>
      <c r="AF86" s="406"/>
      <c r="AG86" s="405">
        <f>AG52+AG66+AG75+AG85</f>
        <v>1431</v>
      </c>
      <c r="AH86" s="406"/>
      <c r="AI86" s="405">
        <f>AI52+AI66+AI75+AI85</f>
        <v>603</v>
      </c>
      <c r="AJ86" s="406"/>
      <c r="AK86" s="405">
        <f>AK52+AK66+AK75+AK85</f>
        <v>370</v>
      </c>
      <c r="AL86" s="406"/>
      <c r="AM86" s="405">
        <f>AM52+AM66+AM75+AM85</f>
        <v>440</v>
      </c>
      <c r="AN86" s="406"/>
      <c r="AO86" s="405">
        <f>AO52+AO66+AO75+AO85</f>
        <v>1809</v>
      </c>
      <c r="AP86" s="406"/>
      <c r="AQ86" s="405">
        <f>AQ52+AQ66+AQ75+AQ85</f>
        <v>17</v>
      </c>
      <c r="AR86" s="406"/>
      <c r="AS86" s="405">
        <f>AS52+AS66+AS75+AS85</f>
        <v>15</v>
      </c>
      <c r="AT86" s="406"/>
      <c r="AU86" s="405">
        <f>AU66+AU85</f>
        <v>18</v>
      </c>
      <c r="AV86" s="406"/>
      <c r="AW86" s="405">
        <f>AW52+AW66+AW75+AW85</f>
        <v>16.5</v>
      </c>
      <c r="AX86" s="406"/>
      <c r="AY86" s="405">
        <f>AY52+AY66+AY75+AY85</f>
        <v>11</v>
      </c>
      <c r="AZ86" s="406"/>
      <c r="BA86" s="405">
        <f>BA52+BA66+BA75+BA85</f>
        <v>4</v>
      </c>
      <c r="BB86" s="406"/>
      <c r="BC86" s="251"/>
      <c r="BD86" s="251"/>
      <c r="BE86" s="251"/>
      <c r="BF86" s="251"/>
      <c r="BG86" s="150"/>
      <c r="BH86" s="227"/>
      <c r="BI86" s="90"/>
      <c r="BJ86" s="90"/>
    </row>
    <row r="87" spans="4:62" s="18" customFormat="1" ht="22.5" customHeight="1" thickBot="1">
      <c r="D87" s="546" t="s">
        <v>141</v>
      </c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547"/>
      <c r="AB87" s="547"/>
      <c r="AC87" s="547"/>
      <c r="AD87" s="547"/>
      <c r="AE87" s="547"/>
      <c r="AF87" s="547"/>
      <c r="AG87" s="547"/>
      <c r="AH87" s="547"/>
      <c r="AI87" s="547"/>
      <c r="AJ87" s="547"/>
      <c r="AK87" s="547"/>
      <c r="AL87" s="547"/>
      <c r="AM87" s="547"/>
      <c r="AN87" s="547"/>
      <c r="AO87" s="547"/>
      <c r="AP87" s="547"/>
      <c r="AQ87" s="547"/>
      <c r="AR87" s="547"/>
      <c r="AS87" s="547"/>
      <c r="AT87" s="547"/>
      <c r="AU87" s="547"/>
      <c r="AV87" s="547"/>
      <c r="AW87" s="547"/>
      <c r="AX87" s="547"/>
      <c r="AY87" s="547"/>
      <c r="AZ87" s="547"/>
      <c r="BA87" s="547"/>
      <c r="BB87" s="548"/>
      <c r="BC87" s="252"/>
      <c r="BD87" s="252"/>
      <c r="BE87" s="252"/>
      <c r="BF87" s="252"/>
      <c r="BG87" s="150"/>
      <c r="BH87" s="227"/>
      <c r="BI87" s="90"/>
      <c r="BJ87" s="90"/>
    </row>
    <row r="88" spans="4:62" s="33" customFormat="1" ht="22.5" customHeight="1" thickBot="1">
      <c r="D88" s="546" t="s">
        <v>114</v>
      </c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547"/>
      <c r="AE88" s="547"/>
      <c r="AF88" s="547"/>
      <c r="AG88" s="547"/>
      <c r="AH88" s="547"/>
      <c r="AI88" s="547"/>
      <c r="AJ88" s="547"/>
      <c r="AK88" s="547"/>
      <c r="AL88" s="547"/>
      <c r="AM88" s="547"/>
      <c r="AN88" s="547"/>
      <c r="AO88" s="547"/>
      <c r="AP88" s="547"/>
      <c r="AQ88" s="547"/>
      <c r="AR88" s="547"/>
      <c r="AS88" s="547"/>
      <c r="AT88" s="547"/>
      <c r="AU88" s="547"/>
      <c r="AV88" s="547"/>
      <c r="AW88" s="547"/>
      <c r="AX88" s="547"/>
      <c r="AY88" s="547"/>
      <c r="AZ88" s="547"/>
      <c r="BA88" s="547"/>
      <c r="BB88" s="548"/>
      <c r="BC88" s="252"/>
      <c r="BD88" s="252"/>
      <c r="BE88" s="252"/>
      <c r="BF88" s="252"/>
      <c r="BG88" s="267"/>
      <c r="BH88" s="227"/>
      <c r="BI88" s="83"/>
      <c r="BJ88" s="83"/>
    </row>
    <row r="89" spans="4:62" s="33" customFormat="1" ht="22.5" customHeight="1">
      <c r="D89" s="469" t="s">
        <v>260</v>
      </c>
      <c r="E89" s="470"/>
      <c r="F89" s="471"/>
      <c r="G89" s="485" t="s">
        <v>147</v>
      </c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390">
        <v>1</v>
      </c>
      <c r="V89" s="393"/>
      <c r="W89" s="397"/>
      <c r="X89" s="395"/>
      <c r="Y89" s="449"/>
      <c r="Z89" s="408"/>
      <c r="AA89" s="397"/>
      <c r="AB89" s="395"/>
      <c r="AC89" s="449">
        <v>10.5</v>
      </c>
      <c r="AD89" s="408"/>
      <c r="AE89" s="397">
        <f>AC89*30</f>
        <v>315</v>
      </c>
      <c r="AF89" s="395"/>
      <c r="AG89" s="449">
        <v>162</v>
      </c>
      <c r="AH89" s="408"/>
      <c r="AI89" s="397">
        <v>72</v>
      </c>
      <c r="AJ89" s="397"/>
      <c r="AK89" s="668"/>
      <c r="AL89" s="669"/>
      <c r="AM89" s="379">
        <v>90</v>
      </c>
      <c r="AN89" s="664"/>
      <c r="AO89" s="665">
        <f>AE89-AG89</f>
        <v>153</v>
      </c>
      <c r="AP89" s="666"/>
      <c r="AQ89" s="390">
        <v>9</v>
      </c>
      <c r="AR89" s="391"/>
      <c r="AS89" s="392"/>
      <c r="AT89" s="393"/>
      <c r="AU89" s="390"/>
      <c r="AV89" s="391"/>
      <c r="AW89" s="392"/>
      <c r="AX89" s="393"/>
      <c r="AY89" s="390"/>
      <c r="AZ89" s="391"/>
      <c r="BA89" s="392"/>
      <c r="BB89" s="393"/>
      <c r="BC89" s="251"/>
      <c r="BD89" s="251"/>
      <c r="BE89" s="251"/>
      <c r="BF89" s="251"/>
      <c r="BG89" s="267"/>
      <c r="BH89" s="227"/>
      <c r="BI89" s="83"/>
      <c r="BJ89" s="83"/>
    </row>
    <row r="90" spans="4:62" s="33" customFormat="1" ht="22.5" customHeight="1">
      <c r="D90" s="469" t="s">
        <v>261</v>
      </c>
      <c r="E90" s="470"/>
      <c r="F90" s="471"/>
      <c r="G90" s="476" t="s">
        <v>148</v>
      </c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  <c r="S90" s="476"/>
      <c r="T90" s="476"/>
      <c r="U90" s="390">
        <v>2</v>
      </c>
      <c r="V90" s="393"/>
      <c r="W90" s="404"/>
      <c r="X90" s="393"/>
      <c r="Y90" s="390"/>
      <c r="Z90" s="393"/>
      <c r="AA90" s="404"/>
      <c r="AB90" s="393"/>
      <c r="AC90" s="390">
        <v>6.5</v>
      </c>
      <c r="AD90" s="393"/>
      <c r="AE90" s="397">
        <f aca="true" t="shared" si="7" ref="AE90:AE98">AC90*30</f>
        <v>195</v>
      </c>
      <c r="AF90" s="395"/>
      <c r="AG90" s="390">
        <v>99</v>
      </c>
      <c r="AH90" s="393"/>
      <c r="AI90" s="376">
        <v>54</v>
      </c>
      <c r="AJ90" s="376"/>
      <c r="AK90" s="665">
        <v>9</v>
      </c>
      <c r="AL90" s="666"/>
      <c r="AM90" s="391">
        <v>36</v>
      </c>
      <c r="AN90" s="666"/>
      <c r="AO90" s="665">
        <f>AE90-AG90</f>
        <v>96</v>
      </c>
      <c r="AP90" s="666"/>
      <c r="AQ90" s="390"/>
      <c r="AR90" s="391"/>
      <c r="AS90" s="392">
        <v>5.5</v>
      </c>
      <c r="AT90" s="393"/>
      <c r="AU90" s="390"/>
      <c r="AV90" s="391"/>
      <c r="AW90" s="392"/>
      <c r="AX90" s="393"/>
      <c r="AY90" s="390"/>
      <c r="AZ90" s="391"/>
      <c r="BA90" s="392"/>
      <c r="BB90" s="393"/>
      <c r="BC90" s="251"/>
      <c r="BD90" s="251"/>
      <c r="BE90" s="251"/>
      <c r="BF90" s="251"/>
      <c r="BG90" s="267"/>
      <c r="BH90" s="227"/>
      <c r="BI90" s="83"/>
      <c r="BJ90" s="83"/>
    </row>
    <row r="91" spans="4:62" s="18" customFormat="1" ht="22.5" customHeight="1">
      <c r="D91" s="469" t="s">
        <v>262</v>
      </c>
      <c r="E91" s="470"/>
      <c r="F91" s="471"/>
      <c r="G91" s="476" t="s">
        <v>212</v>
      </c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390"/>
      <c r="V91" s="393"/>
      <c r="W91" s="404">
        <v>2</v>
      </c>
      <c r="X91" s="393"/>
      <c r="Y91" s="390"/>
      <c r="Z91" s="393"/>
      <c r="AA91" s="404"/>
      <c r="AB91" s="393"/>
      <c r="AC91" s="390">
        <v>3</v>
      </c>
      <c r="AD91" s="393"/>
      <c r="AE91" s="397">
        <f t="shared" si="7"/>
        <v>90</v>
      </c>
      <c r="AF91" s="395"/>
      <c r="AG91" s="390"/>
      <c r="AH91" s="393"/>
      <c r="AI91" s="376"/>
      <c r="AJ91" s="661"/>
      <c r="AK91" s="665"/>
      <c r="AL91" s="666"/>
      <c r="AM91" s="391"/>
      <c r="AN91" s="666"/>
      <c r="AO91" s="667"/>
      <c r="AP91" s="664"/>
      <c r="AQ91" s="390"/>
      <c r="AR91" s="391"/>
      <c r="AS91" s="392"/>
      <c r="AT91" s="393"/>
      <c r="AU91" s="390"/>
      <c r="AV91" s="391"/>
      <c r="AW91" s="392"/>
      <c r="AX91" s="393"/>
      <c r="AY91" s="390"/>
      <c r="AZ91" s="391"/>
      <c r="BA91" s="392"/>
      <c r="BB91" s="393"/>
      <c r="BC91" s="251"/>
      <c r="BD91" s="251"/>
      <c r="BE91" s="251"/>
      <c r="BF91" s="251"/>
      <c r="BG91" s="267"/>
      <c r="BH91" s="227"/>
      <c r="BI91" s="90"/>
      <c r="BJ91" s="90"/>
    </row>
    <row r="92" spans="4:62" s="18" customFormat="1" ht="22.5" customHeight="1">
      <c r="D92" s="386" t="s">
        <v>263</v>
      </c>
      <c r="E92" s="387"/>
      <c r="F92" s="388"/>
      <c r="G92" s="476" t="s">
        <v>149</v>
      </c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  <c r="T92" s="476"/>
      <c r="U92" s="390">
        <v>2</v>
      </c>
      <c r="V92" s="393"/>
      <c r="W92" s="404"/>
      <c r="X92" s="393"/>
      <c r="Y92" s="390"/>
      <c r="Z92" s="393"/>
      <c r="AA92" s="404"/>
      <c r="AB92" s="393"/>
      <c r="AC92" s="390">
        <v>5.5</v>
      </c>
      <c r="AD92" s="393"/>
      <c r="AE92" s="397">
        <f t="shared" si="7"/>
        <v>165</v>
      </c>
      <c r="AF92" s="395"/>
      <c r="AG92" s="390">
        <v>81</v>
      </c>
      <c r="AH92" s="393"/>
      <c r="AI92" s="376">
        <v>36</v>
      </c>
      <c r="AJ92" s="376"/>
      <c r="AK92" s="665">
        <v>18</v>
      </c>
      <c r="AL92" s="666"/>
      <c r="AM92" s="391">
        <v>27</v>
      </c>
      <c r="AN92" s="666"/>
      <c r="AO92" s="665">
        <f>AE92-AG92</f>
        <v>84</v>
      </c>
      <c r="AP92" s="666"/>
      <c r="AQ92" s="390"/>
      <c r="AR92" s="391"/>
      <c r="AS92" s="392">
        <v>4.5</v>
      </c>
      <c r="AT92" s="393"/>
      <c r="AU92" s="390"/>
      <c r="AV92" s="391"/>
      <c r="AW92" s="392"/>
      <c r="AX92" s="393"/>
      <c r="AY92" s="390"/>
      <c r="AZ92" s="391"/>
      <c r="BA92" s="392"/>
      <c r="BB92" s="393"/>
      <c r="BC92" s="251"/>
      <c r="BD92" s="251"/>
      <c r="BE92" s="251"/>
      <c r="BF92" s="251"/>
      <c r="BG92" s="267"/>
      <c r="BH92" s="227"/>
      <c r="BI92" s="90"/>
      <c r="BJ92" s="90"/>
    </row>
    <row r="93" spans="4:62" s="18" customFormat="1" ht="22.5" customHeight="1">
      <c r="D93" s="386" t="s">
        <v>264</v>
      </c>
      <c r="E93" s="387"/>
      <c r="F93" s="388"/>
      <c r="G93" s="476" t="s">
        <v>150</v>
      </c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476"/>
      <c r="U93" s="390">
        <v>3.4</v>
      </c>
      <c r="V93" s="393"/>
      <c r="W93" s="404"/>
      <c r="X93" s="393"/>
      <c r="Y93" s="390"/>
      <c r="Z93" s="393"/>
      <c r="AA93" s="404">
        <v>4</v>
      </c>
      <c r="AB93" s="393"/>
      <c r="AC93" s="390">
        <v>13</v>
      </c>
      <c r="AD93" s="393"/>
      <c r="AE93" s="397">
        <f t="shared" si="7"/>
        <v>390</v>
      </c>
      <c r="AF93" s="395"/>
      <c r="AG93" s="390">
        <v>180</v>
      </c>
      <c r="AH93" s="393"/>
      <c r="AI93" s="376">
        <v>72</v>
      </c>
      <c r="AJ93" s="376"/>
      <c r="AK93" s="665">
        <v>18</v>
      </c>
      <c r="AL93" s="666"/>
      <c r="AM93" s="391">
        <v>90</v>
      </c>
      <c r="AN93" s="666"/>
      <c r="AO93" s="667">
        <v>210</v>
      </c>
      <c r="AP93" s="664"/>
      <c r="AQ93" s="390"/>
      <c r="AR93" s="391"/>
      <c r="AS93" s="392"/>
      <c r="AT93" s="393"/>
      <c r="AU93" s="390">
        <v>5</v>
      </c>
      <c r="AV93" s="391"/>
      <c r="AW93" s="392">
        <v>5</v>
      </c>
      <c r="AX93" s="393"/>
      <c r="AY93" s="390"/>
      <c r="AZ93" s="391"/>
      <c r="BA93" s="392"/>
      <c r="BB93" s="393"/>
      <c r="BC93" s="251"/>
      <c r="BD93" s="251"/>
      <c r="BE93" s="251"/>
      <c r="BF93" s="251"/>
      <c r="BG93" s="150"/>
      <c r="BH93" s="227"/>
      <c r="BI93" s="90"/>
      <c r="BJ93" s="90"/>
    </row>
    <row r="94" spans="4:62" s="18" customFormat="1" ht="22.5" customHeight="1">
      <c r="D94" s="386" t="s">
        <v>265</v>
      </c>
      <c r="E94" s="387"/>
      <c r="F94" s="388"/>
      <c r="G94" s="476" t="s">
        <v>151</v>
      </c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7"/>
      <c r="U94" s="390"/>
      <c r="V94" s="393"/>
      <c r="W94" s="404">
        <v>5</v>
      </c>
      <c r="X94" s="393"/>
      <c r="Y94" s="390"/>
      <c r="Z94" s="393"/>
      <c r="AA94" s="404"/>
      <c r="AB94" s="393"/>
      <c r="AC94" s="390">
        <v>4</v>
      </c>
      <c r="AD94" s="393"/>
      <c r="AE94" s="397">
        <f t="shared" si="7"/>
        <v>120</v>
      </c>
      <c r="AF94" s="395"/>
      <c r="AG94" s="390">
        <v>72</v>
      </c>
      <c r="AH94" s="393"/>
      <c r="AI94" s="404">
        <v>54</v>
      </c>
      <c r="AJ94" s="404"/>
      <c r="AK94" s="665">
        <v>18</v>
      </c>
      <c r="AL94" s="666"/>
      <c r="AM94" s="391"/>
      <c r="AN94" s="666"/>
      <c r="AO94" s="665">
        <f>AE94-AG94</f>
        <v>48</v>
      </c>
      <c r="AP94" s="666"/>
      <c r="AQ94" s="390"/>
      <c r="AR94" s="391"/>
      <c r="AS94" s="392"/>
      <c r="AT94" s="393"/>
      <c r="AU94" s="390"/>
      <c r="AV94" s="391"/>
      <c r="AW94" s="392"/>
      <c r="AX94" s="393"/>
      <c r="AY94" s="390">
        <v>4</v>
      </c>
      <c r="AZ94" s="391"/>
      <c r="BA94" s="392"/>
      <c r="BB94" s="393"/>
      <c r="BC94" s="251"/>
      <c r="BD94" s="251"/>
      <c r="BE94" s="251"/>
      <c r="BF94" s="251"/>
      <c r="BG94" s="150"/>
      <c r="BH94" s="227"/>
      <c r="BI94" s="90"/>
      <c r="BJ94" s="90"/>
    </row>
    <row r="95" spans="4:62" s="18" customFormat="1" ht="22.5" customHeight="1">
      <c r="D95" s="469" t="s">
        <v>266</v>
      </c>
      <c r="E95" s="470"/>
      <c r="F95" s="471"/>
      <c r="G95" s="485" t="s">
        <v>152</v>
      </c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390">
        <v>4</v>
      </c>
      <c r="V95" s="393"/>
      <c r="W95" s="404"/>
      <c r="X95" s="393"/>
      <c r="Y95" s="390"/>
      <c r="Z95" s="393"/>
      <c r="AA95" s="404"/>
      <c r="AB95" s="393"/>
      <c r="AC95" s="390">
        <v>4.5</v>
      </c>
      <c r="AD95" s="393"/>
      <c r="AE95" s="397">
        <f t="shared" si="7"/>
        <v>135</v>
      </c>
      <c r="AF95" s="395"/>
      <c r="AG95" s="390">
        <v>63</v>
      </c>
      <c r="AH95" s="393"/>
      <c r="AI95" s="404">
        <v>18</v>
      </c>
      <c r="AJ95" s="393"/>
      <c r="AK95" s="390">
        <v>9</v>
      </c>
      <c r="AL95" s="393"/>
      <c r="AM95" s="404">
        <v>36</v>
      </c>
      <c r="AN95" s="393"/>
      <c r="AO95" s="665">
        <f>AE95-AG95</f>
        <v>72</v>
      </c>
      <c r="AP95" s="666"/>
      <c r="AQ95" s="390"/>
      <c r="AR95" s="391"/>
      <c r="AS95" s="392"/>
      <c r="AT95" s="393"/>
      <c r="AU95" s="390"/>
      <c r="AV95" s="391"/>
      <c r="AW95" s="392">
        <v>3.5</v>
      </c>
      <c r="AX95" s="393"/>
      <c r="AY95" s="390"/>
      <c r="AZ95" s="391"/>
      <c r="BA95" s="392"/>
      <c r="BB95" s="393"/>
      <c r="BC95" s="251"/>
      <c r="BD95" s="251"/>
      <c r="BE95" s="251"/>
      <c r="BF95" s="251"/>
      <c r="BG95" s="150"/>
      <c r="BH95" s="227"/>
      <c r="BI95" s="90"/>
      <c r="BJ95" s="90"/>
    </row>
    <row r="96" spans="4:62" s="18" customFormat="1" ht="22.5" customHeight="1" thickBot="1">
      <c r="D96" s="815" t="s">
        <v>267</v>
      </c>
      <c r="E96" s="816"/>
      <c r="F96" s="817"/>
      <c r="G96" s="818" t="s">
        <v>153</v>
      </c>
      <c r="H96" s="819"/>
      <c r="I96" s="819"/>
      <c r="J96" s="819"/>
      <c r="K96" s="819"/>
      <c r="L96" s="819"/>
      <c r="M96" s="819"/>
      <c r="N96" s="819"/>
      <c r="O96" s="819"/>
      <c r="P96" s="819"/>
      <c r="Q96" s="819"/>
      <c r="R96" s="819"/>
      <c r="S96" s="819"/>
      <c r="T96" s="819"/>
      <c r="U96" s="414">
        <v>5.6</v>
      </c>
      <c r="V96" s="415"/>
      <c r="W96" s="489"/>
      <c r="X96" s="415"/>
      <c r="Y96" s="414"/>
      <c r="Z96" s="415"/>
      <c r="AA96" s="489">
        <v>6</v>
      </c>
      <c r="AB96" s="415"/>
      <c r="AC96" s="414">
        <v>14.5</v>
      </c>
      <c r="AD96" s="415"/>
      <c r="AE96" s="397">
        <f t="shared" si="7"/>
        <v>435</v>
      </c>
      <c r="AF96" s="395"/>
      <c r="AG96" s="414">
        <v>198</v>
      </c>
      <c r="AH96" s="415"/>
      <c r="AI96" s="489">
        <v>99</v>
      </c>
      <c r="AJ96" s="489"/>
      <c r="AK96" s="780">
        <v>27</v>
      </c>
      <c r="AL96" s="781"/>
      <c r="AM96" s="436">
        <v>72</v>
      </c>
      <c r="AN96" s="781"/>
      <c r="AO96" s="780">
        <v>237</v>
      </c>
      <c r="AP96" s="781"/>
      <c r="AQ96" s="390"/>
      <c r="AR96" s="391"/>
      <c r="AS96" s="392"/>
      <c r="AT96" s="393"/>
      <c r="AU96" s="390"/>
      <c r="AV96" s="391"/>
      <c r="AW96" s="392"/>
      <c r="AX96" s="393"/>
      <c r="AY96" s="390">
        <v>8</v>
      </c>
      <c r="AZ96" s="391"/>
      <c r="BA96" s="392">
        <v>6</v>
      </c>
      <c r="BB96" s="393"/>
      <c r="BC96" s="251"/>
      <c r="BD96" s="251"/>
      <c r="BE96" s="251"/>
      <c r="BF96" s="251"/>
      <c r="BG96" s="150"/>
      <c r="BH96" s="227"/>
      <c r="BI96" s="90"/>
      <c r="BJ96" s="90"/>
    </row>
    <row r="97" spans="4:62" s="18" customFormat="1" ht="22.5" customHeight="1" thickBot="1">
      <c r="D97" s="386" t="s">
        <v>268</v>
      </c>
      <c r="E97" s="387"/>
      <c r="F97" s="388"/>
      <c r="G97" s="693" t="s">
        <v>154</v>
      </c>
      <c r="H97" s="694"/>
      <c r="I97" s="694"/>
      <c r="J97" s="694"/>
      <c r="K97" s="694"/>
      <c r="L97" s="694"/>
      <c r="M97" s="694"/>
      <c r="N97" s="694"/>
      <c r="O97" s="694"/>
      <c r="P97" s="694"/>
      <c r="Q97" s="694"/>
      <c r="R97" s="694"/>
      <c r="S97" s="694"/>
      <c r="T97" s="695"/>
      <c r="U97" s="434">
        <v>5</v>
      </c>
      <c r="V97" s="719"/>
      <c r="W97" s="809"/>
      <c r="X97" s="435"/>
      <c r="Y97" s="434">
        <v>5</v>
      </c>
      <c r="Z97" s="719"/>
      <c r="AA97" s="809"/>
      <c r="AB97" s="435"/>
      <c r="AC97" s="434">
        <v>4.5</v>
      </c>
      <c r="AD97" s="435"/>
      <c r="AE97" s="618">
        <f t="shared" si="7"/>
        <v>135</v>
      </c>
      <c r="AF97" s="435"/>
      <c r="AG97" s="432">
        <v>36</v>
      </c>
      <c r="AH97" s="433"/>
      <c r="AI97" s="618">
        <v>18</v>
      </c>
      <c r="AJ97" s="435"/>
      <c r="AK97" s="434">
        <v>18</v>
      </c>
      <c r="AL97" s="618"/>
      <c r="AM97" s="432"/>
      <c r="AN97" s="433"/>
      <c r="AO97" s="434">
        <f>AE97-AG97</f>
        <v>99</v>
      </c>
      <c r="AP97" s="435"/>
      <c r="AQ97" s="390"/>
      <c r="AR97" s="391"/>
      <c r="AS97" s="392"/>
      <c r="AT97" s="393"/>
      <c r="AU97" s="390"/>
      <c r="AV97" s="391"/>
      <c r="AW97" s="392"/>
      <c r="AX97" s="393"/>
      <c r="AY97" s="390">
        <v>2</v>
      </c>
      <c r="AZ97" s="391"/>
      <c r="BA97" s="253"/>
      <c r="BB97" s="254"/>
      <c r="BC97" s="251"/>
      <c r="BD97" s="251"/>
      <c r="BE97" s="251"/>
      <c r="BF97" s="251"/>
      <c r="BG97" s="150"/>
      <c r="BH97" s="227"/>
      <c r="BI97" s="90"/>
      <c r="BJ97" s="90"/>
    </row>
    <row r="98" spans="4:62" s="18" customFormat="1" ht="22.5" customHeight="1" thickBot="1">
      <c r="D98" s="820" t="s">
        <v>269</v>
      </c>
      <c r="E98" s="821"/>
      <c r="F98" s="822"/>
      <c r="G98" s="693" t="s">
        <v>220</v>
      </c>
      <c r="H98" s="694"/>
      <c r="I98" s="694"/>
      <c r="J98" s="694"/>
      <c r="K98" s="694"/>
      <c r="L98" s="694"/>
      <c r="M98" s="694"/>
      <c r="N98" s="694"/>
      <c r="O98" s="694"/>
      <c r="P98" s="694"/>
      <c r="Q98" s="694"/>
      <c r="R98" s="694"/>
      <c r="S98" s="694"/>
      <c r="T98" s="694"/>
      <c r="U98" s="392"/>
      <c r="V98" s="391"/>
      <c r="W98" s="392">
        <v>6</v>
      </c>
      <c r="X98" s="393"/>
      <c r="Y98" s="390"/>
      <c r="Z98" s="391"/>
      <c r="AA98" s="392"/>
      <c r="AB98" s="393"/>
      <c r="AC98" s="390">
        <v>2.5</v>
      </c>
      <c r="AD98" s="393"/>
      <c r="AE98" s="404">
        <f t="shared" si="7"/>
        <v>75</v>
      </c>
      <c r="AF98" s="393"/>
      <c r="AG98" s="390">
        <v>45</v>
      </c>
      <c r="AH98" s="393"/>
      <c r="AI98" s="404">
        <v>27</v>
      </c>
      <c r="AJ98" s="393"/>
      <c r="AK98" s="390"/>
      <c r="AL98" s="404"/>
      <c r="AM98" s="390">
        <v>18</v>
      </c>
      <c r="AN98" s="393"/>
      <c r="AO98" s="390">
        <v>36</v>
      </c>
      <c r="AP98" s="391"/>
      <c r="AQ98" s="404"/>
      <c r="AR98" s="391"/>
      <c r="AS98" s="392"/>
      <c r="AT98" s="393"/>
      <c r="AU98" s="390"/>
      <c r="AV98" s="391"/>
      <c r="AW98" s="392"/>
      <c r="AX98" s="393"/>
      <c r="AY98" s="390"/>
      <c r="AZ98" s="391"/>
      <c r="BA98" s="392">
        <v>2.5</v>
      </c>
      <c r="BB98" s="393"/>
      <c r="BC98" s="251"/>
      <c r="BD98" s="251"/>
      <c r="BE98" s="251"/>
      <c r="BF98" s="251"/>
      <c r="BG98" s="150"/>
      <c r="BH98" s="227"/>
      <c r="BI98" s="90"/>
      <c r="BJ98" s="90"/>
    </row>
    <row r="99" spans="4:62" s="18" customFormat="1" ht="22.5" customHeight="1" thickBot="1">
      <c r="D99" s="812"/>
      <c r="E99" s="813"/>
      <c r="F99" s="814"/>
      <c r="G99" s="463" t="s">
        <v>111</v>
      </c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5"/>
      <c r="U99" s="670">
        <v>9</v>
      </c>
      <c r="V99" s="671"/>
      <c r="W99" s="810">
        <v>3</v>
      </c>
      <c r="X99" s="811"/>
      <c r="Y99" s="670">
        <v>1</v>
      </c>
      <c r="Z99" s="671"/>
      <c r="AA99" s="810">
        <v>2</v>
      </c>
      <c r="AB99" s="811"/>
      <c r="AC99" s="670">
        <f>SUM(AC89:AC98)</f>
        <v>68.5</v>
      </c>
      <c r="AD99" s="811"/>
      <c r="AE99" s="782">
        <f>SUM(AE89:AE98)</f>
        <v>2055</v>
      </c>
      <c r="AF99" s="671"/>
      <c r="AG99" s="670">
        <f>SUM(AG89:AG98)</f>
        <v>936</v>
      </c>
      <c r="AH99" s="671"/>
      <c r="AI99" s="670">
        <f>SUM(AI89:AI98)</f>
        <v>450</v>
      </c>
      <c r="AJ99" s="671"/>
      <c r="AK99" s="670">
        <f>SUM(AK89:AK98)</f>
        <v>117</v>
      </c>
      <c r="AL99" s="671"/>
      <c r="AM99" s="670">
        <f>SUM(AM89:AM98)</f>
        <v>369</v>
      </c>
      <c r="AN99" s="671"/>
      <c r="AO99" s="670">
        <f>SUM(AO89:AO98)</f>
        <v>1035</v>
      </c>
      <c r="AP99" s="671"/>
      <c r="AQ99" s="454">
        <f>SUM(AQ89:AQ98)</f>
        <v>9</v>
      </c>
      <c r="AR99" s="673"/>
      <c r="AS99" s="454">
        <f>SUM(AS90:AS98)</f>
        <v>10</v>
      </c>
      <c r="AT99" s="673"/>
      <c r="AU99" s="454">
        <f>SUM(AU89:AU98)</f>
        <v>5</v>
      </c>
      <c r="AV99" s="673"/>
      <c r="AW99" s="454">
        <f>SUM(AW89:AW98)</f>
        <v>8.5</v>
      </c>
      <c r="AX99" s="673"/>
      <c r="AY99" s="454">
        <f>SUM(AY94:AY98)</f>
        <v>14</v>
      </c>
      <c r="AZ99" s="673"/>
      <c r="BA99" s="454">
        <f>SUM(BA89:BA98)</f>
        <v>8.5</v>
      </c>
      <c r="BB99" s="673"/>
      <c r="BC99" s="251"/>
      <c r="BD99" s="251"/>
      <c r="BE99" s="251"/>
      <c r="BF99" s="251"/>
      <c r="BG99" s="150"/>
      <c r="BH99" s="227"/>
      <c r="BI99" s="90"/>
      <c r="BJ99" s="90"/>
    </row>
    <row r="100" spans="4:62" s="18" customFormat="1" ht="22.5" customHeight="1" thickBot="1">
      <c r="D100" s="546" t="s">
        <v>122</v>
      </c>
      <c r="E100" s="547"/>
      <c r="F100" s="547"/>
      <c r="G100" s="547"/>
      <c r="H100" s="547"/>
      <c r="I100" s="547"/>
      <c r="J100" s="547"/>
      <c r="K100" s="547"/>
      <c r="L100" s="547"/>
      <c r="M100" s="547"/>
      <c r="N100" s="547"/>
      <c r="O100" s="547"/>
      <c r="P100" s="547"/>
      <c r="Q100" s="547"/>
      <c r="R100" s="547"/>
      <c r="S100" s="547"/>
      <c r="T100" s="547"/>
      <c r="U100" s="547"/>
      <c r="V100" s="547"/>
      <c r="W100" s="547"/>
      <c r="X100" s="547"/>
      <c r="Y100" s="547"/>
      <c r="Z100" s="547"/>
      <c r="AA100" s="547"/>
      <c r="AB100" s="547"/>
      <c r="AC100" s="547"/>
      <c r="AD100" s="547"/>
      <c r="AE100" s="547"/>
      <c r="AF100" s="547"/>
      <c r="AG100" s="547"/>
      <c r="AH100" s="547"/>
      <c r="AI100" s="547"/>
      <c r="AJ100" s="547"/>
      <c r="AK100" s="547"/>
      <c r="AL100" s="547"/>
      <c r="AM100" s="547"/>
      <c r="AN100" s="547"/>
      <c r="AO100" s="547"/>
      <c r="AP100" s="547"/>
      <c r="AQ100" s="547"/>
      <c r="AR100" s="547"/>
      <c r="AS100" s="547"/>
      <c r="AT100" s="547"/>
      <c r="AU100" s="547"/>
      <c r="AV100" s="547"/>
      <c r="AW100" s="547"/>
      <c r="AX100" s="547"/>
      <c r="AY100" s="547"/>
      <c r="AZ100" s="547"/>
      <c r="BA100" s="547"/>
      <c r="BB100" s="548"/>
      <c r="BC100" s="252"/>
      <c r="BD100" s="252"/>
      <c r="BE100" s="252"/>
      <c r="BF100" s="252"/>
      <c r="BG100" s="150"/>
      <c r="BH100" s="227"/>
      <c r="BI100" s="90"/>
      <c r="BJ100" s="90"/>
    </row>
    <row r="101" spans="4:62" s="18" customFormat="1" ht="22.5" customHeight="1">
      <c r="D101" s="472" t="s">
        <v>270</v>
      </c>
      <c r="E101" s="473"/>
      <c r="F101" s="474"/>
      <c r="G101" s="479" t="s">
        <v>155</v>
      </c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1"/>
      <c r="U101" s="397"/>
      <c r="V101" s="395"/>
      <c r="W101" s="397">
        <v>6</v>
      </c>
      <c r="X101" s="395"/>
      <c r="Y101" s="378"/>
      <c r="Z101" s="395"/>
      <c r="AA101" s="397"/>
      <c r="AB101" s="395"/>
      <c r="AC101" s="378">
        <v>3</v>
      </c>
      <c r="AD101" s="395"/>
      <c r="AE101" s="397">
        <v>90</v>
      </c>
      <c r="AF101" s="395"/>
      <c r="AG101" s="378">
        <v>54</v>
      </c>
      <c r="AH101" s="395"/>
      <c r="AI101" s="397">
        <v>18</v>
      </c>
      <c r="AJ101" s="395"/>
      <c r="AK101" s="378"/>
      <c r="AL101" s="395"/>
      <c r="AM101" s="397">
        <v>36</v>
      </c>
      <c r="AN101" s="395"/>
      <c r="AO101" s="667">
        <f>AE101-AG101</f>
        <v>36</v>
      </c>
      <c r="AP101" s="664"/>
      <c r="AQ101" s="378"/>
      <c r="AR101" s="379"/>
      <c r="AS101" s="394"/>
      <c r="AT101" s="395"/>
      <c r="AU101" s="378"/>
      <c r="AV101" s="379"/>
      <c r="AW101" s="394"/>
      <c r="AX101" s="395"/>
      <c r="AY101" s="378"/>
      <c r="AZ101" s="379"/>
      <c r="BA101" s="451">
        <v>6</v>
      </c>
      <c r="BB101" s="408"/>
      <c r="BC101" s="251"/>
      <c r="BD101" s="251"/>
      <c r="BE101" s="251"/>
      <c r="BF101" s="251"/>
      <c r="BG101" s="267"/>
      <c r="BH101" s="227"/>
      <c r="BI101" s="90"/>
      <c r="BJ101" s="90"/>
    </row>
    <row r="102" spans="4:62" s="18" customFormat="1" ht="22.5" customHeight="1">
      <c r="D102" s="466" t="s">
        <v>271</v>
      </c>
      <c r="E102" s="467"/>
      <c r="F102" s="468"/>
      <c r="G102" s="475" t="s">
        <v>156</v>
      </c>
      <c r="H102" s="476"/>
      <c r="I102" s="476"/>
      <c r="J102" s="476"/>
      <c r="K102" s="476"/>
      <c r="L102" s="476"/>
      <c r="M102" s="476"/>
      <c r="N102" s="476"/>
      <c r="O102" s="476"/>
      <c r="P102" s="476"/>
      <c r="Q102" s="476"/>
      <c r="R102" s="476"/>
      <c r="S102" s="476"/>
      <c r="T102" s="477"/>
      <c r="U102" s="404"/>
      <c r="V102" s="393"/>
      <c r="W102" s="456">
        <v>6</v>
      </c>
      <c r="X102" s="456"/>
      <c r="Y102" s="456"/>
      <c r="Z102" s="456"/>
      <c r="AA102" s="393"/>
      <c r="AB102" s="456"/>
      <c r="AC102" s="390">
        <v>2</v>
      </c>
      <c r="AD102" s="393"/>
      <c r="AE102" s="404">
        <v>60</v>
      </c>
      <c r="AF102" s="393"/>
      <c r="AG102" s="456">
        <v>27</v>
      </c>
      <c r="AH102" s="456"/>
      <c r="AI102" s="393">
        <v>9</v>
      </c>
      <c r="AJ102" s="456"/>
      <c r="AK102" s="456">
        <v>18</v>
      </c>
      <c r="AL102" s="456"/>
      <c r="AM102" s="393"/>
      <c r="AN102" s="456"/>
      <c r="AO102" s="424">
        <f>AE102-AG102</f>
        <v>33</v>
      </c>
      <c r="AP102" s="493"/>
      <c r="AQ102" s="390"/>
      <c r="AR102" s="391"/>
      <c r="AS102" s="392"/>
      <c r="AT102" s="393"/>
      <c r="AU102" s="390"/>
      <c r="AV102" s="391"/>
      <c r="AW102" s="392"/>
      <c r="AX102" s="393"/>
      <c r="AY102" s="390"/>
      <c r="AZ102" s="391"/>
      <c r="BA102" s="392">
        <v>3</v>
      </c>
      <c r="BB102" s="393"/>
      <c r="BC102" s="251"/>
      <c r="BD102" s="251"/>
      <c r="BE102" s="251"/>
      <c r="BF102" s="251"/>
      <c r="BG102" s="150"/>
      <c r="BH102" s="227"/>
      <c r="BI102" s="90"/>
      <c r="BJ102" s="90"/>
    </row>
    <row r="103" spans="4:62" s="18" customFormat="1" ht="22.5" customHeight="1">
      <c r="D103" s="386" t="s">
        <v>272</v>
      </c>
      <c r="E103" s="387"/>
      <c r="F103" s="388"/>
      <c r="G103" s="476" t="s">
        <v>189</v>
      </c>
      <c r="H103" s="476"/>
      <c r="I103" s="476"/>
      <c r="J103" s="476"/>
      <c r="K103" s="476"/>
      <c r="L103" s="476"/>
      <c r="M103" s="476"/>
      <c r="N103" s="476"/>
      <c r="O103" s="476"/>
      <c r="P103" s="476"/>
      <c r="Q103" s="476"/>
      <c r="R103" s="476"/>
      <c r="S103" s="476"/>
      <c r="T103" s="476"/>
      <c r="U103" s="390"/>
      <c r="V103" s="393"/>
      <c r="W103" s="404">
        <v>3</v>
      </c>
      <c r="X103" s="393"/>
      <c r="Y103" s="390"/>
      <c r="Z103" s="393"/>
      <c r="AA103" s="404"/>
      <c r="AB103" s="393"/>
      <c r="AC103" s="390">
        <v>2</v>
      </c>
      <c r="AD103" s="393"/>
      <c r="AE103" s="404">
        <v>60</v>
      </c>
      <c r="AF103" s="393"/>
      <c r="AG103" s="390">
        <v>36</v>
      </c>
      <c r="AH103" s="393"/>
      <c r="AI103" s="376">
        <v>18</v>
      </c>
      <c r="AJ103" s="376"/>
      <c r="AK103" s="665">
        <v>18</v>
      </c>
      <c r="AL103" s="666"/>
      <c r="AM103" s="391"/>
      <c r="AN103" s="666"/>
      <c r="AO103" s="665">
        <f>AE103-AG103</f>
        <v>24</v>
      </c>
      <c r="AP103" s="666"/>
      <c r="AQ103" s="390"/>
      <c r="AR103" s="391"/>
      <c r="AS103" s="392"/>
      <c r="AT103" s="393"/>
      <c r="AU103" s="390">
        <v>2</v>
      </c>
      <c r="AV103" s="391"/>
      <c r="AW103" s="392"/>
      <c r="AX103" s="393"/>
      <c r="AY103" s="390"/>
      <c r="AZ103" s="391"/>
      <c r="BA103" s="392"/>
      <c r="BB103" s="393"/>
      <c r="BC103" s="251"/>
      <c r="BD103" s="251"/>
      <c r="BE103" s="251"/>
      <c r="BF103" s="251"/>
      <c r="BG103" s="150"/>
      <c r="BH103" s="227"/>
      <c r="BI103" s="90"/>
      <c r="BJ103" s="90"/>
    </row>
    <row r="104" spans="4:62" s="18" customFormat="1" ht="22.5" customHeight="1" thickBot="1">
      <c r="D104" s="466" t="s">
        <v>273</v>
      </c>
      <c r="E104" s="467"/>
      <c r="F104" s="468"/>
      <c r="G104" s="371" t="s">
        <v>199</v>
      </c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3"/>
      <c r="U104" s="405"/>
      <c r="V104" s="452"/>
      <c r="W104" s="389"/>
      <c r="X104" s="389"/>
      <c r="Y104" s="389"/>
      <c r="Z104" s="389"/>
      <c r="AA104" s="452"/>
      <c r="AB104" s="389"/>
      <c r="AC104" s="389">
        <v>2</v>
      </c>
      <c r="AD104" s="389"/>
      <c r="AE104" s="452">
        <v>60</v>
      </c>
      <c r="AF104" s="389"/>
      <c r="AG104" s="389"/>
      <c r="AH104" s="389"/>
      <c r="AI104" s="452"/>
      <c r="AJ104" s="389"/>
      <c r="AK104" s="389"/>
      <c r="AL104" s="389"/>
      <c r="AM104" s="452"/>
      <c r="AN104" s="389"/>
      <c r="AO104" s="696"/>
      <c r="AP104" s="697"/>
      <c r="AQ104" s="390"/>
      <c r="AR104" s="391"/>
      <c r="AS104" s="392"/>
      <c r="AT104" s="393"/>
      <c r="AU104" s="390"/>
      <c r="AV104" s="391"/>
      <c r="AW104" s="392"/>
      <c r="AX104" s="393"/>
      <c r="AY104" s="390"/>
      <c r="AZ104" s="391"/>
      <c r="BA104" s="392"/>
      <c r="BB104" s="393"/>
      <c r="BC104" s="251"/>
      <c r="BD104" s="251"/>
      <c r="BE104" s="251"/>
      <c r="BF104" s="251"/>
      <c r="BG104" s="150"/>
      <c r="BH104" s="227"/>
      <c r="BI104" s="90"/>
      <c r="BJ104" s="90"/>
    </row>
    <row r="105" spans="4:62" s="18" customFormat="1" ht="22.5" customHeight="1" thickBot="1">
      <c r="D105" s="482"/>
      <c r="E105" s="483"/>
      <c r="F105" s="484"/>
      <c r="G105" s="463" t="s">
        <v>111</v>
      </c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5"/>
      <c r="U105" s="454"/>
      <c r="V105" s="455"/>
      <c r="W105" s="454">
        <v>3</v>
      </c>
      <c r="X105" s="478"/>
      <c r="Y105" s="454"/>
      <c r="Z105" s="455"/>
      <c r="AA105" s="454"/>
      <c r="AB105" s="478"/>
      <c r="AC105" s="454">
        <f>SUM(AC101:AC104)</f>
        <v>9</v>
      </c>
      <c r="AD105" s="673"/>
      <c r="AE105" s="454">
        <f>SUM(AE101:AE104)</f>
        <v>270</v>
      </c>
      <c r="AF105" s="673"/>
      <c r="AG105" s="454">
        <f>SUM(AG101:AG104)</f>
        <v>117</v>
      </c>
      <c r="AH105" s="673"/>
      <c r="AI105" s="454">
        <f>SUM(AI101:AI104)</f>
        <v>45</v>
      </c>
      <c r="AJ105" s="673"/>
      <c r="AK105" s="454">
        <f>SUM(AK101:AK104)</f>
        <v>36</v>
      </c>
      <c r="AL105" s="673"/>
      <c r="AM105" s="454">
        <f>SUM(AM101:AM104)</f>
        <v>36</v>
      </c>
      <c r="AN105" s="673"/>
      <c r="AO105" s="454">
        <f>SUM(AO101:AO104)</f>
        <v>93</v>
      </c>
      <c r="AP105" s="673"/>
      <c r="AQ105" s="378"/>
      <c r="AR105" s="379"/>
      <c r="AS105" s="397"/>
      <c r="AT105" s="395"/>
      <c r="AU105" s="378">
        <f>SUM(AU101:AV104)</f>
        <v>2</v>
      </c>
      <c r="AV105" s="379"/>
      <c r="AW105" s="397"/>
      <c r="AX105" s="395"/>
      <c r="AY105" s="378"/>
      <c r="AZ105" s="379"/>
      <c r="BA105" s="397">
        <f>SUM(BA101:BA104)</f>
        <v>9</v>
      </c>
      <c r="BB105" s="395"/>
      <c r="BC105" s="251"/>
      <c r="BD105" s="251"/>
      <c r="BE105" s="251"/>
      <c r="BF105" s="251"/>
      <c r="BG105" s="150"/>
      <c r="BH105" s="227"/>
      <c r="BI105" s="90"/>
      <c r="BJ105" s="90"/>
    </row>
    <row r="106" spans="4:62" s="18" customFormat="1" ht="22.5" customHeight="1" thickBot="1">
      <c r="D106" s="582" t="s">
        <v>112</v>
      </c>
      <c r="E106" s="583"/>
      <c r="F106" s="583"/>
      <c r="G106" s="583"/>
      <c r="H106" s="583"/>
      <c r="I106" s="583"/>
      <c r="J106" s="583"/>
      <c r="K106" s="583"/>
      <c r="L106" s="583"/>
      <c r="M106" s="583"/>
      <c r="N106" s="583"/>
      <c r="O106" s="583"/>
      <c r="P106" s="583"/>
      <c r="Q106" s="583"/>
      <c r="R106" s="583"/>
      <c r="S106" s="583"/>
      <c r="T106" s="584"/>
      <c r="U106" s="670">
        <f>U99+U105</f>
        <v>9</v>
      </c>
      <c r="V106" s="671"/>
      <c r="W106" s="670">
        <f>W105+W99</f>
        <v>6</v>
      </c>
      <c r="X106" s="671"/>
      <c r="Y106" s="670">
        <v>1</v>
      </c>
      <c r="Z106" s="671"/>
      <c r="AA106" s="670">
        <f>AA99+AA105</f>
        <v>2</v>
      </c>
      <c r="AB106" s="671"/>
      <c r="AC106" s="670">
        <f>AC99+AC105</f>
        <v>77.5</v>
      </c>
      <c r="AD106" s="671"/>
      <c r="AE106" s="670">
        <f>AE99+AE105</f>
        <v>2325</v>
      </c>
      <c r="AF106" s="671"/>
      <c r="AG106" s="670">
        <f>AG99+AG105</f>
        <v>1053</v>
      </c>
      <c r="AH106" s="671"/>
      <c r="AI106" s="670">
        <f>AI99+AI105</f>
        <v>495</v>
      </c>
      <c r="AJ106" s="671"/>
      <c r="AK106" s="670">
        <f>AK99+AK105</f>
        <v>153</v>
      </c>
      <c r="AL106" s="671"/>
      <c r="AM106" s="670">
        <f>AM99+AM105</f>
        <v>405</v>
      </c>
      <c r="AN106" s="671"/>
      <c r="AO106" s="670">
        <f>AO99+AO105</f>
        <v>1128</v>
      </c>
      <c r="AP106" s="671"/>
      <c r="AQ106" s="670">
        <f>AQ99+AQ105</f>
        <v>9</v>
      </c>
      <c r="AR106" s="671"/>
      <c r="AS106" s="670">
        <f>AS99+AS105</f>
        <v>10</v>
      </c>
      <c r="AT106" s="671"/>
      <c r="AU106" s="670">
        <f>AU99+AU105</f>
        <v>7</v>
      </c>
      <c r="AV106" s="671"/>
      <c r="AW106" s="670">
        <f>AW99+AW105</f>
        <v>8.5</v>
      </c>
      <c r="AX106" s="671"/>
      <c r="AY106" s="374">
        <f>AY99+AY105</f>
        <v>14</v>
      </c>
      <c r="AZ106" s="672"/>
      <c r="BA106" s="374">
        <f>BA99+BA105</f>
        <v>17.5</v>
      </c>
      <c r="BB106" s="672"/>
      <c r="BC106" s="251"/>
      <c r="BD106" s="251"/>
      <c r="BE106" s="251"/>
      <c r="BF106" s="251"/>
      <c r="BG106" s="150"/>
      <c r="BH106" s="227"/>
      <c r="BI106" s="90"/>
      <c r="BJ106" s="90"/>
    </row>
    <row r="107" spans="4:62" s="18" customFormat="1" ht="22.5" customHeight="1" thickBot="1">
      <c r="D107" s="693" t="s">
        <v>66</v>
      </c>
      <c r="E107" s="694"/>
      <c r="F107" s="694"/>
      <c r="G107" s="694"/>
      <c r="H107" s="694"/>
      <c r="I107" s="694"/>
      <c r="J107" s="694"/>
      <c r="K107" s="694"/>
      <c r="L107" s="694"/>
      <c r="M107" s="694"/>
      <c r="N107" s="694"/>
      <c r="O107" s="694"/>
      <c r="P107" s="694"/>
      <c r="Q107" s="694"/>
      <c r="R107" s="694"/>
      <c r="S107" s="694"/>
      <c r="T107" s="694"/>
      <c r="U107" s="374">
        <v>22</v>
      </c>
      <c r="V107" s="375"/>
      <c r="W107" s="374">
        <f>W106+W86</f>
        <v>15</v>
      </c>
      <c r="X107" s="375"/>
      <c r="Y107" s="374">
        <f>Y86+Y106</f>
        <v>2</v>
      </c>
      <c r="Z107" s="375"/>
      <c r="AA107" s="374">
        <f>AA86+AA106</f>
        <v>2</v>
      </c>
      <c r="AB107" s="375"/>
      <c r="AC107" s="374">
        <f>AC86+AC106</f>
        <v>240</v>
      </c>
      <c r="AD107" s="375"/>
      <c r="AE107" s="374">
        <f>AE86+AE106</f>
        <v>7200</v>
      </c>
      <c r="AF107" s="375"/>
      <c r="AG107" s="374">
        <f>AG86+AG106</f>
        <v>2484</v>
      </c>
      <c r="AH107" s="375"/>
      <c r="AI107" s="374">
        <f>AI86+AI106</f>
        <v>1098</v>
      </c>
      <c r="AJ107" s="375"/>
      <c r="AK107" s="374">
        <f>AK86+AK106</f>
        <v>523</v>
      </c>
      <c r="AL107" s="375"/>
      <c r="AM107" s="374">
        <f>AM86+AM106</f>
        <v>845</v>
      </c>
      <c r="AN107" s="375"/>
      <c r="AO107" s="374">
        <f>AO86+AO106</f>
        <v>2937</v>
      </c>
      <c r="AP107" s="375"/>
      <c r="AQ107" s="374">
        <f>AQ86+AQ106</f>
        <v>26</v>
      </c>
      <c r="AR107" s="375"/>
      <c r="AS107" s="374">
        <f>AS86+AS106</f>
        <v>25</v>
      </c>
      <c r="AT107" s="375"/>
      <c r="AU107" s="374">
        <f>AU86+AU106</f>
        <v>25</v>
      </c>
      <c r="AV107" s="375"/>
      <c r="AW107" s="374">
        <f>AW86+AW106</f>
        <v>25</v>
      </c>
      <c r="AX107" s="375"/>
      <c r="AY107" s="374">
        <f>AY86+AY106</f>
        <v>25</v>
      </c>
      <c r="AZ107" s="375"/>
      <c r="BA107" s="690">
        <f>BA86+BA106</f>
        <v>21.5</v>
      </c>
      <c r="BB107" s="691"/>
      <c r="BC107" s="268"/>
      <c r="BD107" s="268"/>
      <c r="BE107" s="268"/>
      <c r="BF107" s="268"/>
      <c r="BG107" s="150"/>
      <c r="BH107" s="227"/>
      <c r="BI107" s="90"/>
      <c r="BJ107" s="90"/>
    </row>
    <row r="108" spans="4:62" s="18" customFormat="1" ht="22.5" customHeight="1" thickBot="1">
      <c r="D108" s="693" t="s">
        <v>67</v>
      </c>
      <c r="E108" s="694"/>
      <c r="F108" s="694"/>
      <c r="G108" s="694"/>
      <c r="H108" s="694"/>
      <c r="I108" s="694"/>
      <c r="J108" s="694"/>
      <c r="K108" s="694"/>
      <c r="L108" s="694"/>
      <c r="M108" s="694"/>
      <c r="N108" s="694"/>
      <c r="O108" s="694"/>
      <c r="P108" s="694"/>
      <c r="Q108" s="694"/>
      <c r="R108" s="694"/>
      <c r="S108" s="694"/>
      <c r="T108" s="694"/>
      <c r="U108" s="694"/>
      <c r="V108" s="694"/>
      <c r="W108" s="694"/>
      <c r="X108" s="694"/>
      <c r="Y108" s="694"/>
      <c r="Z108" s="694"/>
      <c r="AA108" s="694"/>
      <c r="AB108" s="694"/>
      <c r="AC108" s="694"/>
      <c r="AD108" s="694"/>
      <c r="AE108" s="694"/>
      <c r="AF108" s="694"/>
      <c r="AG108" s="694"/>
      <c r="AH108" s="694"/>
      <c r="AI108" s="694"/>
      <c r="AJ108" s="694"/>
      <c r="AK108" s="694"/>
      <c r="AL108" s="694"/>
      <c r="AM108" s="694"/>
      <c r="AN108" s="694"/>
      <c r="AO108" s="694"/>
      <c r="AP108" s="695"/>
      <c r="AQ108" s="374">
        <f>AQ86+AQ106</f>
        <v>26</v>
      </c>
      <c r="AR108" s="375"/>
      <c r="AS108" s="374">
        <f>AS86+AS106</f>
        <v>25</v>
      </c>
      <c r="AT108" s="375"/>
      <c r="AU108" s="374">
        <f>AU86+AU106</f>
        <v>25</v>
      </c>
      <c r="AV108" s="375"/>
      <c r="AW108" s="374">
        <f>AW86+AW106</f>
        <v>25</v>
      </c>
      <c r="AX108" s="375"/>
      <c r="AY108" s="374">
        <f>AY86+AY106</f>
        <v>25</v>
      </c>
      <c r="AZ108" s="375"/>
      <c r="BA108" s="690">
        <f>BA86+BA106</f>
        <v>21.5</v>
      </c>
      <c r="BB108" s="692"/>
      <c r="BC108" s="268"/>
      <c r="BD108" s="268"/>
      <c r="BE108" s="268"/>
      <c r="BF108" s="268"/>
      <c r="BG108" s="150"/>
      <c r="BH108" s="227"/>
      <c r="BI108" s="90"/>
      <c r="BJ108" s="90"/>
    </row>
    <row r="109" spans="4:62" s="97" customFormat="1" ht="22.5" customHeight="1" thickBot="1">
      <c r="D109" s="457" t="s">
        <v>68</v>
      </c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8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9"/>
      <c r="AQ109" s="414">
        <v>4</v>
      </c>
      <c r="AR109" s="489"/>
      <c r="AS109" s="454">
        <v>5</v>
      </c>
      <c r="AT109" s="478"/>
      <c r="AU109" s="414">
        <v>4</v>
      </c>
      <c r="AV109" s="489"/>
      <c r="AW109" s="454">
        <v>4</v>
      </c>
      <c r="AX109" s="478"/>
      <c r="AY109" s="414">
        <v>2</v>
      </c>
      <c r="AZ109" s="489"/>
      <c r="BA109" s="454">
        <v>2</v>
      </c>
      <c r="BB109" s="478"/>
      <c r="BC109" s="251"/>
      <c r="BD109" s="251"/>
      <c r="BE109" s="251"/>
      <c r="BF109" s="251"/>
      <c r="BG109" s="269"/>
      <c r="BH109" s="230"/>
      <c r="BI109" s="98"/>
      <c r="BJ109" s="98"/>
    </row>
    <row r="110" spans="4:62" s="93" customFormat="1" ht="22.5" customHeight="1" thickBot="1">
      <c r="D110" s="457" t="s">
        <v>69</v>
      </c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9"/>
      <c r="AQ110" s="414"/>
      <c r="AR110" s="489"/>
      <c r="AS110" s="767">
        <v>1</v>
      </c>
      <c r="AT110" s="769"/>
      <c r="AU110" s="414">
        <v>3</v>
      </c>
      <c r="AV110" s="489"/>
      <c r="AW110" s="414">
        <v>2</v>
      </c>
      <c r="AX110" s="415"/>
      <c r="AY110" s="767">
        <v>4</v>
      </c>
      <c r="AZ110" s="768"/>
      <c r="BA110" s="414">
        <v>4</v>
      </c>
      <c r="BB110" s="415"/>
      <c r="BC110" s="251"/>
      <c r="BD110" s="251"/>
      <c r="BE110" s="251"/>
      <c r="BF110" s="251"/>
      <c r="BG110" s="242"/>
      <c r="BH110" s="231"/>
      <c r="BI110" s="96"/>
      <c r="BJ110" s="96"/>
    </row>
    <row r="111" spans="4:62" s="33" customFormat="1" ht="22.5" customHeight="1" thickBot="1">
      <c r="D111" s="457" t="s">
        <v>70</v>
      </c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9"/>
      <c r="AQ111" s="414"/>
      <c r="AR111" s="489"/>
      <c r="AS111" s="414"/>
      <c r="AT111" s="415"/>
      <c r="AU111" s="414">
        <v>1</v>
      </c>
      <c r="AV111" s="489"/>
      <c r="AW111" s="414"/>
      <c r="AX111" s="415"/>
      <c r="AY111" s="414">
        <v>1</v>
      </c>
      <c r="AZ111" s="489"/>
      <c r="BA111" s="414"/>
      <c r="BB111" s="415"/>
      <c r="BC111" s="251"/>
      <c r="BD111" s="251"/>
      <c r="BE111" s="251"/>
      <c r="BF111" s="251"/>
      <c r="BG111" s="150"/>
      <c r="BH111" s="229"/>
      <c r="BI111" s="80"/>
      <c r="BJ111" s="80"/>
    </row>
    <row r="112" spans="3:62" s="33" customFormat="1" ht="22.5" customHeight="1" thickBot="1">
      <c r="C112" s="86"/>
      <c r="D112" s="457" t="s">
        <v>71</v>
      </c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9"/>
      <c r="AQ112" s="414"/>
      <c r="AR112" s="489"/>
      <c r="AS112" s="414"/>
      <c r="AT112" s="415"/>
      <c r="AU112" s="414"/>
      <c r="AV112" s="489"/>
      <c r="AW112" s="414">
        <v>1</v>
      </c>
      <c r="AX112" s="415"/>
      <c r="AY112" s="414"/>
      <c r="AZ112" s="489"/>
      <c r="BA112" s="414">
        <v>1</v>
      </c>
      <c r="BB112" s="415"/>
      <c r="BC112" s="270"/>
      <c r="BD112" s="251"/>
      <c r="BE112" s="251"/>
      <c r="BF112" s="251"/>
      <c r="BG112" s="150"/>
      <c r="BH112" s="229"/>
      <c r="BI112" s="80"/>
      <c r="BJ112" s="80"/>
    </row>
    <row r="113" spans="3:62" s="33" customFormat="1" ht="16.5" customHeight="1" thickBot="1">
      <c r="C113" s="86"/>
      <c r="D113" s="271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3"/>
      <c r="R113" s="273"/>
      <c r="S113" s="273"/>
      <c r="T113" s="245"/>
      <c r="U113" s="687"/>
      <c r="V113" s="688"/>
      <c r="W113" s="689"/>
      <c r="X113" s="689"/>
      <c r="Y113" s="686"/>
      <c r="Z113" s="686"/>
      <c r="AA113" s="453"/>
      <c r="AB113" s="453"/>
      <c r="AC113" s="453"/>
      <c r="AD113" s="453"/>
      <c r="AE113" s="453"/>
      <c r="AF113" s="453"/>
      <c r="AG113" s="453"/>
      <c r="AH113" s="453"/>
      <c r="AI113" s="460"/>
      <c r="AJ113" s="460"/>
      <c r="AK113" s="766"/>
      <c r="AL113" s="766"/>
      <c r="AM113" s="273"/>
      <c r="AN113" s="273"/>
      <c r="AO113" s="273"/>
      <c r="AP113" s="273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150"/>
      <c r="BH113" s="229"/>
      <c r="BI113" s="80"/>
      <c r="BJ113" s="80"/>
    </row>
    <row r="114" spans="3:62" s="34" customFormat="1" ht="21.75" customHeight="1" thickBot="1">
      <c r="C114" s="89"/>
      <c r="D114" s="262"/>
      <c r="E114" s="376" t="s">
        <v>36</v>
      </c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7"/>
      <c r="U114" s="681"/>
      <c r="V114" s="682"/>
      <c r="W114" s="683"/>
      <c r="X114" s="682"/>
      <c r="Y114" s="683"/>
      <c r="Z114" s="682"/>
      <c r="AA114" s="679"/>
      <c r="AB114" s="680"/>
      <c r="AC114" s="517">
        <v>22.5</v>
      </c>
      <c r="AD114" s="685"/>
      <c r="AE114" s="455">
        <v>675</v>
      </c>
      <c r="AF114" s="478"/>
      <c r="AG114" s="275"/>
      <c r="AH114" s="274"/>
      <c r="AI114" s="274"/>
      <c r="AJ114" s="274"/>
      <c r="AK114" s="392" t="s">
        <v>207</v>
      </c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404"/>
      <c r="AV114" s="404"/>
      <c r="AW114" s="404"/>
      <c r="AX114" s="404"/>
      <c r="AY114" s="404"/>
      <c r="AZ114" s="404"/>
      <c r="BA114" s="404"/>
      <c r="BB114" s="404"/>
      <c r="BC114" s="404"/>
      <c r="BD114" s="404"/>
      <c r="BE114" s="404"/>
      <c r="BF114" s="391"/>
      <c r="BG114" s="276"/>
      <c r="BH114" s="232"/>
      <c r="BI114" s="100"/>
      <c r="BJ114" s="100"/>
    </row>
    <row r="115" spans="4:60" s="34" customFormat="1" ht="14.25" customHeight="1">
      <c r="D115" s="277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9"/>
      <c r="V115" s="279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226"/>
    </row>
    <row r="116" spans="4:62" s="34" customFormat="1" ht="27" customHeight="1">
      <c r="D116" s="280"/>
      <c r="E116" s="796" t="s">
        <v>198</v>
      </c>
      <c r="F116" s="796"/>
      <c r="G116" s="796"/>
      <c r="H116" s="796"/>
      <c r="I116" s="796"/>
      <c r="J116" s="796"/>
      <c r="K116" s="796"/>
      <c r="L116" s="796"/>
      <c r="M116" s="796"/>
      <c r="N116" s="796"/>
      <c r="O116" s="796"/>
      <c r="P116" s="796"/>
      <c r="Q116" s="796"/>
      <c r="R116" s="796"/>
      <c r="S116" s="261"/>
      <c r="T116" s="282"/>
      <c r="U116" s="282"/>
      <c r="V116" s="283"/>
      <c r="W116" s="150"/>
      <c r="X116" s="684" t="s">
        <v>228</v>
      </c>
      <c r="Y116" s="684"/>
      <c r="Z116" s="684"/>
      <c r="AA116" s="684"/>
      <c r="AB116" s="684"/>
      <c r="AC116" s="684"/>
      <c r="AD116" s="684"/>
      <c r="AE116" s="684"/>
      <c r="AF116" s="684"/>
      <c r="AG116" s="684"/>
      <c r="AH116" s="684"/>
      <c r="AI116" s="684"/>
      <c r="AJ116" s="684"/>
      <c r="AK116" s="684"/>
      <c r="AL116" s="684"/>
      <c r="AM116" s="684"/>
      <c r="AN116" s="684"/>
      <c r="AO116" s="684"/>
      <c r="AP116" s="684"/>
      <c r="AQ116" s="684"/>
      <c r="AR116" s="684"/>
      <c r="AS116" s="684"/>
      <c r="AT116" s="684"/>
      <c r="AU116" s="684"/>
      <c r="AV116" s="684"/>
      <c r="AW116" s="684"/>
      <c r="AX116" s="684"/>
      <c r="AY116" s="684"/>
      <c r="AZ116" s="684"/>
      <c r="BA116" s="684"/>
      <c r="BB116" s="684"/>
      <c r="BC116" s="684"/>
      <c r="BD116" s="684"/>
      <c r="BE116" s="684"/>
      <c r="BF116" s="684"/>
      <c r="BG116" s="284"/>
      <c r="BH116" s="233"/>
      <c r="BI116" s="24"/>
      <c r="BJ116" s="33"/>
    </row>
    <row r="117" spans="4:60" s="34" customFormat="1" ht="27.75" customHeight="1">
      <c r="D117" s="280"/>
      <c r="E117" s="796" t="s">
        <v>136</v>
      </c>
      <c r="F117" s="796"/>
      <c r="G117" s="796"/>
      <c r="H117" s="796"/>
      <c r="I117" s="796"/>
      <c r="J117" s="796"/>
      <c r="K117" s="796"/>
      <c r="L117" s="796"/>
      <c r="M117" s="796"/>
      <c r="N117" s="796"/>
      <c r="O117" s="796"/>
      <c r="P117" s="796"/>
      <c r="Q117" s="796"/>
      <c r="R117" s="796"/>
      <c r="S117" s="150"/>
      <c r="T117" s="261"/>
      <c r="U117" s="285"/>
      <c r="V117" s="286"/>
      <c r="W117" s="150"/>
      <c r="X117" s="150"/>
      <c r="Y117" s="150"/>
      <c r="Z117" s="150"/>
      <c r="AA117" s="261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226"/>
    </row>
    <row r="118" spans="4:62" s="34" customFormat="1" ht="33" customHeight="1">
      <c r="D118" s="381" t="s">
        <v>211</v>
      </c>
      <c r="E118" s="381"/>
      <c r="F118" s="381"/>
      <c r="G118" s="381"/>
      <c r="H118" s="381"/>
      <c r="I118" s="381"/>
      <c r="J118" s="381"/>
      <c r="K118" s="381"/>
      <c r="L118" s="381"/>
      <c r="M118" s="287"/>
      <c r="N118" s="329" t="s">
        <v>286</v>
      </c>
      <c r="O118" s="329"/>
      <c r="P118" s="329"/>
      <c r="Q118" s="329"/>
      <c r="R118" s="329"/>
      <c r="S118" s="329"/>
      <c r="T118" s="329"/>
      <c r="U118" s="329"/>
      <c r="V118" s="297" t="s">
        <v>7</v>
      </c>
      <c r="W118" s="380" t="s">
        <v>285</v>
      </c>
      <c r="X118" s="380"/>
      <c r="Y118" s="380"/>
      <c r="Z118" s="380"/>
      <c r="AA118" s="380"/>
      <c r="AB118" s="380"/>
      <c r="AC118" s="297" t="s">
        <v>7</v>
      </c>
      <c r="AD118" s="289"/>
      <c r="AE118" s="288"/>
      <c r="AF118" s="288"/>
      <c r="AG118" s="288"/>
      <c r="AH118" s="290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34"/>
      <c r="BI118" s="182"/>
      <c r="BJ118" s="182"/>
    </row>
    <row r="119" spans="4:60" s="34" customFormat="1" ht="39" customHeight="1">
      <c r="D119" s="280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150"/>
      <c r="T119" s="261"/>
      <c r="U119" s="285"/>
      <c r="V119" s="286"/>
      <c r="W119" s="150"/>
      <c r="X119" s="150"/>
      <c r="Y119" s="150"/>
      <c r="Z119" s="150"/>
      <c r="AA119" s="261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226"/>
    </row>
    <row r="120" spans="4:62" s="34" customFormat="1" ht="27.75" customHeight="1">
      <c r="D120" s="382" t="s">
        <v>280</v>
      </c>
      <c r="E120" s="382"/>
      <c r="F120" s="382"/>
      <c r="G120" s="382"/>
      <c r="H120" s="382"/>
      <c r="I120" s="382"/>
      <c r="J120" s="382"/>
      <c r="K120" s="382"/>
      <c r="L120" s="382"/>
      <c r="M120" s="292"/>
      <c r="N120" s="293"/>
      <c r="O120" s="293"/>
      <c r="P120" s="294"/>
      <c r="Q120" s="295"/>
      <c r="R120" s="295"/>
      <c r="S120" s="295"/>
      <c r="T120" s="296"/>
      <c r="U120" s="296"/>
      <c r="V120" s="297" t="s">
        <v>7</v>
      </c>
      <c r="W120" s="678" t="s">
        <v>192</v>
      </c>
      <c r="X120" s="678"/>
      <c r="Y120" s="678"/>
      <c r="Z120" s="678"/>
      <c r="AA120" s="678"/>
      <c r="AB120" s="678"/>
      <c r="AC120" s="298" t="s">
        <v>7</v>
      </c>
      <c r="AD120" s="299"/>
      <c r="AE120" s="300"/>
      <c r="AF120" s="300"/>
      <c r="AG120" s="300"/>
      <c r="AH120" s="300"/>
      <c r="AI120" s="300"/>
      <c r="AJ120" s="300"/>
      <c r="AK120" s="301"/>
      <c r="AL120" s="765" t="s">
        <v>216</v>
      </c>
      <c r="AM120" s="765"/>
      <c r="AN120" s="765"/>
      <c r="AO120" s="765"/>
      <c r="AP120" s="765"/>
      <c r="AQ120" s="765"/>
      <c r="AR120" s="765"/>
      <c r="AS120" s="765"/>
      <c r="AT120" s="303"/>
      <c r="AU120" s="303"/>
      <c r="AV120" s="304"/>
      <c r="AW120" s="304"/>
      <c r="AX120" s="305"/>
      <c r="AY120" s="306"/>
      <c r="AZ120" s="306"/>
      <c r="BA120" s="307" t="s">
        <v>7</v>
      </c>
      <c r="BB120" s="402" t="s">
        <v>224</v>
      </c>
      <c r="BC120" s="402"/>
      <c r="BD120" s="402"/>
      <c r="BE120" s="402"/>
      <c r="BF120" s="402"/>
      <c r="BG120" s="94"/>
      <c r="BH120" s="226"/>
      <c r="BI120" s="124"/>
      <c r="BJ120" s="125"/>
    </row>
    <row r="121" spans="4:62" s="34" customFormat="1" ht="23.25" customHeight="1">
      <c r="D121" s="280"/>
      <c r="E121" s="291"/>
      <c r="F121" s="291"/>
      <c r="G121" s="291"/>
      <c r="H121" s="291"/>
      <c r="I121" s="291"/>
      <c r="J121" s="291"/>
      <c r="K121" s="291"/>
      <c r="L121" s="292"/>
      <c r="M121" s="292"/>
      <c r="N121" s="292"/>
      <c r="O121" s="292"/>
      <c r="P121" s="308"/>
      <c r="Q121" s="309" t="s">
        <v>5</v>
      </c>
      <c r="R121" s="261"/>
      <c r="S121" s="261"/>
      <c r="T121" s="282"/>
      <c r="U121" s="282"/>
      <c r="V121" s="283"/>
      <c r="W121" s="285"/>
      <c r="X121" s="285"/>
      <c r="Y121" s="150" t="s">
        <v>6</v>
      </c>
      <c r="Z121" s="285"/>
      <c r="AA121" s="285"/>
      <c r="AB121" s="285"/>
      <c r="AC121" s="285"/>
      <c r="AD121" s="308"/>
      <c r="AE121" s="300"/>
      <c r="AF121" s="300"/>
      <c r="AG121" s="300"/>
      <c r="AH121" s="300"/>
      <c r="AI121" s="300"/>
      <c r="AJ121" s="300"/>
      <c r="AK121" s="301"/>
      <c r="AL121" s="302"/>
      <c r="AM121" s="302"/>
      <c r="AN121" s="302"/>
      <c r="AO121" s="302"/>
      <c r="AP121" s="302"/>
      <c r="AQ121" s="302"/>
      <c r="AR121" s="302"/>
      <c r="AS121" s="302"/>
      <c r="AT121" s="302"/>
      <c r="AU121" s="302"/>
      <c r="AV121" s="764" t="s">
        <v>5</v>
      </c>
      <c r="AW121" s="764"/>
      <c r="AX121" s="764"/>
      <c r="AY121" s="764"/>
      <c r="AZ121" s="150"/>
      <c r="BA121" s="310"/>
      <c r="BB121" s="282"/>
      <c r="BC121" s="310"/>
      <c r="BD121" s="311" t="s">
        <v>6</v>
      </c>
      <c r="BE121" s="282"/>
      <c r="BF121" s="310"/>
      <c r="BG121" s="282"/>
      <c r="BH121" s="226"/>
      <c r="BI121" s="124"/>
      <c r="BJ121" s="125"/>
    </row>
    <row r="122" spans="4:62" s="34" customFormat="1" ht="18" customHeight="1" hidden="1">
      <c r="D122" s="312"/>
      <c r="E122" s="313"/>
      <c r="F122" s="292"/>
      <c r="G122" s="292"/>
      <c r="H122" s="292"/>
      <c r="I122" s="292"/>
      <c r="J122" s="292"/>
      <c r="K122" s="292"/>
      <c r="L122" s="292"/>
      <c r="M122" s="292"/>
      <c r="N122" s="309"/>
      <c r="O122" s="292"/>
      <c r="P122" s="292"/>
      <c r="Q122" s="150"/>
      <c r="R122" s="292"/>
      <c r="S122" s="314"/>
      <c r="T122" s="261"/>
      <c r="U122" s="150"/>
      <c r="V122" s="285"/>
      <c r="W122" s="285"/>
      <c r="X122" s="285"/>
      <c r="Y122" s="315"/>
      <c r="Z122" s="150"/>
      <c r="AA122" s="261"/>
      <c r="AB122" s="316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2"/>
      <c r="AM122" s="313"/>
      <c r="AN122" s="292"/>
      <c r="AO122" s="317"/>
      <c r="AP122" s="317"/>
      <c r="AQ122" s="292"/>
      <c r="AR122" s="150"/>
      <c r="AS122" s="150"/>
      <c r="AT122" s="150"/>
      <c r="AU122" s="302"/>
      <c r="AV122" s="150"/>
      <c r="AW122" s="150"/>
      <c r="AX122" s="150"/>
      <c r="AY122" s="150"/>
      <c r="AZ122" s="309"/>
      <c r="BA122" s="150"/>
      <c r="BB122" s="150"/>
      <c r="BC122" s="150"/>
      <c r="BD122" s="150"/>
      <c r="BE122" s="150"/>
      <c r="BF122" s="318"/>
      <c r="BG122" s="150"/>
      <c r="BH122" s="33"/>
      <c r="BI122" s="33"/>
      <c r="BJ122" s="84"/>
    </row>
    <row r="123" spans="1:61" s="33" customFormat="1" ht="18.75" customHeight="1">
      <c r="A123" s="37"/>
      <c r="B123" s="85"/>
      <c r="C123" s="121"/>
      <c r="D123" s="319"/>
      <c r="E123" s="319"/>
      <c r="F123" s="292"/>
      <c r="G123" s="292"/>
      <c r="H123" s="292"/>
      <c r="I123" s="292"/>
      <c r="J123" s="292"/>
      <c r="K123" s="292"/>
      <c r="L123" s="309"/>
      <c r="M123" s="292"/>
      <c r="N123" s="292"/>
      <c r="O123" s="309"/>
      <c r="P123" s="292"/>
      <c r="Q123" s="150"/>
      <c r="R123" s="261"/>
      <c r="S123" s="285"/>
      <c r="T123" s="286"/>
      <c r="U123" s="285"/>
      <c r="V123" s="676"/>
      <c r="W123" s="677"/>
      <c r="X123" s="677"/>
      <c r="Y123" s="677"/>
      <c r="Z123" s="677"/>
      <c r="AA123" s="300"/>
      <c r="AB123" s="308"/>
      <c r="AC123" s="300"/>
      <c r="AD123" s="300"/>
      <c r="AE123" s="300"/>
      <c r="AF123" s="300"/>
      <c r="AG123" s="300"/>
      <c r="AH123" s="300"/>
      <c r="AI123" s="301"/>
      <c r="AJ123" s="320"/>
      <c r="AK123" s="320"/>
      <c r="AL123" s="320"/>
      <c r="AM123" s="320"/>
      <c r="AN123" s="321"/>
      <c r="AO123" s="322"/>
      <c r="AP123" s="150"/>
      <c r="AQ123" s="150"/>
      <c r="AR123" s="150"/>
      <c r="AS123" s="302"/>
      <c r="AT123" s="302"/>
      <c r="AU123" s="302"/>
      <c r="AV123" s="302"/>
      <c r="AW123" s="302"/>
      <c r="AX123" s="302"/>
      <c r="AY123" s="323"/>
      <c r="AZ123" s="323"/>
      <c r="BA123" s="310"/>
      <c r="BB123" s="310"/>
      <c r="BC123" s="282"/>
      <c r="BD123" s="310"/>
      <c r="BE123" s="310"/>
      <c r="BF123" s="310"/>
      <c r="BG123" s="310"/>
      <c r="BH123" s="125"/>
      <c r="BI123" s="87"/>
    </row>
    <row r="124" spans="1:61" s="33" customFormat="1" ht="16.5" customHeight="1">
      <c r="A124" s="37"/>
      <c r="B124" s="85"/>
      <c r="C124" s="121"/>
      <c r="D124" s="319"/>
      <c r="E124" s="319"/>
      <c r="F124" s="292"/>
      <c r="G124" s="292"/>
      <c r="H124" s="292"/>
      <c r="I124" s="292"/>
      <c r="J124" s="292"/>
      <c r="K124" s="292"/>
      <c r="L124" s="309"/>
      <c r="M124" s="292" t="s">
        <v>127</v>
      </c>
      <c r="N124" s="292"/>
      <c r="O124" s="309"/>
      <c r="P124" s="292"/>
      <c r="Q124" s="150"/>
      <c r="R124" s="261"/>
      <c r="S124" s="285"/>
      <c r="T124" s="286"/>
      <c r="U124" s="285"/>
      <c r="V124" s="285"/>
      <c r="W124" s="315"/>
      <c r="X124" s="150"/>
      <c r="Y124" s="261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1"/>
      <c r="AJ124" s="320"/>
      <c r="AK124" s="320"/>
      <c r="AL124" s="320"/>
      <c r="AM124" s="320"/>
      <c r="AN124" s="321"/>
      <c r="AO124" s="322"/>
      <c r="AP124" s="150"/>
      <c r="AQ124" s="150"/>
      <c r="AR124" s="150"/>
      <c r="AS124" s="302"/>
      <c r="AT124" s="302"/>
      <c r="AU124" s="302"/>
      <c r="AV124" s="302"/>
      <c r="AW124" s="302"/>
      <c r="AX124" s="302"/>
      <c r="AY124" s="150"/>
      <c r="AZ124" s="150"/>
      <c r="BA124" s="309"/>
      <c r="BB124" s="150"/>
      <c r="BC124" s="261"/>
      <c r="BD124" s="150"/>
      <c r="BE124" s="150"/>
      <c r="BF124" s="150"/>
      <c r="BG124" s="150"/>
      <c r="BH124" s="24"/>
      <c r="BI124" s="24"/>
    </row>
    <row r="125" spans="1:61" s="33" customFormat="1" ht="15" customHeight="1">
      <c r="A125" s="37"/>
      <c r="B125" s="85"/>
      <c r="C125" s="121"/>
      <c r="D125" s="319"/>
      <c r="E125" s="319"/>
      <c r="F125" s="319"/>
      <c r="G125" s="319"/>
      <c r="H125" s="319"/>
      <c r="I125" s="319"/>
      <c r="J125" s="292"/>
      <c r="K125" s="292"/>
      <c r="L125" s="292"/>
      <c r="M125" s="292"/>
      <c r="N125" s="308"/>
      <c r="O125" s="261"/>
      <c r="P125" s="261"/>
      <c r="Q125" s="261"/>
      <c r="R125" s="282"/>
      <c r="S125" s="282"/>
      <c r="T125" s="283"/>
      <c r="U125" s="285"/>
      <c r="V125" s="285"/>
      <c r="W125" s="315"/>
      <c r="X125" s="150"/>
      <c r="Y125" s="261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1"/>
      <c r="AJ125" s="320"/>
      <c r="AK125" s="320"/>
      <c r="AL125" s="320"/>
      <c r="AM125" s="320"/>
      <c r="AN125" s="321"/>
      <c r="AO125" s="322"/>
      <c r="AP125" s="150"/>
      <c r="AQ125" s="150"/>
      <c r="AR125" s="150"/>
      <c r="AS125" s="302"/>
      <c r="AT125" s="302"/>
      <c r="AU125" s="302"/>
      <c r="AV125" s="302"/>
      <c r="AW125" s="302"/>
      <c r="AX125" s="302"/>
      <c r="AY125" s="150"/>
      <c r="AZ125" s="150"/>
      <c r="BA125" s="309"/>
      <c r="BB125" s="150"/>
      <c r="BC125" s="261"/>
      <c r="BD125" s="150"/>
      <c r="BE125" s="150"/>
      <c r="BF125" s="150"/>
      <c r="BG125" s="150"/>
      <c r="BH125" s="24"/>
      <c r="BI125" s="24"/>
    </row>
    <row r="126" spans="1:61" s="33" customFormat="1" ht="16.5" customHeight="1">
      <c r="A126" s="37"/>
      <c r="B126" s="91"/>
      <c r="C126" s="121"/>
      <c r="D126" s="319"/>
      <c r="E126" s="319"/>
      <c r="F126" s="292"/>
      <c r="G126" s="292"/>
      <c r="H126" s="292"/>
      <c r="I126" s="292"/>
      <c r="J126" s="292"/>
      <c r="K126" s="292"/>
      <c r="L126" s="309"/>
      <c r="M126" s="292"/>
      <c r="N126" s="292"/>
      <c r="O126" s="309"/>
      <c r="P126" s="292"/>
      <c r="Q126" s="150"/>
      <c r="R126" s="261"/>
      <c r="S126" s="150"/>
      <c r="T126" s="324"/>
      <c r="U126" s="285"/>
      <c r="V126" s="325"/>
      <c r="W126" s="326"/>
      <c r="X126" s="326"/>
      <c r="Y126" s="326"/>
      <c r="Z126" s="326"/>
      <c r="AA126" s="300"/>
      <c r="AB126" s="150"/>
      <c r="AC126" s="300"/>
      <c r="AD126" s="300"/>
      <c r="AE126" s="300"/>
      <c r="AF126" s="300"/>
      <c r="AG126" s="300"/>
      <c r="AH126" s="300"/>
      <c r="AI126" s="301"/>
      <c r="AJ126" s="320"/>
      <c r="AK126" s="320"/>
      <c r="AL126" s="320"/>
      <c r="AM126" s="320"/>
      <c r="AN126" s="321"/>
      <c r="AO126" s="322"/>
      <c r="AP126" s="150"/>
      <c r="AQ126" s="150"/>
      <c r="AR126" s="150"/>
      <c r="AS126" s="280"/>
      <c r="AT126" s="319"/>
      <c r="AU126" s="319"/>
      <c r="AV126" s="319"/>
      <c r="AW126" s="319"/>
      <c r="AX126" s="319"/>
      <c r="AY126" s="150"/>
      <c r="AZ126" s="150"/>
      <c r="BA126" s="150"/>
      <c r="BB126" s="150"/>
      <c r="BC126" s="282"/>
      <c r="BD126" s="310"/>
      <c r="BE126" s="310"/>
      <c r="BF126" s="150"/>
      <c r="BG126" s="310"/>
      <c r="BH126" s="125"/>
      <c r="BI126" s="87"/>
    </row>
    <row r="127" spans="1:61" s="33" customFormat="1" ht="15.75" customHeight="1">
      <c r="A127" s="37"/>
      <c r="B127" s="35"/>
      <c r="C127" s="39"/>
      <c r="D127" s="319"/>
      <c r="E127" s="319"/>
      <c r="F127" s="292"/>
      <c r="G127" s="292"/>
      <c r="H127" s="292"/>
      <c r="I127" s="292"/>
      <c r="J127" s="292"/>
      <c r="K127" s="292"/>
      <c r="L127" s="309"/>
      <c r="M127" s="292"/>
      <c r="N127" s="292"/>
      <c r="O127" s="309"/>
      <c r="P127" s="292"/>
      <c r="Q127" s="150"/>
      <c r="R127" s="261"/>
      <c r="S127" s="150"/>
      <c r="T127" s="324"/>
      <c r="U127" s="285"/>
      <c r="V127" s="285"/>
      <c r="W127" s="315"/>
      <c r="X127" s="150"/>
      <c r="Y127" s="261"/>
      <c r="Z127" s="316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2"/>
      <c r="AK127" s="313"/>
      <c r="AL127" s="292"/>
      <c r="AM127" s="317"/>
      <c r="AN127" s="317"/>
      <c r="AO127" s="292"/>
      <c r="AP127" s="150"/>
      <c r="AQ127" s="150"/>
      <c r="AR127" s="150"/>
      <c r="AS127" s="150"/>
      <c r="AT127" s="327"/>
      <c r="AU127" s="150"/>
      <c r="AV127" s="150"/>
      <c r="AW127" s="309"/>
      <c r="AX127" s="150"/>
      <c r="AY127" s="150"/>
      <c r="AZ127" s="150"/>
      <c r="BA127" s="309"/>
      <c r="BB127" s="309"/>
      <c r="BC127" s="261"/>
      <c r="BD127" s="150"/>
      <c r="BE127" s="150"/>
      <c r="BF127" s="150"/>
      <c r="BG127" s="150"/>
      <c r="BH127" s="84"/>
      <c r="BI127" s="84"/>
    </row>
    <row r="128" spans="4:62" ht="15.75">
      <c r="D128" s="121"/>
      <c r="E128" s="121"/>
      <c r="F128" s="121"/>
      <c r="G128" s="121"/>
      <c r="H128" s="121"/>
      <c r="I128" s="121"/>
      <c r="J128" s="40"/>
      <c r="K128" s="40"/>
      <c r="L128" s="40"/>
      <c r="M128" s="40"/>
      <c r="N128" s="122"/>
      <c r="O128" s="10"/>
      <c r="P128" s="10"/>
      <c r="Q128" s="10"/>
      <c r="R128" s="52"/>
      <c r="S128" s="52"/>
      <c r="T128" s="123"/>
      <c r="U128" s="2"/>
      <c r="V128" s="2"/>
      <c r="W128" s="2"/>
      <c r="X128" s="2"/>
      <c r="AV128" s="34"/>
      <c r="AW128" s="43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</row>
    <row r="129" spans="4:62" ht="18">
      <c r="D129" s="40"/>
      <c r="E129" s="40"/>
      <c r="F129" s="40"/>
      <c r="G129" s="40"/>
      <c r="H129" s="40"/>
      <c r="I129" s="40"/>
      <c r="J129" s="40"/>
      <c r="K129" s="40"/>
      <c r="L129" s="41"/>
      <c r="M129" s="40"/>
      <c r="N129" s="40"/>
      <c r="O129" s="41"/>
      <c r="P129" s="40"/>
      <c r="Q129" s="103"/>
      <c r="R129" s="42"/>
      <c r="S129" s="33"/>
      <c r="T129" s="38"/>
      <c r="Y129" s="2"/>
      <c r="Z129" s="2"/>
      <c r="AA129" s="2"/>
      <c r="AB129" s="2"/>
      <c r="AC129" s="2"/>
      <c r="AD129" s="2"/>
      <c r="AP129" s="45"/>
      <c r="AW129" s="34"/>
      <c r="AX129" s="34"/>
      <c r="AY129" s="34"/>
      <c r="AZ129" s="34"/>
      <c r="BA129" s="34"/>
      <c r="BB129" s="34"/>
      <c r="BC129" s="34"/>
      <c r="BD129" s="34"/>
      <c r="BE129" s="34"/>
      <c r="BF129" s="11"/>
      <c r="BG129" s="34"/>
      <c r="BH129" s="34"/>
      <c r="BI129" s="34"/>
      <c r="BJ129" s="34"/>
    </row>
    <row r="130" spans="13:61" ht="18">
      <c r="M130" s="2"/>
      <c r="N130" s="2"/>
      <c r="O130" s="2"/>
      <c r="P130" s="2"/>
      <c r="Q130" s="13"/>
      <c r="R130" s="1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W130" s="18"/>
      <c r="AZ130" s="18"/>
      <c r="BC130" s="52"/>
      <c r="BF130" s="52"/>
      <c r="BG130" s="52"/>
      <c r="BH130" s="52"/>
      <c r="BI130" s="52"/>
    </row>
    <row r="131" spans="13:24" ht="12.75">
      <c r="M131" s="2"/>
      <c r="N131" s="2"/>
      <c r="U131" s="2"/>
      <c r="V131" s="2"/>
      <c r="W131" s="2"/>
      <c r="X131" s="2"/>
    </row>
    <row r="132" spans="11:55" ht="20.25"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</row>
    <row r="133" spans="11:58" ht="15"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11"/>
      <c r="AF133" s="11"/>
      <c r="AG133" s="11"/>
      <c r="AH133" s="11"/>
      <c r="AI133" s="11"/>
      <c r="AJ133" s="11"/>
      <c r="AK133" s="11"/>
      <c r="AL133" s="11"/>
      <c r="AM133" s="11"/>
      <c r="AN133" s="34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F133" s="13"/>
    </row>
    <row r="134" spans="11:55" ht="15"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</row>
    <row r="136" spans="50:51" ht="12.75">
      <c r="AX136" s="13"/>
      <c r="AY136" s="13"/>
    </row>
  </sheetData>
  <sheetProtection/>
  <mergeCells count="1327">
    <mergeCell ref="N15:R15"/>
    <mergeCell ref="T14:AN14"/>
    <mergeCell ref="G99:T99"/>
    <mergeCell ref="D98:F98"/>
    <mergeCell ref="G98:T98"/>
    <mergeCell ref="W99:X99"/>
    <mergeCell ref="S6:Z6"/>
    <mergeCell ref="T8:AN8"/>
    <mergeCell ref="T10:AN10"/>
    <mergeCell ref="T9:AN9"/>
    <mergeCell ref="N8:R8"/>
    <mergeCell ref="S7:Z7"/>
    <mergeCell ref="AA97:AB97"/>
    <mergeCell ref="AC97:AD97"/>
    <mergeCell ref="AE97:AF97"/>
    <mergeCell ref="AI99:AJ99"/>
    <mergeCell ref="AK99:AL99"/>
    <mergeCell ref="AI98:AJ98"/>
    <mergeCell ref="AA98:AB98"/>
    <mergeCell ref="AG99:AH99"/>
    <mergeCell ref="AG97:AH97"/>
    <mergeCell ref="AI97:AJ97"/>
    <mergeCell ref="D58:F58"/>
    <mergeCell ref="G58:T58"/>
    <mergeCell ref="U58:V58"/>
    <mergeCell ref="U99:V99"/>
    <mergeCell ref="G97:T97"/>
    <mergeCell ref="U97:V97"/>
    <mergeCell ref="D99:F99"/>
    <mergeCell ref="D96:F96"/>
    <mergeCell ref="G96:T96"/>
    <mergeCell ref="U96:V96"/>
    <mergeCell ref="AU99:AV99"/>
    <mergeCell ref="AW99:AX99"/>
    <mergeCell ref="AK98:AL98"/>
    <mergeCell ref="AO98:AP98"/>
    <mergeCell ref="AC98:AD98"/>
    <mergeCell ref="AS99:AT99"/>
    <mergeCell ref="AQ99:AR99"/>
    <mergeCell ref="AO99:AP99"/>
    <mergeCell ref="AS98:AT98"/>
    <mergeCell ref="AW98:AX98"/>
    <mergeCell ref="Y99:Z99"/>
    <mergeCell ref="AA99:AB99"/>
    <mergeCell ref="AE98:AF98"/>
    <mergeCell ref="AC99:AD99"/>
    <mergeCell ref="U98:V98"/>
    <mergeCell ref="W98:X98"/>
    <mergeCell ref="Y98:Z98"/>
    <mergeCell ref="Y96:Z96"/>
    <mergeCell ref="Y97:Z97"/>
    <mergeCell ref="W94:X94"/>
    <mergeCell ref="Y94:Z94"/>
    <mergeCell ref="D95:F95"/>
    <mergeCell ref="G95:T95"/>
    <mergeCell ref="U95:V95"/>
    <mergeCell ref="W95:X95"/>
    <mergeCell ref="Y95:Z95"/>
    <mergeCell ref="W97:X97"/>
    <mergeCell ref="AA94:AB94"/>
    <mergeCell ref="AK93:AL93"/>
    <mergeCell ref="AI94:AJ94"/>
    <mergeCell ref="AK94:AL94"/>
    <mergeCell ref="AC94:AD94"/>
    <mergeCell ref="AE94:AF94"/>
    <mergeCell ref="AI93:AJ93"/>
    <mergeCell ref="D93:F93"/>
    <mergeCell ref="G93:T93"/>
    <mergeCell ref="U93:V93"/>
    <mergeCell ref="W93:X93"/>
    <mergeCell ref="Y93:Z93"/>
    <mergeCell ref="AG94:AH94"/>
    <mergeCell ref="AG93:AH93"/>
    <mergeCell ref="D94:F94"/>
    <mergeCell ref="G94:T94"/>
    <mergeCell ref="U94:V94"/>
    <mergeCell ref="W66:X66"/>
    <mergeCell ref="AE61:AF61"/>
    <mergeCell ref="Y89:Z89"/>
    <mergeCell ref="D92:F92"/>
    <mergeCell ref="G92:T92"/>
    <mergeCell ref="U92:V92"/>
    <mergeCell ref="W92:X92"/>
    <mergeCell ref="Y92:Z92"/>
    <mergeCell ref="Y62:Z62"/>
    <mergeCell ref="AC89:AD89"/>
    <mergeCell ref="AA75:AB75"/>
    <mergeCell ref="AC61:AD61"/>
    <mergeCell ref="Y75:Z75"/>
    <mergeCell ref="W90:X90"/>
    <mergeCell ref="Y90:Z90"/>
    <mergeCell ref="AA73:AB73"/>
    <mergeCell ref="W72:X72"/>
    <mergeCell ref="W75:X75"/>
    <mergeCell ref="Y74:Z74"/>
    <mergeCell ref="AA71:AB71"/>
    <mergeCell ref="W89:X89"/>
    <mergeCell ref="BB26:BD27"/>
    <mergeCell ref="AQ47:AR47"/>
    <mergeCell ref="AA58:AB58"/>
    <mergeCell ref="W77:X77"/>
    <mergeCell ref="Y91:Z91"/>
    <mergeCell ref="AA91:AB91"/>
    <mergeCell ref="AA83:AB83"/>
    <mergeCell ref="Y63:Z63"/>
    <mergeCell ref="Y65:Z65"/>
    <mergeCell ref="U90:V90"/>
    <mergeCell ref="AM102:AN102"/>
    <mergeCell ref="U91:V91"/>
    <mergeCell ref="W91:X91"/>
    <mergeCell ref="AS30:BA30"/>
    <mergeCell ref="AK26:AR27"/>
    <mergeCell ref="AK28:AR29"/>
    <mergeCell ref="Y71:Z71"/>
    <mergeCell ref="AA72:AB72"/>
    <mergeCell ref="AA74:AB74"/>
    <mergeCell ref="AY61:AZ61"/>
    <mergeCell ref="AI77:AJ77"/>
    <mergeCell ref="AI78:AJ78"/>
    <mergeCell ref="AM48:AN48"/>
    <mergeCell ref="E116:R116"/>
    <mergeCell ref="E117:R117"/>
    <mergeCell ref="AI91:AJ91"/>
    <mergeCell ref="AK91:AL91"/>
    <mergeCell ref="AM91:AN91"/>
    <mergeCell ref="G90:T90"/>
    <mergeCell ref="D91:F91"/>
    <mergeCell ref="G91:T91"/>
    <mergeCell ref="AU90:AV90"/>
    <mergeCell ref="Y73:Z73"/>
    <mergeCell ref="D90:F90"/>
    <mergeCell ref="BA58:BB58"/>
    <mergeCell ref="AW91:AX91"/>
    <mergeCell ref="AU85:AV85"/>
    <mergeCell ref="AY86:AZ86"/>
    <mergeCell ref="AU83:AV83"/>
    <mergeCell ref="AU97:AV97"/>
    <mergeCell ref="AW97:AX97"/>
    <mergeCell ref="AU96:AV96"/>
    <mergeCell ref="AU94:AV94"/>
    <mergeCell ref="AW96:AX96"/>
    <mergeCell ref="AS28:BA29"/>
    <mergeCell ref="AW79:AX79"/>
    <mergeCell ref="AU73:AV73"/>
    <mergeCell ref="AU92:AV92"/>
    <mergeCell ref="AY92:AZ92"/>
    <mergeCell ref="AU98:AV98"/>
    <mergeCell ref="AU95:AV95"/>
    <mergeCell ref="AS94:AT94"/>
    <mergeCell ref="AM90:AN90"/>
    <mergeCell ref="AO90:AP90"/>
    <mergeCell ref="AM94:AN94"/>
    <mergeCell ref="AO94:AP94"/>
    <mergeCell ref="AM96:AN96"/>
    <mergeCell ref="AO96:AP96"/>
    <mergeCell ref="AM92:AN92"/>
    <mergeCell ref="AS102:AT102"/>
    <mergeCell ref="AE102:AF102"/>
    <mergeCell ref="AE101:AF101"/>
    <mergeCell ref="AG102:AH102"/>
    <mergeCell ref="AK102:AL102"/>
    <mergeCell ref="AO95:AP95"/>
    <mergeCell ref="AG96:AH96"/>
    <mergeCell ref="AI96:AJ96"/>
    <mergeCell ref="AS97:AT97"/>
    <mergeCell ref="AQ94:AR94"/>
    <mergeCell ref="AQ91:AR91"/>
    <mergeCell ref="AQ92:AR92"/>
    <mergeCell ref="AE107:AF107"/>
    <mergeCell ref="AK107:AL107"/>
    <mergeCell ref="AG107:AH107"/>
    <mergeCell ref="AI107:AJ107"/>
    <mergeCell ref="AG103:AH103"/>
    <mergeCell ref="AM93:AN93"/>
    <mergeCell ref="AO93:AP93"/>
    <mergeCell ref="AI95:AJ95"/>
    <mergeCell ref="AI101:AJ101"/>
    <mergeCell ref="AK95:AL95"/>
    <mergeCell ref="AM99:AN99"/>
    <mergeCell ref="AG98:AH98"/>
    <mergeCell ref="AE99:AF99"/>
    <mergeCell ref="AK84:AL84"/>
    <mergeCell ref="AI86:AJ86"/>
    <mergeCell ref="AK83:AL83"/>
    <mergeCell ref="AG81:AH81"/>
    <mergeCell ref="AM101:AN101"/>
    <mergeCell ref="AG89:AH89"/>
    <mergeCell ref="AG84:AH84"/>
    <mergeCell ref="AG82:AH82"/>
    <mergeCell ref="AG83:AH83"/>
    <mergeCell ref="AG95:AH95"/>
    <mergeCell ref="AI64:AJ64"/>
    <mergeCell ref="AG62:AH62"/>
    <mergeCell ref="AG63:AH63"/>
    <mergeCell ref="AG64:AH64"/>
    <mergeCell ref="AG66:AH66"/>
    <mergeCell ref="AK75:AL75"/>
    <mergeCell ref="AK74:AL74"/>
    <mergeCell ref="AK70:AL70"/>
    <mergeCell ref="AK72:AL72"/>
    <mergeCell ref="AK73:AL73"/>
    <mergeCell ref="AI66:AJ66"/>
    <mergeCell ref="AI65:AJ65"/>
    <mergeCell ref="AI69:AJ69"/>
    <mergeCell ref="AK66:AL66"/>
    <mergeCell ref="AK69:AL69"/>
    <mergeCell ref="AK60:AL60"/>
    <mergeCell ref="AI60:AJ60"/>
    <mergeCell ref="AK64:AL64"/>
    <mergeCell ref="AK65:AL65"/>
    <mergeCell ref="AI68:AJ68"/>
    <mergeCell ref="AG60:AH60"/>
    <mergeCell ref="AI61:AJ61"/>
    <mergeCell ref="AK61:AL61"/>
    <mergeCell ref="AK62:AL62"/>
    <mergeCell ref="AK63:AL63"/>
    <mergeCell ref="AI62:AJ62"/>
    <mergeCell ref="AI63:AJ63"/>
    <mergeCell ref="AG61:AH61"/>
    <mergeCell ref="G77:T77"/>
    <mergeCell ref="G78:T78"/>
    <mergeCell ref="AA63:AB63"/>
    <mergeCell ref="Y69:Z69"/>
    <mergeCell ref="Y68:Z68"/>
    <mergeCell ref="Y72:Z72"/>
    <mergeCell ref="W78:X78"/>
    <mergeCell ref="U78:V78"/>
    <mergeCell ref="U77:V77"/>
    <mergeCell ref="W64:X64"/>
    <mergeCell ref="D81:F81"/>
    <mergeCell ref="D85:F85"/>
    <mergeCell ref="G83:T83"/>
    <mergeCell ref="AE86:AF86"/>
    <mergeCell ref="AC86:AD86"/>
    <mergeCell ref="G81:T81"/>
    <mergeCell ref="U82:V82"/>
    <mergeCell ref="D84:F84"/>
    <mergeCell ref="G84:T84"/>
    <mergeCell ref="AS89:AT89"/>
    <mergeCell ref="AS95:AT95"/>
    <mergeCell ref="AM95:AN95"/>
    <mergeCell ref="AO102:AP102"/>
    <mergeCell ref="AQ98:AR98"/>
    <mergeCell ref="AM98:AN98"/>
    <mergeCell ref="AQ95:AR95"/>
    <mergeCell ref="AQ93:AR93"/>
    <mergeCell ref="AQ101:AR101"/>
    <mergeCell ref="AQ102:AR102"/>
    <mergeCell ref="D106:T106"/>
    <mergeCell ref="AO101:AP101"/>
    <mergeCell ref="AO106:AP106"/>
    <mergeCell ref="AI106:AJ106"/>
    <mergeCell ref="AK103:AL103"/>
    <mergeCell ref="G79:T79"/>
    <mergeCell ref="D86:F86"/>
    <mergeCell ref="AK106:AL106"/>
    <mergeCell ref="AK105:AL105"/>
    <mergeCell ref="AE82:AF82"/>
    <mergeCell ref="AQ108:AR108"/>
    <mergeCell ref="D110:AP110"/>
    <mergeCell ref="AS109:AT109"/>
    <mergeCell ref="AY108:AZ108"/>
    <mergeCell ref="AC106:AD106"/>
    <mergeCell ref="AA104:AB104"/>
    <mergeCell ref="W106:X106"/>
    <mergeCell ref="U106:V106"/>
    <mergeCell ref="AM107:AN107"/>
    <mergeCell ref="AA106:AB106"/>
    <mergeCell ref="AY111:AZ111"/>
    <mergeCell ref="AY110:AZ110"/>
    <mergeCell ref="AQ109:AR109"/>
    <mergeCell ref="AU111:AV111"/>
    <mergeCell ref="AW111:AX111"/>
    <mergeCell ref="AS110:AT110"/>
    <mergeCell ref="AQ110:AR110"/>
    <mergeCell ref="AS112:AT112"/>
    <mergeCell ref="AQ112:AR112"/>
    <mergeCell ref="AS111:AT111"/>
    <mergeCell ref="AQ111:AR111"/>
    <mergeCell ref="AS105:AT105"/>
    <mergeCell ref="AQ104:AR104"/>
    <mergeCell ref="AQ105:AR105"/>
    <mergeCell ref="AS107:AT107"/>
    <mergeCell ref="AQ107:AR107"/>
    <mergeCell ref="AQ106:AR106"/>
    <mergeCell ref="AV121:AY121"/>
    <mergeCell ref="AL120:AS120"/>
    <mergeCell ref="AU108:AV108"/>
    <mergeCell ref="AU110:AV110"/>
    <mergeCell ref="AS108:AT108"/>
    <mergeCell ref="AU109:AV109"/>
    <mergeCell ref="AW109:AX109"/>
    <mergeCell ref="AK113:AL113"/>
    <mergeCell ref="AW112:AX112"/>
    <mergeCell ref="AU112:AV112"/>
    <mergeCell ref="BB120:BF120"/>
    <mergeCell ref="AW108:AX108"/>
    <mergeCell ref="AA54:AB54"/>
    <mergeCell ref="AA55:AB55"/>
    <mergeCell ref="Y51:Z51"/>
    <mergeCell ref="AO54:AP54"/>
    <mergeCell ref="AM54:AN54"/>
    <mergeCell ref="AK55:AL55"/>
    <mergeCell ref="Y55:Z55"/>
    <mergeCell ref="AC55:AD55"/>
    <mergeCell ref="AM55:AN55"/>
    <mergeCell ref="AE55:AF55"/>
    <mergeCell ref="D29:E29"/>
    <mergeCell ref="Y50:Z50"/>
    <mergeCell ref="D47:F47"/>
    <mergeCell ref="Y40:Z40"/>
    <mergeCell ref="AA40:AB40"/>
    <mergeCell ref="H29:I29"/>
    <mergeCell ref="J29:K29"/>
    <mergeCell ref="H30:I30"/>
    <mergeCell ref="F28:G28"/>
    <mergeCell ref="H28:I28"/>
    <mergeCell ref="D28:E28"/>
    <mergeCell ref="F29:G29"/>
    <mergeCell ref="W28:AB28"/>
    <mergeCell ref="F30:G30"/>
    <mergeCell ref="Q30:R30"/>
    <mergeCell ref="L30:N30"/>
    <mergeCell ref="Q29:R29"/>
    <mergeCell ref="W30:AB30"/>
    <mergeCell ref="AE40:AF40"/>
    <mergeCell ref="O23:V23"/>
    <mergeCell ref="L26:N27"/>
    <mergeCell ref="C26:C27"/>
    <mergeCell ref="U25:AG25"/>
    <mergeCell ref="AF26:AH27"/>
    <mergeCell ref="W26:AB27"/>
    <mergeCell ref="D26:E27"/>
    <mergeCell ref="F26:G27"/>
    <mergeCell ref="Q26:R27"/>
    <mergeCell ref="W44:X44"/>
    <mergeCell ref="Y44:Z44"/>
    <mergeCell ref="Y34:AB34"/>
    <mergeCell ref="W40:X40"/>
    <mergeCell ref="Y35:Z39"/>
    <mergeCell ref="AA35:AB39"/>
    <mergeCell ref="AW40:AX40"/>
    <mergeCell ref="AK54:AL54"/>
    <mergeCell ref="D53:BB53"/>
    <mergeCell ref="BA40:BB40"/>
    <mergeCell ref="AM45:AN45"/>
    <mergeCell ref="AU40:AV40"/>
    <mergeCell ref="AM47:AN47"/>
    <mergeCell ref="AK49:AL49"/>
    <mergeCell ref="AK50:AL50"/>
    <mergeCell ref="AU54:AV54"/>
    <mergeCell ref="AM50:AN50"/>
    <mergeCell ref="AM52:AN52"/>
    <mergeCell ref="AS52:AT52"/>
    <mergeCell ref="AC52:AD52"/>
    <mergeCell ref="AE52:AF52"/>
    <mergeCell ref="AC51:AD51"/>
    <mergeCell ref="AE50:AF50"/>
    <mergeCell ref="AI57:AJ57"/>
    <mergeCell ref="AE51:AF51"/>
    <mergeCell ref="AE58:AF58"/>
    <mergeCell ref="AG58:AH58"/>
    <mergeCell ref="AC57:AD57"/>
    <mergeCell ref="AC54:AD54"/>
    <mergeCell ref="AC58:AD58"/>
    <mergeCell ref="AE63:AF63"/>
    <mergeCell ref="AC63:AD63"/>
    <mergeCell ref="AC62:AD62"/>
    <mergeCell ref="Y64:Z64"/>
    <mergeCell ref="BA55:BB55"/>
    <mergeCell ref="W59:X59"/>
    <mergeCell ref="AO56:AP56"/>
    <mergeCell ref="AO57:AP57"/>
    <mergeCell ref="AU59:AV59"/>
    <mergeCell ref="AG59:AH59"/>
    <mergeCell ref="D68:F68"/>
    <mergeCell ref="D69:F69"/>
    <mergeCell ref="D63:F63"/>
    <mergeCell ref="G63:T63"/>
    <mergeCell ref="G64:T64"/>
    <mergeCell ref="G65:T65"/>
    <mergeCell ref="D67:BB67"/>
    <mergeCell ref="AG68:AH68"/>
    <mergeCell ref="AE68:AF68"/>
    <mergeCell ref="AK68:AL68"/>
    <mergeCell ref="D70:F70"/>
    <mergeCell ref="U69:V69"/>
    <mergeCell ref="U65:V65"/>
    <mergeCell ref="U63:V63"/>
    <mergeCell ref="W73:X73"/>
    <mergeCell ref="D71:F71"/>
    <mergeCell ref="U71:V71"/>
    <mergeCell ref="D73:F73"/>
    <mergeCell ref="G73:T73"/>
    <mergeCell ref="D65:F65"/>
    <mergeCell ref="Y66:Z66"/>
    <mergeCell ref="W69:X69"/>
    <mergeCell ref="W68:X68"/>
    <mergeCell ref="D66:F66"/>
    <mergeCell ref="Y70:Z70"/>
    <mergeCell ref="AA69:AB69"/>
    <mergeCell ref="AA70:AB70"/>
    <mergeCell ref="G68:T68"/>
    <mergeCell ref="G66:T66"/>
    <mergeCell ref="U66:V66"/>
    <mergeCell ref="U79:V79"/>
    <mergeCell ref="D78:F78"/>
    <mergeCell ref="D80:F80"/>
    <mergeCell ref="D77:F77"/>
    <mergeCell ref="G72:T72"/>
    <mergeCell ref="D76:BB76"/>
    <mergeCell ref="BA79:BB79"/>
    <mergeCell ref="BA80:BB80"/>
    <mergeCell ref="D79:F79"/>
    <mergeCell ref="AC73:AD73"/>
    <mergeCell ref="AC90:AD90"/>
    <mergeCell ref="AC92:AD92"/>
    <mergeCell ref="AA93:AB93"/>
    <mergeCell ref="AC93:AD93"/>
    <mergeCell ref="AA86:AB86"/>
    <mergeCell ref="AA90:AB90"/>
    <mergeCell ref="D87:BB87"/>
    <mergeCell ref="AU86:AV86"/>
    <mergeCell ref="AG92:AH92"/>
    <mergeCell ref="AW89:AX89"/>
    <mergeCell ref="D82:F82"/>
    <mergeCell ref="G86:T86"/>
    <mergeCell ref="AS92:AT92"/>
    <mergeCell ref="AE92:AF92"/>
    <mergeCell ref="AE96:AF96"/>
    <mergeCell ref="AE93:AF93"/>
    <mergeCell ref="AA95:AB95"/>
    <mergeCell ref="AE91:AF91"/>
    <mergeCell ref="AA92:AB92"/>
    <mergeCell ref="AA96:AB96"/>
    <mergeCell ref="AC91:AD91"/>
    <mergeCell ref="AC105:AD105"/>
    <mergeCell ref="AG101:AH101"/>
    <mergeCell ref="AC101:AD101"/>
    <mergeCell ref="AA102:AB102"/>
    <mergeCell ref="AA105:AB105"/>
    <mergeCell ref="AA103:AB103"/>
    <mergeCell ref="AG104:AH104"/>
    <mergeCell ref="AC104:AD104"/>
    <mergeCell ref="AE95:AF95"/>
    <mergeCell ref="AG90:AH90"/>
    <mergeCell ref="AC84:AD84"/>
    <mergeCell ref="AG105:AH105"/>
    <mergeCell ref="AA89:AB89"/>
    <mergeCell ref="AE105:AF105"/>
    <mergeCell ref="AC103:AD103"/>
    <mergeCell ref="AE104:AF104"/>
    <mergeCell ref="AA101:AB101"/>
    <mergeCell ref="AC102:AD102"/>
    <mergeCell ref="AC95:AD95"/>
    <mergeCell ref="Y103:Z103"/>
    <mergeCell ref="Y82:Z82"/>
    <mergeCell ref="Y106:Z106"/>
    <mergeCell ref="D100:BB100"/>
    <mergeCell ref="AS96:AT96"/>
    <mergeCell ref="AE106:AF106"/>
    <mergeCell ref="AQ103:AR103"/>
    <mergeCell ref="AO103:AP103"/>
    <mergeCell ref="AM104:AN104"/>
    <mergeCell ref="AE84:AF84"/>
    <mergeCell ref="D109:AP109"/>
    <mergeCell ref="W107:X107"/>
    <mergeCell ref="D72:F72"/>
    <mergeCell ref="G71:T71"/>
    <mergeCell ref="G70:T70"/>
    <mergeCell ref="AA77:AB77"/>
    <mergeCell ref="AA78:AB78"/>
    <mergeCell ref="W70:X70"/>
    <mergeCell ref="W71:X71"/>
    <mergeCell ref="D75:F75"/>
    <mergeCell ref="AE103:AF103"/>
    <mergeCell ref="AC96:AD96"/>
    <mergeCell ref="AQ96:AR96"/>
    <mergeCell ref="AK104:AL104"/>
    <mergeCell ref="AM103:AN103"/>
    <mergeCell ref="AK101:AL101"/>
    <mergeCell ref="AI102:AJ102"/>
    <mergeCell ref="AI103:AJ103"/>
    <mergeCell ref="AK97:AL97"/>
    <mergeCell ref="AK96:AL96"/>
    <mergeCell ref="AG106:AH106"/>
    <mergeCell ref="AI105:AJ105"/>
    <mergeCell ref="AO104:AP104"/>
    <mergeCell ref="AY103:AZ103"/>
    <mergeCell ref="AS104:AT104"/>
    <mergeCell ref="AM106:AN106"/>
    <mergeCell ref="AS106:AT106"/>
    <mergeCell ref="AI104:AJ104"/>
    <mergeCell ref="AM105:AN105"/>
    <mergeCell ref="AO105:AP105"/>
    <mergeCell ref="AC107:AD107"/>
    <mergeCell ref="AO107:AP107"/>
    <mergeCell ref="AW110:AX110"/>
    <mergeCell ref="BA107:BB107"/>
    <mergeCell ref="BA108:BB108"/>
    <mergeCell ref="BA110:BB110"/>
    <mergeCell ref="D108:AP108"/>
    <mergeCell ref="AA107:AB107"/>
    <mergeCell ref="U107:V107"/>
    <mergeCell ref="D107:T107"/>
    <mergeCell ref="AA113:AB113"/>
    <mergeCell ref="Y113:Z113"/>
    <mergeCell ref="AE113:AF113"/>
    <mergeCell ref="U113:V113"/>
    <mergeCell ref="W113:X113"/>
    <mergeCell ref="BA109:BB109"/>
    <mergeCell ref="AY112:AZ112"/>
    <mergeCell ref="AY109:AZ109"/>
    <mergeCell ref="BA111:BB111"/>
    <mergeCell ref="BA112:BB112"/>
    <mergeCell ref="V123:Z123"/>
    <mergeCell ref="W120:AB120"/>
    <mergeCell ref="AA114:AB114"/>
    <mergeCell ref="U114:V114"/>
    <mergeCell ref="W114:X114"/>
    <mergeCell ref="Y114:Z114"/>
    <mergeCell ref="X116:BF116"/>
    <mergeCell ref="AK114:BF114"/>
    <mergeCell ref="AC114:AD114"/>
    <mergeCell ref="AE114:AF114"/>
    <mergeCell ref="G85:T85"/>
    <mergeCell ref="AW86:AX86"/>
    <mergeCell ref="AQ89:AR89"/>
    <mergeCell ref="D88:BB88"/>
    <mergeCell ref="AI89:AJ89"/>
    <mergeCell ref="BA96:BB96"/>
    <mergeCell ref="AQ85:AR85"/>
    <mergeCell ref="AG91:AH91"/>
    <mergeCell ref="AY89:AZ89"/>
    <mergeCell ref="AW90:AX90"/>
    <mergeCell ref="AS93:AT93"/>
    <mergeCell ref="AY91:AZ91"/>
    <mergeCell ref="AU91:AV91"/>
    <mergeCell ref="AW92:AX92"/>
    <mergeCell ref="AU93:AV93"/>
    <mergeCell ref="AQ90:AR90"/>
    <mergeCell ref="AS90:AT90"/>
    <mergeCell ref="AS91:AT91"/>
    <mergeCell ref="BA95:BB95"/>
    <mergeCell ref="AY95:AZ95"/>
    <mergeCell ref="BA94:BB94"/>
    <mergeCell ref="AY94:AZ94"/>
    <mergeCell ref="AY90:AZ90"/>
    <mergeCell ref="AW94:AX94"/>
    <mergeCell ref="BA90:BB90"/>
    <mergeCell ref="BA91:BB91"/>
    <mergeCell ref="BA92:BB92"/>
    <mergeCell ref="AY101:AZ101"/>
    <mergeCell ref="BA93:BB93"/>
    <mergeCell ref="AY97:AZ97"/>
    <mergeCell ref="AW95:AX95"/>
    <mergeCell ref="AW93:AX93"/>
    <mergeCell ref="BA99:BB99"/>
    <mergeCell ref="AY93:AZ93"/>
    <mergeCell ref="AY96:AZ96"/>
    <mergeCell ref="AY98:AZ98"/>
    <mergeCell ref="AY99:AZ99"/>
    <mergeCell ref="AY107:AZ107"/>
    <mergeCell ref="AW103:AX103"/>
    <mergeCell ref="AW102:AX102"/>
    <mergeCell ref="AY104:AZ104"/>
    <mergeCell ref="BA106:BB106"/>
    <mergeCell ref="AW106:AX106"/>
    <mergeCell ref="AY106:AZ106"/>
    <mergeCell ref="AY105:AZ105"/>
    <mergeCell ref="AW105:AX105"/>
    <mergeCell ref="BA105:BB105"/>
    <mergeCell ref="AW107:AX107"/>
    <mergeCell ref="AU101:AV101"/>
    <mergeCell ref="AW104:AX104"/>
    <mergeCell ref="AU105:AV105"/>
    <mergeCell ref="AU104:AV104"/>
    <mergeCell ref="AU107:AV107"/>
    <mergeCell ref="AU106:AV106"/>
    <mergeCell ref="AW101:AX101"/>
    <mergeCell ref="BA102:BB102"/>
    <mergeCell ref="BA101:BB101"/>
    <mergeCell ref="AK89:AL89"/>
    <mergeCell ref="AO89:AP89"/>
    <mergeCell ref="AS101:AT101"/>
    <mergeCell ref="AU103:AV103"/>
    <mergeCell ref="AU102:AV102"/>
    <mergeCell ref="AS103:AT103"/>
    <mergeCell ref="BA98:BB98"/>
    <mergeCell ref="AY102:AZ102"/>
    <mergeCell ref="AI85:AJ85"/>
    <mergeCell ref="AM89:AN89"/>
    <mergeCell ref="AO92:AP92"/>
    <mergeCell ref="AI92:AJ92"/>
    <mergeCell ref="AK92:AL92"/>
    <mergeCell ref="AO86:AP86"/>
    <mergeCell ref="AO85:AP85"/>
    <mergeCell ref="AI90:AJ90"/>
    <mergeCell ref="AK90:AL90"/>
    <mergeCell ref="AO91:AP91"/>
    <mergeCell ref="AE70:AF70"/>
    <mergeCell ref="AI71:AJ71"/>
    <mergeCell ref="AG71:AH71"/>
    <mergeCell ref="AI84:AJ84"/>
    <mergeCell ref="AC83:AD83"/>
    <mergeCell ref="AC74:AD74"/>
    <mergeCell ref="AI73:AJ73"/>
    <mergeCell ref="AI70:AJ70"/>
    <mergeCell ref="AE77:AF77"/>
    <mergeCell ref="AG69:AH69"/>
    <mergeCell ref="AG70:AH70"/>
    <mergeCell ref="AE69:AF69"/>
    <mergeCell ref="AO70:AP70"/>
    <mergeCell ref="AO71:AP71"/>
    <mergeCell ref="AO69:AP69"/>
    <mergeCell ref="AK71:AL71"/>
    <mergeCell ref="AM71:AN71"/>
    <mergeCell ref="AM69:AN69"/>
    <mergeCell ref="AM70:AN70"/>
    <mergeCell ref="AM61:AN61"/>
    <mergeCell ref="AM62:AN62"/>
    <mergeCell ref="AO61:AP61"/>
    <mergeCell ref="AM63:AN63"/>
    <mergeCell ref="AM65:AN65"/>
    <mergeCell ref="AO68:AP68"/>
    <mergeCell ref="AO66:AP66"/>
    <mergeCell ref="AO62:AP62"/>
    <mergeCell ref="AM66:AN66"/>
    <mergeCell ref="AM68:AN68"/>
    <mergeCell ref="AM58:AN58"/>
    <mergeCell ref="AM59:AN59"/>
    <mergeCell ref="AM60:AN60"/>
    <mergeCell ref="AK57:AL57"/>
    <mergeCell ref="AS57:AT57"/>
    <mergeCell ref="AI59:AJ59"/>
    <mergeCell ref="AK59:AL59"/>
    <mergeCell ref="AQ59:AR59"/>
    <mergeCell ref="AM57:AN57"/>
    <mergeCell ref="AQ57:AR57"/>
    <mergeCell ref="AO58:AP58"/>
    <mergeCell ref="AI58:AJ58"/>
    <mergeCell ref="AK58:AL58"/>
    <mergeCell ref="BA61:BB61"/>
    <mergeCell ref="AS71:AT71"/>
    <mergeCell ref="AS70:AT70"/>
    <mergeCell ref="BA63:BB63"/>
    <mergeCell ref="BA71:BB71"/>
    <mergeCell ref="BA62:BB62"/>
    <mergeCell ref="AY62:AZ62"/>
    <mergeCell ref="AW61:AX61"/>
    <mergeCell ref="AU74:AV74"/>
    <mergeCell ref="AY73:AZ73"/>
    <mergeCell ref="AW72:AX72"/>
    <mergeCell ref="AW62:AX62"/>
    <mergeCell ref="AW70:AX70"/>
    <mergeCell ref="AU62:AV62"/>
    <mergeCell ref="AY65:AZ65"/>
    <mergeCell ref="AY74:AZ74"/>
    <mergeCell ref="AW66:AX66"/>
    <mergeCell ref="BA77:BB77"/>
    <mergeCell ref="BA68:BB68"/>
    <mergeCell ref="BA72:BB72"/>
    <mergeCell ref="AW69:AX69"/>
    <mergeCell ref="AY72:AZ72"/>
    <mergeCell ref="AY69:AZ69"/>
    <mergeCell ref="AW71:AX71"/>
    <mergeCell ref="AY75:AZ75"/>
    <mergeCell ref="BA59:BB59"/>
    <mergeCell ref="BA57:BB57"/>
    <mergeCell ref="AY70:AZ70"/>
    <mergeCell ref="AY71:AZ71"/>
    <mergeCell ref="AY68:AZ68"/>
    <mergeCell ref="AW65:AX65"/>
    <mergeCell ref="AY64:AZ64"/>
    <mergeCell ref="AY63:AZ63"/>
    <mergeCell ref="AW63:AX63"/>
    <mergeCell ref="AW68:AX68"/>
    <mergeCell ref="BA104:BB104"/>
    <mergeCell ref="BA60:BB60"/>
    <mergeCell ref="BA89:BB89"/>
    <mergeCell ref="BA69:BB69"/>
    <mergeCell ref="BA66:BB66"/>
    <mergeCell ref="BA64:BB64"/>
    <mergeCell ref="BA70:BB70"/>
    <mergeCell ref="BA73:BB73"/>
    <mergeCell ref="BA103:BB103"/>
    <mergeCell ref="BA74:BB74"/>
    <mergeCell ref="AU78:AV78"/>
    <mergeCell ref="BA82:BB82"/>
    <mergeCell ref="BA85:BB85"/>
    <mergeCell ref="BA84:BB84"/>
    <mergeCell ref="AY82:AZ82"/>
    <mergeCell ref="AU82:AV82"/>
    <mergeCell ref="AW81:AX81"/>
    <mergeCell ref="AU84:AV84"/>
    <mergeCell ref="AU79:AV79"/>
    <mergeCell ref="AU72:AV72"/>
    <mergeCell ref="AU77:AV77"/>
    <mergeCell ref="AU75:AV75"/>
    <mergeCell ref="AS72:AT72"/>
    <mergeCell ref="AO64:AP64"/>
    <mergeCell ref="AQ66:AR66"/>
    <mergeCell ref="AQ71:AR71"/>
    <mergeCell ref="AO72:AP72"/>
    <mergeCell ref="AQ78:AR78"/>
    <mergeCell ref="AM64:AN64"/>
    <mergeCell ref="AU69:AV69"/>
    <mergeCell ref="AS69:AT69"/>
    <mergeCell ref="AQ72:AR72"/>
    <mergeCell ref="AQ70:AR70"/>
    <mergeCell ref="AS64:AT64"/>
    <mergeCell ref="AQ65:AR65"/>
    <mergeCell ref="AQ69:AR69"/>
    <mergeCell ref="AM72:AN72"/>
    <mergeCell ref="AQ68:AR68"/>
    <mergeCell ref="AQ64:AR64"/>
    <mergeCell ref="AS63:AT63"/>
    <mergeCell ref="AS66:AT66"/>
    <mergeCell ref="AW64:AX64"/>
    <mergeCell ref="AO65:AP65"/>
    <mergeCell ref="AS62:AT62"/>
    <mergeCell ref="AQ62:AR62"/>
    <mergeCell ref="AU66:AV66"/>
    <mergeCell ref="AU65:AV65"/>
    <mergeCell ref="AQ60:AR60"/>
    <mergeCell ref="AQ63:AR63"/>
    <mergeCell ref="AO63:AP63"/>
    <mergeCell ref="AS61:AT61"/>
    <mergeCell ref="AQ52:AR52"/>
    <mergeCell ref="AO59:AP59"/>
    <mergeCell ref="AS59:AT59"/>
    <mergeCell ref="AO60:AP60"/>
    <mergeCell ref="AS60:AT60"/>
    <mergeCell ref="AQ61:AR61"/>
    <mergeCell ref="AW74:AX74"/>
    <mergeCell ref="AW73:AX73"/>
    <mergeCell ref="AW75:AX75"/>
    <mergeCell ref="BA75:BB75"/>
    <mergeCell ref="AU64:AV64"/>
    <mergeCell ref="AS65:AT65"/>
    <mergeCell ref="BA65:BB65"/>
    <mergeCell ref="AU68:AV68"/>
    <mergeCell ref="AU70:AV70"/>
    <mergeCell ref="AS68:AT68"/>
    <mergeCell ref="AU63:AV63"/>
    <mergeCell ref="AY66:AZ66"/>
    <mergeCell ref="AW57:AX57"/>
    <mergeCell ref="AW60:AX60"/>
    <mergeCell ref="AY60:AZ60"/>
    <mergeCell ref="AY57:AZ57"/>
    <mergeCell ref="AY59:AZ59"/>
    <mergeCell ref="AU61:AV61"/>
    <mergeCell ref="AU60:AV60"/>
    <mergeCell ref="AW59:AX59"/>
    <mergeCell ref="AW58:AX58"/>
    <mergeCell ref="AY58:AZ58"/>
    <mergeCell ref="AU57:AV57"/>
    <mergeCell ref="AY49:AZ49"/>
    <mergeCell ref="AW49:AX49"/>
    <mergeCell ref="AW55:AX55"/>
    <mergeCell ref="AY55:AZ55"/>
    <mergeCell ref="AO55:AP55"/>
    <mergeCell ref="AS49:AT49"/>
    <mergeCell ref="AS50:AT50"/>
    <mergeCell ref="AU49:AV49"/>
    <mergeCell ref="AW56:AX56"/>
    <mergeCell ref="AW50:AX50"/>
    <mergeCell ref="AQ56:AR56"/>
    <mergeCell ref="AS54:AT54"/>
    <mergeCell ref="AO50:AP50"/>
    <mergeCell ref="AQ54:AR54"/>
    <mergeCell ref="AQ48:AR48"/>
    <mergeCell ref="AS48:AT48"/>
    <mergeCell ref="AQ58:AR58"/>
    <mergeCell ref="AS55:AT55"/>
    <mergeCell ref="AQ50:AR50"/>
    <mergeCell ref="AS81:AT81"/>
    <mergeCell ref="AQ73:AR73"/>
    <mergeCell ref="AS74:AT74"/>
    <mergeCell ref="AS78:AT78"/>
    <mergeCell ref="AS75:AT75"/>
    <mergeCell ref="AS77:AT77"/>
    <mergeCell ref="AQ79:AR79"/>
    <mergeCell ref="AQ81:AR81"/>
    <mergeCell ref="AQ75:AR75"/>
    <mergeCell ref="AK86:AL86"/>
    <mergeCell ref="AS83:AT83"/>
    <mergeCell ref="AS82:AT82"/>
    <mergeCell ref="AS85:AT85"/>
    <mergeCell ref="AO82:AP82"/>
    <mergeCell ref="AQ84:AR84"/>
    <mergeCell ref="AQ82:AR82"/>
    <mergeCell ref="AM85:AN85"/>
    <mergeCell ref="AM84:AN84"/>
    <mergeCell ref="AS84:AT84"/>
    <mergeCell ref="AM80:AN80"/>
    <mergeCell ref="AM83:AN83"/>
    <mergeCell ref="AO83:AP83"/>
    <mergeCell ref="AM81:AN81"/>
    <mergeCell ref="AS73:AT73"/>
    <mergeCell ref="AQ77:AR77"/>
    <mergeCell ref="AS79:AT79"/>
    <mergeCell ref="AQ74:AR74"/>
    <mergeCell ref="AO78:AP78"/>
    <mergeCell ref="AO77:AP77"/>
    <mergeCell ref="AM74:AN74"/>
    <mergeCell ref="AO73:AP73"/>
    <mergeCell ref="AM78:AN78"/>
    <mergeCell ref="AK77:AL77"/>
    <mergeCell ref="AK79:AL79"/>
    <mergeCell ref="AI81:AJ81"/>
    <mergeCell ref="AO74:AP74"/>
    <mergeCell ref="AM77:AN77"/>
    <mergeCell ref="AO81:AP81"/>
    <mergeCell ref="AO80:AP80"/>
    <mergeCell ref="Y81:Z81"/>
    <mergeCell ref="AA81:AB81"/>
    <mergeCell ref="AA82:AB82"/>
    <mergeCell ref="AC81:AD81"/>
    <mergeCell ref="AE80:AF80"/>
    <mergeCell ref="AK80:AL80"/>
    <mergeCell ref="AK82:AL82"/>
    <mergeCell ref="AA80:AB80"/>
    <mergeCell ref="Y86:Z86"/>
    <mergeCell ref="AA85:AB85"/>
    <mergeCell ref="AC85:AD85"/>
    <mergeCell ref="Y84:Z84"/>
    <mergeCell ref="W84:X84"/>
    <mergeCell ref="W81:X81"/>
    <mergeCell ref="Y83:Z83"/>
    <mergeCell ref="W83:X83"/>
    <mergeCell ref="AA84:AB84"/>
    <mergeCell ref="AC82:AD82"/>
    <mergeCell ref="AE90:AF90"/>
    <mergeCell ref="AI82:AJ82"/>
    <mergeCell ref="AE81:AF81"/>
    <mergeCell ref="AE85:AF85"/>
    <mergeCell ref="AG80:AH80"/>
    <mergeCell ref="AG85:AH85"/>
    <mergeCell ref="AG86:AH86"/>
    <mergeCell ref="AE89:AF89"/>
    <mergeCell ref="AE83:AF83"/>
    <mergeCell ref="AI83:AJ83"/>
    <mergeCell ref="AE64:AF64"/>
    <mergeCell ref="AC66:AD66"/>
    <mergeCell ref="AC65:AD65"/>
    <mergeCell ref="AC69:AD69"/>
    <mergeCell ref="AC70:AD70"/>
    <mergeCell ref="AC72:AD72"/>
    <mergeCell ref="AE66:AF66"/>
    <mergeCell ref="AE72:AF72"/>
    <mergeCell ref="AE71:AF71"/>
    <mergeCell ref="AC71:AD71"/>
    <mergeCell ref="AA64:AB64"/>
    <mergeCell ref="AA66:AB66"/>
    <mergeCell ref="AC64:AD64"/>
    <mergeCell ref="AE65:AF65"/>
    <mergeCell ref="Y52:Z52"/>
    <mergeCell ref="AA45:AB45"/>
    <mergeCell ref="AE47:AF47"/>
    <mergeCell ref="Y61:Z61"/>
    <mergeCell ref="AE62:AF62"/>
    <mergeCell ref="AA51:AB51"/>
    <mergeCell ref="AA62:AB62"/>
    <mergeCell ref="AC50:AD50"/>
    <mergeCell ref="Y54:Z54"/>
    <mergeCell ref="AE54:AF54"/>
    <mergeCell ref="W52:X52"/>
    <mergeCell ref="W50:X50"/>
    <mergeCell ref="Y60:Z60"/>
    <mergeCell ref="AA59:AB59"/>
    <mergeCell ref="Y59:Z59"/>
    <mergeCell ref="W57:X57"/>
    <mergeCell ref="AG45:AH45"/>
    <mergeCell ref="W45:X45"/>
    <mergeCell ref="Y46:Z46"/>
    <mergeCell ref="AC47:AD47"/>
    <mergeCell ref="Y45:Z45"/>
    <mergeCell ref="AC46:AD46"/>
    <mergeCell ref="AE46:AF46"/>
    <mergeCell ref="AG46:AH46"/>
    <mergeCell ref="AC45:AD45"/>
    <mergeCell ref="AA47:AB47"/>
    <mergeCell ref="AO46:AP46"/>
    <mergeCell ref="AI45:AJ45"/>
    <mergeCell ref="AQ46:AR46"/>
    <mergeCell ref="AI55:AJ55"/>
    <mergeCell ref="AG55:AH55"/>
    <mergeCell ref="AI47:AJ47"/>
    <mergeCell ref="AG50:AH50"/>
    <mergeCell ref="AG47:AH47"/>
    <mergeCell ref="AM49:AN49"/>
    <mergeCell ref="AK52:AL52"/>
    <mergeCell ref="AK45:AL45"/>
    <mergeCell ref="AM46:AN46"/>
    <mergeCell ref="AO45:AP45"/>
    <mergeCell ref="AQ45:AR45"/>
    <mergeCell ref="AE44:AF44"/>
    <mergeCell ref="AK44:AL44"/>
    <mergeCell ref="AG44:AH44"/>
    <mergeCell ref="AM44:AN44"/>
    <mergeCell ref="AE45:AF45"/>
    <mergeCell ref="AQ44:AR44"/>
    <mergeCell ref="C18:C19"/>
    <mergeCell ref="D18:G18"/>
    <mergeCell ref="AY35:BB35"/>
    <mergeCell ref="AW39:AX39"/>
    <mergeCell ref="AC29:AE29"/>
    <mergeCell ref="Q28:R28"/>
    <mergeCell ref="O28:P28"/>
    <mergeCell ref="W29:AB29"/>
    <mergeCell ref="AE34:AF39"/>
    <mergeCell ref="U34:V39"/>
    <mergeCell ref="AY39:AZ39"/>
    <mergeCell ref="AU35:AX35"/>
    <mergeCell ref="AQ36:BB36"/>
    <mergeCell ref="A32:BJ32"/>
    <mergeCell ref="D30:E30"/>
    <mergeCell ref="BA39:BB39"/>
    <mergeCell ref="BB30:BD30"/>
    <mergeCell ref="AE18:AH18"/>
    <mergeCell ref="AU18:AX18"/>
    <mergeCell ref="AY18:BC18"/>
    <mergeCell ref="T11:AN11"/>
    <mergeCell ref="AK30:AR30"/>
    <mergeCell ref="AQ33:BB34"/>
    <mergeCell ref="BB28:BD29"/>
    <mergeCell ref="AO13:AO15"/>
    <mergeCell ref="T13:AN13"/>
    <mergeCell ref="T15:AN15"/>
    <mergeCell ref="U2:AS2"/>
    <mergeCell ref="A3:BC3"/>
    <mergeCell ref="A17:AW17"/>
    <mergeCell ref="B5:K5"/>
    <mergeCell ref="AY8:BE9"/>
    <mergeCell ref="AY12:BE12"/>
    <mergeCell ref="AQ12:AV12"/>
    <mergeCell ref="AQ10:AV10"/>
    <mergeCell ref="N9:S10"/>
    <mergeCell ref="N13:R13"/>
    <mergeCell ref="A25:R25"/>
    <mergeCell ref="M23:N23"/>
    <mergeCell ref="AM18:AP18"/>
    <mergeCell ref="AQ8:AV8"/>
    <mergeCell ref="AQ6:AV6"/>
    <mergeCell ref="A4:BC4"/>
    <mergeCell ref="Y5:AM5"/>
    <mergeCell ref="AA18:AD18"/>
    <mergeCell ref="AQ18:AT18"/>
    <mergeCell ref="AI18:AL18"/>
    <mergeCell ref="AI35:AN35"/>
    <mergeCell ref="AC30:AE30"/>
    <mergeCell ref="AF30:AH30"/>
    <mergeCell ref="L28:N28"/>
    <mergeCell ref="H18:L18"/>
    <mergeCell ref="M18:Q18"/>
    <mergeCell ref="AF28:AH28"/>
    <mergeCell ref="V18:Z18"/>
    <mergeCell ref="H26:I27"/>
    <mergeCell ref="R18:U18"/>
    <mergeCell ref="AS26:BA27"/>
    <mergeCell ref="AW37:AX37"/>
    <mergeCell ref="BA37:BB37"/>
    <mergeCell ref="O30:P30"/>
    <mergeCell ref="O29:P29"/>
    <mergeCell ref="J28:K28"/>
    <mergeCell ref="J30:K30"/>
    <mergeCell ref="G33:T39"/>
    <mergeCell ref="AE33:AN33"/>
    <mergeCell ref="AM36:AN39"/>
    <mergeCell ref="L29:N29"/>
    <mergeCell ref="O26:P27"/>
    <mergeCell ref="AF29:AH29"/>
    <mergeCell ref="AC26:AE27"/>
    <mergeCell ref="J26:K27"/>
    <mergeCell ref="AC28:AE28"/>
    <mergeCell ref="D44:F44"/>
    <mergeCell ref="AO44:AP44"/>
    <mergeCell ref="AI44:AJ44"/>
    <mergeCell ref="AG43:AH43"/>
    <mergeCell ref="AY40:AZ40"/>
    <mergeCell ref="AY37:AZ37"/>
    <mergeCell ref="AG35:AH39"/>
    <mergeCell ref="AQ38:BB38"/>
    <mergeCell ref="AI36:AJ39"/>
    <mergeCell ref="AK36:AL39"/>
    <mergeCell ref="AM40:AN40"/>
    <mergeCell ref="AO40:AP40"/>
    <mergeCell ref="W34:X39"/>
    <mergeCell ref="AG34:AN34"/>
    <mergeCell ref="AS37:AT37"/>
    <mergeCell ref="G44:T44"/>
    <mergeCell ref="U44:V44"/>
    <mergeCell ref="D42:BB42"/>
    <mergeCell ref="G40:T40"/>
    <mergeCell ref="U40:V40"/>
    <mergeCell ref="AU37:AV37"/>
    <mergeCell ref="AO33:AP39"/>
    <mergeCell ref="AQ39:AR39"/>
    <mergeCell ref="AC33:AD39"/>
    <mergeCell ref="AC40:AD40"/>
    <mergeCell ref="AG40:AH40"/>
    <mergeCell ref="AQ40:AR40"/>
    <mergeCell ref="AS40:AT40"/>
    <mergeCell ref="AU39:AV39"/>
    <mergeCell ref="AS39:AT39"/>
    <mergeCell ref="U33:AB33"/>
    <mergeCell ref="D40:F40"/>
    <mergeCell ref="AQ35:AT35"/>
    <mergeCell ref="AA44:AB44"/>
    <mergeCell ref="AQ37:AR37"/>
    <mergeCell ref="D41:BB41"/>
    <mergeCell ref="D33:F39"/>
    <mergeCell ref="AY44:AZ44"/>
    <mergeCell ref="AK40:AL40"/>
    <mergeCell ref="AI40:AJ40"/>
    <mergeCell ref="BA44:BB44"/>
    <mergeCell ref="AW44:AX44"/>
    <mergeCell ref="AU44:AV44"/>
    <mergeCell ref="AS44:AT44"/>
    <mergeCell ref="AC44:AD44"/>
    <mergeCell ref="Y47:Z47"/>
    <mergeCell ref="AS46:AT46"/>
    <mergeCell ref="AS45:AT45"/>
    <mergeCell ref="AU47:AV47"/>
    <mergeCell ref="AU45:AV45"/>
    <mergeCell ref="D45:F45"/>
    <mergeCell ref="G50:T50"/>
    <mergeCell ref="W47:X47"/>
    <mergeCell ref="D46:F46"/>
    <mergeCell ref="G46:T46"/>
    <mergeCell ref="U46:V46"/>
    <mergeCell ref="G45:T45"/>
    <mergeCell ref="U45:V45"/>
    <mergeCell ref="W46:X46"/>
    <mergeCell ref="D48:F48"/>
    <mergeCell ref="G48:T48"/>
    <mergeCell ref="AO47:AP47"/>
    <mergeCell ref="W51:X51"/>
    <mergeCell ref="AA48:AB48"/>
    <mergeCell ref="AK47:AL47"/>
    <mergeCell ref="AA49:AB49"/>
    <mergeCell ref="AA50:AB50"/>
    <mergeCell ref="U49:V49"/>
    <mergeCell ref="AO48:AP48"/>
    <mergeCell ref="G52:T52"/>
    <mergeCell ref="D52:F52"/>
    <mergeCell ref="U52:V52"/>
    <mergeCell ref="U54:V54"/>
    <mergeCell ref="D51:F51"/>
    <mergeCell ref="U50:V50"/>
    <mergeCell ref="AA57:AB57"/>
    <mergeCell ref="AA60:AB60"/>
    <mergeCell ref="Y58:Z58"/>
    <mergeCell ref="W54:X54"/>
    <mergeCell ref="W55:X55"/>
    <mergeCell ref="W56:X56"/>
    <mergeCell ref="Y56:Z56"/>
    <mergeCell ref="AA56:AB56"/>
    <mergeCell ref="W58:X58"/>
    <mergeCell ref="D61:F61"/>
    <mergeCell ref="U64:V64"/>
    <mergeCell ref="G51:T51"/>
    <mergeCell ref="D54:F54"/>
    <mergeCell ref="G57:T57"/>
    <mergeCell ref="D59:F59"/>
    <mergeCell ref="D64:F64"/>
    <mergeCell ref="U51:V51"/>
    <mergeCell ref="G55:T55"/>
    <mergeCell ref="D55:F55"/>
    <mergeCell ref="W62:X62"/>
    <mergeCell ref="W65:X65"/>
    <mergeCell ref="G62:T62"/>
    <mergeCell ref="G61:T61"/>
    <mergeCell ref="U60:V60"/>
    <mergeCell ref="W63:X63"/>
    <mergeCell ref="W60:X60"/>
    <mergeCell ref="U61:V61"/>
    <mergeCell ref="U62:V62"/>
    <mergeCell ref="W61:X61"/>
    <mergeCell ref="G60:T60"/>
    <mergeCell ref="U57:V57"/>
    <mergeCell ref="D56:F56"/>
    <mergeCell ref="D62:F62"/>
    <mergeCell ref="U55:V55"/>
    <mergeCell ref="G56:T56"/>
    <mergeCell ref="U56:V56"/>
    <mergeCell ref="G59:T59"/>
    <mergeCell ref="D57:F57"/>
    <mergeCell ref="D60:F60"/>
    <mergeCell ref="G80:T80"/>
    <mergeCell ref="Y79:Z79"/>
    <mergeCell ref="W80:X80"/>
    <mergeCell ref="U72:V72"/>
    <mergeCell ref="G69:T69"/>
    <mergeCell ref="U83:V83"/>
    <mergeCell ref="W74:X74"/>
    <mergeCell ref="U73:V73"/>
    <mergeCell ref="G74:T74"/>
    <mergeCell ref="W79:X79"/>
    <mergeCell ref="U80:V80"/>
    <mergeCell ref="U85:V85"/>
    <mergeCell ref="W85:X85"/>
    <mergeCell ref="U86:V86"/>
    <mergeCell ref="W86:X86"/>
    <mergeCell ref="W103:X103"/>
    <mergeCell ref="U81:V81"/>
    <mergeCell ref="W82:X82"/>
    <mergeCell ref="U84:V84"/>
    <mergeCell ref="W96:X96"/>
    <mergeCell ref="W104:X104"/>
    <mergeCell ref="D104:F104"/>
    <mergeCell ref="Y105:Z105"/>
    <mergeCell ref="Y85:Z85"/>
    <mergeCell ref="W105:X105"/>
    <mergeCell ref="Y101:Z101"/>
    <mergeCell ref="G101:T101"/>
    <mergeCell ref="D105:F105"/>
    <mergeCell ref="G89:T89"/>
    <mergeCell ref="U104:V104"/>
    <mergeCell ref="U101:V101"/>
    <mergeCell ref="D101:F101"/>
    <mergeCell ref="G102:T102"/>
    <mergeCell ref="U103:V103"/>
    <mergeCell ref="U102:V102"/>
    <mergeCell ref="W102:X102"/>
    <mergeCell ref="G103:T103"/>
    <mergeCell ref="W101:X101"/>
    <mergeCell ref="D111:AP111"/>
    <mergeCell ref="D112:AP112"/>
    <mergeCell ref="AG113:AH113"/>
    <mergeCell ref="AI113:AJ113"/>
    <mergeCell ref="G82:T82"/>
    <mergeCell ref="G105:T105"/>
    <mergeCell ref="D102:F102"/>
    <mergeCell ref="D103:F103"/>
    <mergeCell ref="U89:V89"/>
    <mergeCell ref="D89:F89"/>
    <mergeCell ref="AC113:AD113"/>
    <mergeCell ref="AI54:AJ54"/>
    <mergeCell ref="U105:V105"/>
    <mergeCell ref="AA65:AB65"/>
    <mergeCell ref="AG57:AH57"/>
    <mergeCell ref="AG65:AH65"/>
    <mergeCell ref="AA61:AB61"/>
    <mergeCell ref="Y102:Z102"/>
    <mergeCell ref="AG54:AH54"/>
    <mergeCell ref="U74:V74"/>
    <mergeCell ref="AY46:AZ46"/>
    <mergeCell ref="AW47:AX47"/>
    <mergeCell ref="AY48:AZ48"/>
    <mergeCell ref="AW48:AX48"/>
    <mergeCell ref="AS47:AT47"/>
    <mergeCell ref="AU55:AV55"/>
    <mergeCell ref="AU48:AV48"/>
    <mergeCell ref="AU51:AV51"/>
    <mergeCell ref="AY54:AZ54"/>
    <mergeCell ref="BA45:BB45"/>
    <mergeCell ref="BA47:BB47"/>
    <mergeCell ref="AY45:AZ45"/>
    <mergeCell ref="AK46:AL46"/>
    <mergeCell ref="AO49:AP49"/>
    <mergeCell ref="BA46:BB46"/>
    <mergeCell ref="BA48:BB48"/>
    <mergeCell ref="AY47:AZ47"/>
    <mergeCell ref="AU46:AV46"/>
    <mergeCell ref="AW46:AX46"/>
    <mergeCell ref="AC60:AD60"/>
    <mergeCell ref="U68:V68"/>
    <mergeCell ref="AA68:AB68"/>
    <mergeCell ref="AC68:AD68"/>
    <mergeCell ref="AW45:AX45"/>
    <mergeCell ref="AI52:AJ52"/>
    <mergeCell ref="AS58:AT58"/>
    <mergeCell ref="AU58:AV58"/>
    <mergeCell ref="AS56:AT56"/>
    <mergeCell ref="U59:V59"/>
    <mergeCell ref="BA78:BB78"/>
    <mergeCell ref="AM79:AN79"/>
    <mergeCell ref="D74:F74"/>
    <mergeCell ref="U75:V75"/>
    <mergeCell ref="G75:T75"/>
    <mergeCell ref="AC77:AD77"/>
    <mergeCell ref="AC79:AD79"/>
    <mergeCell ref="AC78:AD78"/>
    <mergeCell ref="AG75:AH75"/>
    <mergeCell ref="AE78:AF78"/>
    <mergeCell ref="BA86:BB86"/>
    <mergeCell ref="AY77:AZ77"/>
    <mergeCell ref="AY78:AZ78"/>
    <mergeCell ref="BA81:BB81"/>
    <mergeCell ref="AU81:AV81"/>
    <mergeCell ref="AU80:AV80"/>
    <mergeCell ref="AY85:AZ85"/>
    <mergeCell ref="AY84:AZ84"/>
    <mergeCell ref="AW84:AX84"/>
    <mergeCell ref="AW82:AX82"/>
    <mergeCell ref="AK85:AL85"/>
    <mergeCell ref="AO75:AP75"/>
    <mergeCell ref="AG77:AH77"/>
    <mergeCell ref="AE75:AF75"/>
    <mergeCell ref="AE73:AF73"/>
    <mergeCell ref="AE74:AF74"/>
    <mergeCell ref="AG73:AH73"/>
    <mergeCell ref="AG74:AH74"/>
    <mergeCell ref="AK81:AL81"/>
    <mergeCell ref="AI80:AJ80"/>
    <mergeCell ref="AQ80:AR80"/>
    <mergeCell ref="AO84:AP84"/>
    <mergeCell ref="AG72:AH72"/>
    <mergeCell ref="AY79:AZ79"/>
    <mergeCell ref="AY81:AZ81"/>
    <mergeCell ref="AY80:AZ80"/>
    <mergeCell ref="AS80:AT80"/>
    <mergeCell ref="AI74:AJ74"/>
    <mergeCell ref="AI75:AJ75"/>
    <mergeCell ref="AK78:AL78"/>
    <mergeCell ref="AW83:AX83"/>
    <mergeCell ref="AM97:AN97"/>
    <mergeCell ref="AO97:AP97"/>
    <mergeCell ref="AQ97:AR97"/>
    <mergeCell ref="AW85:AX85"/>
    <mergeCell ref="AQ83:AR83"/>
    <mergeCell ref="AM86:AN86"/>
    <mergeCell ref="AQ86:AR86"/>
    <mergeCell ref="AS86:AT86"/>
    <mergeCell ref="AU89:AV89"/>
    <mergeCell ref="AM82:AN82"/>
    <mergeCell ref="AI79:AJ79"/>
    <mergeCell ref="Y78:Z78"/>
    <mergeCell ref="AC75:AD75"/>
    <mergeCell ref="Y77:Z77"/>
    <mergeCell ref="AC80:AD80"/>
    <mergeCell ref="Y80:Z80"/>
    <mergeCell ref="AG79:AH79"/>
    <mergeCell ref="AE79:AF79"/>
    <mergeCell ref="AG78:AH78"/>
    <mergeCell ref="AY56:AZ56"/>
    <mergeCell ref="AW80:AX80"/>
    <mergeCell ref="AM73:AN73"/>
    <mergeCell ref="AE60:AF60"/>
    <mergeCell ref="AU71:AV71"/>
    <mergeCell ref="AW77:AX77"/>
    <mergeCell ref="AI72:AJ72"/>
    <mergeCell ref="AU56:AV56"/>
    <mergeCell ref="AM75:AN75"/>
    <mergeCell ref="AO79:AP79"/>
    <mergeCell ref="AA46:AB46"/>
    <mergeCell ref="AG48:AH48"/>
    <mergeCell ref="AY51:AZ51"/>
    <mergeCell ref="AU52:AV52"/>
    <mergeCell ref="AW51:AX51"/>
    <mergeCell ref="AY52:AZ52"/>
    <mergeCell ref="AW52:AX52"/>
    <mergeCell ref="AA52:AB52"/>
    <mergeCell ref="AI49:AJ49"/>
    <mergeCell ref="AC49:AD49"/>
    <mergeCell ref="U47:V47"/>
    <mergeCell ref="U48:V48"/>
    <mergeCell ref="W48:X48"/>
    <mergeCell ref="G47:T47"/>
    <mergeCell ref="Y48:Z48"/>
    <mergeCell ref="AW78:AX78"/>
    <mergeCell ref="AE59:AF59"/>
    <mergeCell ref="AC59:AD59"/>
    <mergeCell ref="AE49:AF49"/>
    <mergeCell ref="AE57:AF57"/>
    <mergeCell ref="AO52:AP52"/>
    <mergeCell ref="BA54:BB54"/>
    <mergeCell ref="W49:X49"/>
    <mergeCell ref="Y49:Z49"/>
    <mergeCell ref="D49:F49"/>
    <mergeCell ref="G49:T49"/>
    <mergeCell ref="BA49:BB49"/>
    <mergeCell ref="BA51:BB51"/>
    <mergeCell ref="BA52:BB52"/>
    <mergeCell ref="G54:T54"/>
    <mergeCell ref="AK48:AL48"/>
    <mergeCell ref="AG49:AH49"/>
    <mergeCell ref="BA56:BB56"/>
    <mergeCell ref="AG56:AH56"/>
    <mergeCell ref="AI56:AJ56"/>
    <mergeCell ref="AK56:AL56"/>
    <mergeCell ref="AM56:AN56"/>
    <mergeCell ref="AG52:AH52"/>
    <mergeCell ref="AW54:AX54"/>
    <mergeCell ref="AQ55:AR55"/>
    <mergeCell ref="Y43:Z43"/>
    <mergeCell ref="AA43:AB43"/>
    <mergeCell ref="AM43:AN43"/>
    <mergeCell ref="AC56:AD56"/>
    <mergeCell ref="AE56:AF56"/>
    <mergeCell ref="AI50:AJ50"/>
    <mergeCell ref="AI46:AJ46"/>
    <mergeCell ref="AI48:AJ48"/>
    <mergeCell ref="AC48:AD48"/>
    <mergeCell ref="AE48:AF48"/>
    <mergeCell ref="H12:J12"/>
    <mergeCell ref="BA43:BB43"/>
    <mergeCell ref="AO43:AP43"/>
    <mergeCell ref="AQ43:AR43"/>
    <mergeCell ref="AS43:AT43"/>
    <mergeCell ref="AU43:AV43"/>
    <mergeCell ref="AW43:AX43"/>
    <mergeCell ref="G43:T43"/>
    <mergeCell ref="U43:V43"/>
    <mergeCell ref="W43:X43"/>
    <mergeCell ref="W118:AB118"/>
    <mergeCell ref="D118:L118"/>
    <mergeCell ref="D120:L120"/>
    <mergeCell ref="D50:F50"/>
    <mergeCell ref="D83:F83"/>
    <mergeCell ref="D97:F97"/>
    <mergeCell ref="Y104:Z104"/>
    <mergeCell ref="AA79:AB79"/>
    <mergeCell ref="U70:V70"/>
    <mergeCell ref="Y57:Z57"/>
    <mergeCell ref="G104:T104"/>
    <mergeCell ref="Y107:Z107"/>
    <mergeCell ref="E114:T114"/>
    <mergeCell ref="AY43:AZ43"/>
    <mergeCell ref="AC43:AD43"/>
    <mergeCell ref="AK43:AL43"/>
    <mergeCell ref="AQ49:AR49"/>
    <mergeCell ref="AE43:AF43"/>
    <mergeCell ref="AI43:AJ43"/>
    <mergeCell ref="D43:F43"/>
  </mergeCells>
  <printOptions/>
  <pageMargins left="0.5905511811023623" right="0" top="0.2755905511811024" bottom="0.1968503937007874" header="0" footer="0"/>
  <pageSetup fitToHeight="3" fitToWidth="1" horizontalDpi="600" verticalDpi="600" orientation="landscape" paperSize="9" scale="39" r:id="rId2"/>
  <rowBreaks count="1" manualBreakCount="1">
    <brk id="62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User</cp:lastModifiedBy>
  <cp:lastPrinted>2019-03-27T08:33:59Z</cp:lastPrinted>
  <dcterms:created xsi:type="dcterms:W3CDTF">2002-01-25T08:51:42Z</dcterms:created>
  <dcterms:modified xsi:type="dcterms:W3CDTF">2019-03-28T07:23:35Z</dcterms:modified>
  <cp:category/>
  <cp:version/>
  <cp:contentType/>
  <cp:contentStatus/>
</cp:coreProperties>
</file>