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hebnie_plany\20-21\101\"/>
    </mc:Choice>
  </mc:AlternateContent>
  <bookViews>
    <workbookView xWindow="-12" yWindow="-12" windowWidth="19320" windowHeight="10488" activeTab="2"/>
  </bookViews>
  <sheets>
    <sheet name="ОНП Маг" sheetId="1" r:id="rId1"/>
    <sheet name="Каталог" sheetId="3" r:id="rId2"/>
    <sheet name="Семестровка" sheetId="2" r:id="rId3"/>
  </sheets>
  <definedNames>
    <definedName name="_xlnm.Print_Area" localSheetId="1">Каталог!$D$1:$Z$40</definedName>
    <definedName name="_xlnm.Print_Area" localSheetId="0">'ОНП Маг'!$B$1:$BI$97</definedName>
    <definedName name="_xlnm.Print_Area" localSheetId="2">Семестровка!$A$1:$F$46</definedName>
  </definedNames>
  <calcPr calcId="162913"/>
</workbook>
</file>

<file path=xl/calcChain.xml><?xml version="1.0" encoding="utf-8"?>
<calcChain xmlns="http://schemas.openxmlformats.org/spreadsheetml/2006/main">
  <c r="AY62" i="1" l="1"/>
  <c r="AU62" i="1"/>
  <c r="AQ62" i="1"/>
  <c r="AO62" i="1"/>
  <c r="AM62" i="1"/>
  <c r="AK62" i="1"/>
  <c r="AI62" i="1"/>
  <c r="AG62" i="1"/>
  <c r="AE62" i="1"/>
  <c r="AC62" i="1"/>
  <c r="AG55" i="1"/>
  <c r="AE55" i="1"/>
  <c r="AO55" i="1" s="1"/>
  <c r="AE54" i="1"/>
  <c r="AO54" i="1" s="1"/>
  <c r="AG53" i="1"/>
  <c r="AE53" i="1"/>
  <c r="AO53" i="1" s="1"/>
  <c r="AC48" i="1" l="1"/>
  <c r="AI48" i="1"/>
  <c r="AK48" i="1"/>
  <c r="AQ48" i="1"/>
  <c r="C43" i="2" l="1"/>
  <c r="C44" i="2" s="1"/>
  <c r="E39" i="2"/>
  <c r="C39" i="2"/>
  <c r="E28" i="2"/>
  <c r="C28" i="2"/>
  <c r="E16" i="2"/>
  <c r="C16" i="2"/>
  <c r="AY87" i="1" l="1"/>
  <c r="AY88" i="1" s="1"/>
  <c r="AU87" i="1"/>
  <c r="AU88" i="1" s="1"/>
  <c r="AM87" i="1"/>
  <c r="AM88" i="1" s="1"/>
  <c r="AK87" i="1"/>
  <c r="AK88" i="1" s="1"/>
  <c r="AI87" i="1"/>
  <c r="AI88" i="1" s="1"/>
  <c r="AA88" i="1"/>
  <c r="Y88" i="1"/>
  <c r="W88" i="1"/>
  <c r="U88" i="1"/>
  <c r="AC87" i="1"/>
  <c r="AC88" i="1" s="1"/>
  <c r="AG86" i="1"/>
  <c r="AE86" i="1"/>
  <c r="AG85" i="1"/>
  <c r="AE85" i="1"/>
  <c r="AG84" i="1"/>
  <c r="AE84" i="1"/>
  <c r="AG83" i="1"/>
  <c r="AG82" i="1"/>
  <c r="AG81" i="1"/>
  <c r="AE81" i="1"/>
  <c r="AG78" i="1"/>
  <c r="AE78" i="1"/>
  <c r="AG75" i="1"/>
  <c r="AE75" i="1"/>
  <c r="AG74" i="1"/>
  <c r="AG73" i="1"/>
  <c r="AG72" i="1"/>
  <c r="AE74" i="1"/>
  <c r="AE73" i="1"/>
  <c r="AE72" i="1"/>
  <c r="AG69" i="1"/>
  <c r="AE69" i="1"/>
  <c r="AG68" i="1"/>
  <c r="AE68" i="1"/>
  <c r="AG67" i="1"/>
  <c r="AE67" i="1"/>
  <c r="AA63" i="1"/>
  <c r="Y63" i="1"/>
  <c r="W63" i="1"/>
  <c r="U63" i="1"/>
  <c r="AM63" i="1"/>
  <c r="AA89" i="1" l="1"/>
  <c r="AO75" i="1"/>
  <c r="AO78" i="1"/>
  <c r="AO73" i="1"/>
  <c r="AO68" i="1"/>
  <c r="AO72" i="1"/>
  <c r="AO85" i="1"/>
  <c r="W89" i="1"/>
  <c r="AO81" i="1"/>
  <c r="Y89" i="1"/>
  <c r="U89" i="1"/>
  <c r="AM89" i="1"/>
  <c r="AO69" i="1"/>
  <c r="AO74" i="1"/>
  <c r="AO84" i="1"/>
  <c r="AO86" i="1"/>
  <c r="AO67" i="1"/>
  <c r="AG52" i="1"/>
  <c r="AE52" i="1"/>
  <c r="AE51" i="1"/>
  <c r="AO51" i="1" s="1"/>
  <c r="AO52" i="1" l="1"/>
  <c r="AE57" i="1" l="1"/>
  <c r="AG56" i="1"/>
  <c r="AE56" i="1"/>
  <c r="AO57" i="1" l="1"/>
  <c r="AO56" i="1"/>
  <c r="AY48" i="1" l="1"/>
  <c r="AY63" i="1" s="1"/>
  <c r="AY89" i="1" s="1"/>
  <c r="AU48" i="1"/>
  <c r="AU63" i="1" s="1"/>
  <c r="AU89" i="1" s="1"/>
  <c r="AQ63" i="1"/>
  <c r="AQ89" i="1" s="1"/>
  <c r="AK63" i="1"/>
  <c r="AK89" i="1" s="1"/>
  <c r="AI63" i="1"/>
  <c r="AI89" i="1" s="1"/>
  <c r="AC63" i="1"/>
  <c r="AC89" i="1" s="1"/>
  <c r="AG47" i="1"/>
  <c r="AE47" i="1"/>
  <c r="AE83" i="1"/>
  <c r="AE82" i="1"/>
  <c r="AG80" i="1"/>
  <c r="AE80" i="1"/>
  <c r="AG79" i="1"/>
  <c r="AE79" i="1"/>
  <c r="AG77" i="1"/>
  <c r="AE77" i="1"/>
  <c r="AG76" i="1"/>
  <c r="AE76" i="1"/>
  <c r="AG50" i="1"/>
  <c r="AE50" i="1"/>
  <c r="AG71" i="1"/>
  <c r="AE71" i="1"/>
  <c r="AG70" i="1"/>
  <c r="AE70" i="1"/>
  <c r="AO50" i="1" l="1"/>
  <c r="AO76" i="1"/>
  <c r="AO79" i="1"/>
  <c r="AO82" i="1"/>
  <c r="AO47" i="1"/>
  <c r="AO83" i="1"/>
  <c r="AO80" i="1"/>
  <c r="AO77" i="1"/>
  <c r="AO71" i="1"/>
  <c r="AO70" i="1"/>
  <c r="AG66" i="1"/>
  <c r="AG87" i="1" s="1"/>
  <c r="AG88" i="1" s="1"/>
  <c r="AE66" i="1"/>
  <c r="AE87" i="1" s="1"/>
  <c r="AE88" i="1" s="1"/>
  <c r="AO66" i="1" l="1"/>
  <c r="AO87" i="1" s="1"/>
  <c r="AO88" i="1" s="1"/>
  <c r="AE61" i="1" l="1"/>
  <c r="AO61" i="1" s="1"/>
  <c r="AE60" i="1"/>
  <c r="AO60" i="1" s="1"/>
  <c r="AG45" i="1"/>
  <c r="AE45" i="1"/>
  <c r="AG46" i="1"/>
  <c r="AE46" i="1"/>
  <c r="AG59" i="1"/>
  <c r="AE59" i="1"/>
  <c r="AG44" i="1"/>
  <c r="AE44" i="1"/>
  <c r="AG43" i="1"/>
  <c r="AE43" i="1"/>
  <c r="AG42" i="1"/>
  <c r="AE42" i="1"/>
  <c r="AG41" i="1"/>
  <c r="AG48" i="1" s="1"/>
  <c r="AE41" i="1"/>
  <c r="AE4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G63" i="1" l="1"/>
  <c r="AG89" i="1" s="1"/>
  <c r="AE63" i="1"/>
  <c r="AE89" i="1" s="1"/>
  <c r="AO46" i="1"/>
  <c r="AO43" i="1"/>
  <c r="AO44" i="1"/>
  <c r="AO42" i="1"/>
  <c r="AO45" i="1"/>
  <c r="AO41" i="1"/>
  <c r="AO48" i="1" s="1"/>
  <c r="AO59" i="1"/>
  <c r="AO63" i="1" l="1"/>
  <c r="AO89" i="1" s="1"/>
</calcChain>
</file>

<file path=xl/sharedStrings.xml><?xml version="1.0" encoding="utf-8"?>
<sst xmlns="http://schemas.openxmlformats.org/spreadsheetml/2006/main" count="434" uniqueCount="226">
  <si>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</si>
  <si>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</si>
  <si>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</si>
  <si>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(прийому  2020 року)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</si>
  <si>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</si>
  <si>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</si>
  <si>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</si>
  <si>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</si>
  <si>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</si>
  <si>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</si>
  <si>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</si>
  <si>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</si>
  <si>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</si>
  <si>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</si>
  <si>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</si>
  <si>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</si>
  <si>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</si>
  <si>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</si>
  <si>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</si>
  <si>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</si>
  <si>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</si>
  <si>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</si>
  <si>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</si>
  <si>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</si>
  <si>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</si>
  <si>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</si>
  <si>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</si>
  <si>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</si>
  <si>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</si>
  <si>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</si>
  <si>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</si>
  <si>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</si>
  <si>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</si>
  <si>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</si>
  <si>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</si>
  <si>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</si>
  <si>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</si>
  <si>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</si>
  <si>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</si>
  <si>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</si>
  <si>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</si>
  <si>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</si>
  <si>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</si>
  <si>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</si>
  <si>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</si>
  <si>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</si>
  <si>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</si>
  <si>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</si>
  <si>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</si>
  <si>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</si>
  <si>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</si>
  <si>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</si>
  <si>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</si>
  <si>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</si>
  <si>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</si>
  <si>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</si>
  <si>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</si>
  <si>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</si>
  <si>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</si>
  <si>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</si>
  <si>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</si>
  <si>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</si>
  <si>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</si>
  <si>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</si>
  <si>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</si>
  <si>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</si>
  <si>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</si>
  <si>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</si>
  <si>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</si>
  <si>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</si>
  <si>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</si>
  <si>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</si>
  <si>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</si>
  <si>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</si>
  <si>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</si>
  <si>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</si>
  <si>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</si>
  <si>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</si>
  <si>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</si>
  <si>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</si>
  <si>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</si>
  <si>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</si>
  <si>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</si>
  <si>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</si>
  <si>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</si>
  <si>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Науково-дослідна практика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</si>
  <si>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</si>
  <si>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</si>
  <si>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</si>
  <si>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</si>
  <si>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</si>
  <si>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</si>
  <si>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</si>
  <si>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</si>
  <si>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</si>
  <si>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</si>
  <si>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</si>
  <si>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</si>
  <si>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</si>
  <si>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Практикум іншомовного наукового спілкування</t>
  </si>
  <si>
    <t>Д/В</t>
  </si>
  <si>
    <t>д/в</t>
  </si>
  <si>
    <t>Виконання магістерської дисертації</t>
  </si>
  <si>
    <t>Д</t>
  </si>
  <si>
    <t>Виконання магістерської дисертації  та випускна атестація.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</si>
  <si>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</si>
  <si>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</si>
  <si>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</si>
  <si>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</si>
  <si>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</si>
  <si>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</si>
  <si>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</si>
  <si>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</si>
  <si>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</si>
  <si>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</si>
  <si>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</si>
  <si>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</si>
  <si>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</si>
  <si>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"___"  ________________  2020  р.</t>
  </si>
  <si>
    <t>протокол № ____________</t>
  </si>
  <si>
    <t>_____________</t>
  </si>
  <si>
    <t>Михайло ІЛЬЧЕНКО</t>
  </si>
  <si>
    <t>Екології та технології рослинних полімерів</t>
  </si>
  <si>
    <t>інженерно-хімічний</t>
  </si>
  <si>
    <t>Микола ГОМЕЛЯ</t>
  </si>
  <si>
    <t>/  Євген ПАНОВ      /</t>
  </si>
  <si>
    <t xml:space="preserve"> </t>
  </si>
  <si>
    <t>Перспективні напрямки наукових досліджень</t>
  </si>
  <si>
    <t>Курсова робота з перспективних напрямків наукових досліджень</t>
  </si>
  <si>
    <t>Управління та поводження з відходами</t>
  </si>
  <si>
    <t>Математична статистика в екології</t>
  </si>
  <si>
    <t>Управління проектами та грантами</t>
  </si>
  <si>
    <t>Екологічний менеджмент і аудит</t>
  </si>
  <si>
    <t>Екологічне інспектування</t>
  </si>
  <si>
    <t>Математичні методи оптимізації</t>
  </si>
  <si>
    <t xml:space="preserve">Автоматичне регулювання та управління технологічними процесами у виробництві </t>
  </si>
  <si>
    <t>Альтернативні джерела енергії</t>
  </si>
  <si>
    <t>Основи інженерії та технології сталого розвитку</t>
  </si>
  <si>
    <t>Маркетинг стартап-проектів</t>
  </si>
  <si>
    <t>Педагогіка вищої школи</t>
  </si>
  <si>
    <t>ПО 2</t>
  </si>
  <si>
    <t>Курсова робота з управління та поводження з відходами</t>
  </si>
  <si>
    <t>ПО 4</t>
  </si>
  <si>
    <t>ПО 5</t>
  </si>
  <si>
    <t>ПО 6</t>
  </si>
  <si>
    <t>Наукова інформація та її обробка</t>
  </si>
  <si>
    <t>Курсова робота з наукової інформації та її обробки</t>
  </si>
  <si>
    <t>ПО 7</t>
  </si>
  <si>
    <t>ПО 1</t>
  </si>
  <si>
    <t>ЗО 1</t>
  </si>
  <si>
    <t>ЗО 2</t>
  </si>
  <si>
    <t>ЗО 3</t>
  </si>
  <si>
    <t>ЗО 4</t>
  </si>
  <si>
    <t>ЗО 6</t>
  </si>
  <si>
    <t>ЗО 7</t>
  </si>
  <si>
    <t>ПО 3</t>
  </si>
  <si>
    <t>ПО 8</t>
  </si>
  <si>
    <t xml:space="preserve">Екологічна сертифікація </t>
  </si>
  <si>
    <t>ПВ 1</t>
  </si>
  <si>
    <t>ПО 9</t>
  </si>
  <si>
    <t>ПО 10</t>
  </si>
  <si>
    <t>ПО 11</t>
  </si>
  <si>
    <t>Більш чисті виробництва</t>
  </si>
  <si>
    <t>ПВ 2</t>
  </si>
  <si>
    <t>ПВ 3</t>
  </si>
  <si>
    <t>ПВ 4</t>
  </si>
  <si>
    <t>ПВ 5</t>
  </si>
  <si>
    <t>ПВ 6</t>
  </si>
  <si>
    <t>Сучасні принципи охорони довкілля</t>
  </si>
  <si>
    <t>ПВ 7</t>
  </si>
  <si>
    <t>Додаток до навчального плану 2020 року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</si>
  <si>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</si>
  <si>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</si>
  <si>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</si>
  <si>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</si>
  <si>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</si>
  <si>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</si>
  <si>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</si>
  <si>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</si>
  <si>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</si>
  <si>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</si>
  <si>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Перспективні напрямки наукових досліджень в охороні довкілля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</si>
  <si>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</si>
  <si>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</si>
  <si>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</si>
  <si>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3екз+6З</t>
  </si>
  <si>
    <t>3 семестр</t>
  </si>
  <si>
    <t>4 семестр</t>
  </si>
  <si>
    <t>Всього за період навчання</t>
  </si>
  <si>
    <t>Зав. кафедри Е та ТРП</t>
  </si>
  <si>
    <t>3екз.+6З</t>
  </si>
  <si>
    <t>КАТАЛОГ ВИБІРКОВИХ ДИСЦИПЛІН</t>
  </si>
  <si>
    <t>Ухвалено на засіданні Вченої ради ІХФ Протокол № __від "__" _________ 2020 року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</si>
  <si>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</si>
  <si>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</si>
  <si>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</si>
  <si>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</si>
  <si>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</si>
  <si>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</si>
  <si>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</si>
  <si>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10 Природничі науки</t>
  </si>
  <si>
    <t>101 Екологія</t>
  </si>
  <si>
    <t>Екологічна безпека</t>
  </si>
  <si>
    <t>магістр з екології</t>
  </si>
  <si>
    <t>101 -Екологія</t>
  </si>
  <si>
    <t>ОНП "Екологічна безпека"</t>
  </si>
  <si>
    <t>Стандарти охорони довкілля</t>
  </si>
  <si>
    <t>Обробка науково-технічної інформації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</si>
  <si>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</si>
  <si>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</si>
  <si>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</si>
  <si>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Ресурсоефективні та безвідходні технології</t>
  </si>
  <si>
    <t>Інноваційні  дослідження по захисту довкілля</t>
  </si>
  <si>
    <t xml:space="preserve"> Інтелектуальна власність та патентознавство</t>
  </si>
  <si>
    <t>ЗО 5</t>
  </si>
  <si>
    <t>Практикум іншомовного наукового спілкування - 1. Практичний курс іноземної мови для наукового спілкування</t>
  </si>
  <si>
    <t>Практикум іншомовного наукового спілкування - 2. Практичний курс іноземної мови для наукового спілкування</t>
  </si>
  <si>
    <t>Основи стандартизації</t>
  </si>
  <si>
    <t>Технологія переробки макулатури</t>
  </si>
  <si>
    <t>Метролоія та теорія похибок</t>
  </si>
  <si>
    <t>Особливорсті виробництва спеціальних видів паперу</t>
  </si>
  <si>
    <t>Технологія обробки та переробки паперу та картону</t>
  </si>
  <si>
    <t>Технологія гідролізного виробництва</t>
  </si>
  <si>
    <t>Інноваційні  технології рослинного ресурсозбереження</t>
  </si>
  <si>
    <t>Геоінформаційні системи</t>
  </si>
  <si>
    <t>3екз+4З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</si>
</sst>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0"/>
      <name val="Arial Cyr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7">
    <xf numFmtId="0" fontId="0" fillId="0" borderId="0" xfId="0"/>
    <xf numFmtId="0" fontId="24" fillId="0" borderId="0" xfId="0" applyFont="1" applyFill="1" applyBorder="1" applyProtection="1"/>
    <xf numFmtId="0" fontId="31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35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1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Protection="1"/>
    <xf numFmtId="0" fontId="65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70" fillId="0" borderId="0" xfId="0" applyFont="1" applyFill="1"/>
    <xf numFmtId="0" fontId="72" fillId="0" borderId="31" xfId="0" applyFont="1" applyFill="1" applyBorder="1" applyAlignment="1">
      <alignment horizontal="center" vertical="top" wrapText="1"/>
    </xf>
    <xf numFmtId="0" fontId="72" fillId="0" borderId="35" xfId="0" applyFont="1" applyFill="1" applyBorder="1" applyAlignment="1">
      <alignment horizontal="center" vertical="top" wrapText="1"/>
    </xf>
    <xf numFmtId="0" fontId="72" fillId="0" borderId="39" xfId="0" applyFont="1" applyFill="1" applyBorder="1" applyAlignment="1">
      <alignment horizontal="center" vertical="top" wrapText="1"/>
    </xf>
    <xf numFmtId="0" fontId="0" fillId="0" borderId="0" xfId="0" applyFont="1" applyFill="1"/>
    <xf numFmtId="0" fontId="74" fillId="0" borderId="34" xfId="0" applyFont="1" applyFill="1" applyBorder="1"/>
    <xf numFmtId="0" fontId="74" fillId="0" borderId="0" xfId="0" applyFont="1" applyFill="1"/>
    <xf numFmtId="0" fontId="75" fillId="0" borderId="57" xfId="0" applyFont="1" applyFill="1" applyBorder="1" applyAlignment="1">
      <alignment vertical="top" wrapText="1"/>
    </xf>
    <xf numFmtId="0" fontId="75" fillId="0" borderId="38" xfId="0" applyFont="1" applyFill="1" applyBorder="1" applyAlignment="1">
      <alignment vertical="top" wrapText="1"/>
    </xf>
    <xf numFmtId="0" fontId="75" fillId="0" borderId="34" xfId="0" applyFont="1" applyFill="1" applyBorder="1"/>
    <xf numFmtId="0" fontId="75" fillId="0" borderId="0" xfId="0" applyFont="1" applyFill="1"/>
    <xf numFmtId="0" fontId="74" fillId="0" borderId="57" xfId="0" applyFont="1" applyFill="1" applyBorder="1" applyAlignment="1">
      <alignment vertical="top" wrapText="1"/>
    </xf>
    <xf numFmtId="0" fontId="74" fillId="0" borderId="38" xfId="0" applyFont="1" applyFill="1" applyBorder="1" applyAlignment="1">
      <alignment vertical="top" wrapText="1"/>
    </xf>
    <xf numFmtId="0" fontId="73" fillId="0" borderId="0" xfId="0" applyFont="1" applyFill="1"/>
    <xf numFmtId="0" fontId="62" fillId="0" borderId="0" xfId="0" applyFont="1" applyFill="1"/>
    <xf numFmtId="165" fontId="75" fillId="0" borderId="38" xfId="0" applyNumberFormat="1" applyFont="1" applyFill="1" applyBorder="1" applyAlignment="1">
      <alignment vertical="top" wrapText="1"/>
    </xf>
    <xf numFmtId="0" fontId="75" fillId="0" borderId="34" xfId="0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vertical="top" wrapText="1"/>
    </xf>
    <xf numFmtId="0" fontId="42" fillId="0" borderId="38" xfId="0" applyFont="1" applyFill="1" applyBorder="1" applyAlignment="1">
      <alignment vertical="top" wrapText="1"/>
    </xf>
    <xf numFmtId="0" fontId="73" fillId="0" borderId="38" xfId="0" applyFont="1" applyFill="1" applyBorder="1" applyAlignment="1">
      <alignment vertical="top" wrapText="1"/>
    </xf>
    <xf numFmtId="0" fontId="0" fillId="0" borderId="0" xfId="0" applyFill="1"/>
    <xf numFmtId="0" fontId="73" fillId="0" borderId="34" xfId="0" applyFont="1" applyFill="1" applyBorder="1" applyAlignment="1">
      <alignment vertical="top" wrapText="1"/>
    </xf>
    <xf numFmtId="0" fontId="73" fillId="0" borderId="39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8" fillId="0" borderId="0" xfId="0" applyNumberFormat="1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/>
    <xf numFmtId="11" fontId="51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8" fillId="0" borderId="0" xfId="0" applyFont="1" applyFill="1" applyBorder="1" applyAlignment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1" xfId="0" applyFont="1" applyFill="1" applyBorder="1" applyAlignment="1" applyProtection="1">
      <alignment horizontal="center" wrapText="1"/>
    </xf>
    <xf numFmtId="0" fontId="3" fillId="0" borderId="19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21" fillId="0" borderId="19" xfId="0" applyNumberFormat="1" applyFont="1" applyFill="1" applyBorder="1" applyAlignment="1" applyProtection="1">
      <alignment horizontal="center"/>
    </xf>
    <xf numFmtId="0" fontId="21" fillId="0" borderId="5" xfId="0" applyNumberFormat="1" applyFont="1" applyFill="1" applyBorder="1" applyAlignment="1" applyProtection="1">
      <alignment horizontal="center"/>
    </xf>
    <xf numFmtId="0" fontId="21" fillId="0" borderId="6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4" fillId="0" borderId="10" xfId="0" applyNumberFormat="1" applyFont="1" applyFill="1" applyBorder="1" applyAlignment="1" applyProtection="1">
      <alignment horizontal="left"/>
    </xf>
    <xf numFmtId="0" fontId="26" fillId="0" borderId="10" xfId="0" applyNumberFormat="1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34" fillId="0" borderId="10" xfId="0" applyNumberFormat="1" applyFont="1" applyFill="1" applyBorder="1" applyAlignment="1" applyProtection="1">
      <alignment horizontal="center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textRotation="90"/>
    </xf>
    <xf numFmtId="0" fontId="64" fillId="0" borderId="0" xfId="0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43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49" fontId="77" fillId="0" borderId="0" xfId="0" applyNumberFormat="1" applyFont="1" applyFill="1" applyBorder="1" applyAlignment="1" applyProtection="1">
      <alignment horizontal="right" vertical="justify"/>
    </xf>
    <xf numFmtId="0" fontId="78" fillId="0" borderId="0" xfId="0" applyFont="1" applyFill="1" applyBorder="1" applyAlignment="1" applyProtection="1"/>
    <xf numFmtId="49" fontId="78" fillId="0" borderId="1" xfId="0" applyNumberFormat="1" applyFont="1" applyFill="1" applyBorder="1" applyAlignment="1" applyProtection="1">
      <alignment horizontal="left"/>
    </xf>
    <xf numFmtId="0" fontId="79" fillId="0" borderId="1" xfId="0" applyFont="1" applyFill="1" applyBorder="1" applyAlignment="1" applyProtection="1"/>
    <xf numFmtId="0" fontId="80" fillId="0" borderId="1" xfId="0" applyFont="1" applyFill="1" applyBorder="1" applyAlignment="1" applyProtection="1"/>
    <xf numFmtId="0" fontId="80" fillId="0" borderId="0" xfId="0" applyFont="1" applyFill="1" applyBorder="1" applyAlignment="1" applyProtection="1"/>
    <xf numFmtId="0" fontId="80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81" fillId="0" borderId="0" xfId="0" applyFont="1" applyFill="1" applyBorder="1" applyAlignment="1" applyProtection="1"/>
    <xf numFmtId="49" fontId="77" fillId="0" borderId="0" xfId="0" applyNumberFormat="1" applyFont="1" applyFill="1" applyBorder="1" applyAlignment="1" applyProtection="1">
      <alignment horizontal="left" vertical="justify"/>
    </xf>
    <xf numFmtId="49" fontId="80" fillId="0" borderId="0" xfId="0" applyNumberFormat="1" applyFont="1" applyFill="1" applyBorder="1" applyAlignment="1" applyProtection="1">
      <alignment horizontal="center" vertical="justify" wrapText="1"/>
    </xf>
    <xf numFmtId="49" fontId="82" fillId="0" borderId="0" xfId="0" applyNumberFormat="1" applyFont="1" applyFill="1" applyBorder="1" applyAlignment="1" applyProtection="1">
      <alignment horizontal="center" vertical="justify" wrapText="1"/>
    </xf>
    <xf numFmtId="0" fontId="80" fillId="0" borderId="0" xfId="0" applyFont="1" applyFill="1" applyBorder="1" applyProtection="1"/>
    <xf numFmtId="49" fontId="78" fillId="0" borderId="0" xfId="0" applyNumberFormat="1" applyFont="1" applyFill="1" applyBorder="1" applyAlignment="1" applyProtection="1">
      <alignment horizontal="left" vertical="justify"/>
    </xf>
    <xf numFmtId="0" fontId="80" fillId="0" borderId="0" xfId="0" applyFont="1" applyFill="1" applyBorder="1" applyAlignment="1" applyProtection="1">
      <alignment horizontal="center"/>
    </xf>
    <xf numFmtId="0" fontId="82" fillId="0" borderId="0" xfId="0" applyNumberFormat="1" applyFont="1" applyFill="1" applyBorder="1" applyAlignment="1" applyProtection="1">
      <alignment horizontal="left" vertical="justify"/>
    </xf>
    <xf numFmtId="49" fontId="83" fillId="0" borderId="0" xfId="0" applyNumberFormat="1" applyFont="1" applyFill="1" applyBorder="1" applyAlignment="1" applyProtection="1">
      <alignment horizontal="left" vertical="justify"/>
    </xf>
    <xf numFmtId="49" fontId="65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/>
    <xf numFmtId="0" fontId="82" fillId="0" borderId="0" xfId="0" applyFont="1" applyFill="1" applyBorder="1" applyAlignment="1" applyProtection="1">
      <alignment horizontal="right"/>
    </xf>
    <xf numFmtId="0" fontId="82" fillId="0" borderId="0" xfId="0" applyNumberFormat="1" applyFont="1" applyFill="1" applyBorder="1" applyAlignment="1" applyProtection="1">
      <alignment horizontal="left"/>
    </xf>
    <xf numFmtId="49" fontId="78" fillId="0" borderId="1" xfId="0" applyNumberFormat="1" applyFont="1" applyFill="1" applyBorder="1" applyAlignment="1" applyProtection="1"/>
    <xf numFmtId="49" fontId="78" fillId="0" borderId="0" xfId="0" applyNumberFormat="1" applyFont="1" applyFill="1" applyBorder="1" applyAlignment="1" applyProtection="1">
      <alignment horizontal="left"/>
    </xf>
    <xf numFmtId="0" fontId="82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/>
    <xf numFmtId="0" fontId="80" fillId="0" borderId="0" xfId="0" applyFont="1" applyFill="1" applyBorder="1" applyAlignment="1" applyProtection="1">
      <alignment horizontal="right"/>
    </xf>
    <xf numFmtId="0" fontId="84" fillId="0" borderId="0" xfId="0" applyFont="1" applyFill="1" applyBorder="1" applyAlignment="1" applyProtection="1"/>
    <xf numFmtId="0" fontId="79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8" fillId="0" borderId="0" xfId="0" applyNumberFormat="1" applyFont="1" applyFill="1" applyBorder="1" applyAlignment="1" applyProtection="1"/>
    <xf numFmtId="0" fontId="80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textRotation="90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49" fontId="19" fillId="0" borderId="1" xfId="0" applyNumberFormat="1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49" fontId="78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49" fontId="56" fillId="0" borderId="0" xfId="0" applyNumberFormat="1" applyFont="1" applyFill="1" applyBorder="1" applyAlignment="1" applyProtection="1">
      <alignment horizontal="left" vertical="justify"/>
    </xf>
    <xf numFmtId="0" fontId="45" fillId="0" borderId="0" xfId="0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left" vertical="justify"/>
    </xf>
    <xf numFmtId="49" fontId="48" fillId="0" borderId="0" xfId="0" applyNumberFormat="1" applyFont="1" applyFill="1" applyBorder="1" applyAlignment="1" applyProtection="1">
      <alignment horizontal="left" vertical="justify"/>
    </xf>
    <xf numFmtId="0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/>
    <xf numFmtId="0" fontId="53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vertical="justify"/>
    </xf>
    <xf numFmtId="0" fontId="49" fillId="0" borderId="0" xfId="0" applyFont="1" applyFill="1" applyBorder="1" applyProtection="1"/>
    <xf numFmtId="0" fontId="51" fillId="0" borderId="0" xfId="0" applyFont="1" applyFill="1" applyBorder="1" applyAlignment="1" applyProtection="1">
      <alignment vertical="justify"/>
    </xf>
    <xf numFmtId="0" fontId="51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Alignment="1" applyProtection="1">
      <alignment vertical="justify"/>
    </xf>
    <xf numFmtId="0" fontId="54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0" fontId="50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NumberFormat="1" applyFont="1" applyFill="1" applyBorder="1" applyAlignment="1" applyProtection="1">
      <alignment horizontal="center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68" fillId="0" borderId="51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48" xfId="0" applyNumberFormat="1" applyFont="1" applyFill="1" applyBorder="1" applyAlignment="1" applyProtection="1">
      <alignment horizontal="center" vertical="center"/>
    </xf>
    <xf numFmtId="0" fontId="68" fillId="0" borderId="45" xfId="0" applyNumberFormat="1" applyFont="1" applyFill="1" applyBorder="1" applyAlignment="1" applyProtection="1">
      <alignment horizontal="center" vertical="center"/>
    </xf>
    <xf numFmtId="49" fontId="8" fillId="0" borderId="4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 wrapText="1"/>
    </xf>
    <xf numFmtId="0" fontId="76" fillId="0" borderId="60" xfId="0" applyFont="1" applyFill="1" applyBorder="1" applyAlignment="1" applyProtection="1">
      <alignment horizontal="left" vertical="center" wrapText="1"/>
    </xf>
    <xf numFmtId="0" fontId="76" fillId="0" borderId="45" xfId="0" applyFont="1" applyFill="1" applyBorder="1" applyAlignment="1" applyProtection="1">
      <alignment horizontal="left" vertical="center" wrapText="1"/>
    </xf>
    <xf numFmtId="49" fontId="20" fillId="0" borderId="4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63" fillId="0" borderId="45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63" fillId="0" borderId="51" xfId="0" applyNumberFormat="1" applyFont="1" applyFill="1" applyBorder="1" applyAlignment="1" applyProtection="1">
      <alignment horizontal="center" vertical="center"/>
    </xf>
    <xf numFmtId="0" fontId="63" fillId="0" borderId="20" xfId="0" applyNumberFormat="1" applyFont="1" applyFill="1" applyBorder="1" applyAlignment="1" applyProtection="1">
      <alignment horizontal="center" vertical="center"/>
    </xf>
    <xf numFmtId="0" fontId="63" fillId="0" borderId="48" xfId="0" applyNumberFormat="1" applyFont="1" applyFill="1" applyBorder="1" applyAlignment="1" applyProtection="1">
      <alignment horizontal="center" vertical="center"/>
    </xf>
    <xf numFmtId="0" fontId="63" fillId="0" borderId="49" xfId="0" applyNumberFormat="1" applyFont="1" applyFill="1" applyBorder="1" applyAlignment="1" applyProtection="1">
      <alignment horizontal="center" vertical="center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10" xfId="0" applyFont="1" applyFill="1" applyBorder="1" applyAlignment="1" applyProtection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</xf>
    <xf numFmtId="0" fontId="76" fillId="0" borderId="22" xfId="0" applyFont="1" applyFill="1" applyBorder="1" applyAlignment="1" applyProtection="1">
      <alignment horizontal="left" vertical="center" wrapText="1"/>
    </xf>
    <xf numFmtId="0" fontId="76" fillId="0" borderId="10" xfId="0" applyFont="1" applyFill="1" applyBorder="1" applyAlignment="1" applyProtection="1">
      <alignment horizontal="left" vertical="center" wrapText="1"/>
    </xf>
    <xf numFmtId="0" fontId="76" fillId="0" borderId="13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Protection="1"/>
    <xf numFmtId="0" fontId="20" fillId="0" borderId="49" xfId="0" applyFont="1" applyFill="1" applyBorder="1" applyProtection="1"/>
    <xf numFmtId="0" fontId="34" fillId="0" borderId="0" xfId="0" applyNumberFormat="1" applyFont="1" applyFill="1" applyBorder="1" applyAlignment="1" applyProtection="1">
      <alignment horizontal="left"/>
    </xf>
    <xf numFmtId="0" fontId="57" fillId="0" borderId="0" xfId="0" applyFont="1" applyFill="1" applyBorder="1"/>
    <xf numFmtId="0" fontId="61" fillId="0" borderId="31" xfId="0" applyNumberFormat="1" applyFont="1" applyFill="1" applyBorder="1" applyAlignment="1" applyProtection="1">
      <alignment horizontal="center" vertical="center"/>
    </xf>
    <xf numFmtId="0" fontId="61" fillId="0" borderId="32" xfId="0" applyNumberFormat="1" applyFont="1" applyFill="1" applyBorder="1" applyAlignment="1" applyProtection="1">
      <alignment horizontal="center" vertical="center"/>
    </xf>
    <xf numFmtId="0" fontId="61" fillId="0" borderId="33" xfId="0" applyNumberFormat="1" applyFont="1" applyFill="1" applyBorder="1" applyAlignment="1" applyProtection="1">
      <alignment horizontal="center" vertical="center"/>
    </xf>
    <xf numFmtId="1" fontId="61" fillId="0" borderId="34" xfId="0" applyNumberFormat="1" applyFont="1" applyFill="1" applyBorder="1" applyAlignment="1" applyProtection="1">
      <alignment horizontal="center" vertical="center"/>
    </xf>
    <xf numFmtId="0" fontId="61" fillId="0" borderId="35" xfId="0" applyNumberFormat="1" applyFont="1" applyFill="1" applyBorder="1" applyAlignment="1" applyProtection="1">
      <alignment horizontal="center" vertical="center"/>
    </xf>
    <xf numFmtId="0" fontId="61" fillId="0" borderId="36" xfId="0" applyNumberFormat="1" applyFont="1" applyFill="1" applyBorder="1" applyAlignment="1" applyProtection="1">
      <alignment horizontal="center" vertical="center"/>
    </xf>
    <xf numFmtId="0" fontId="61" fillId="0" borderId="29" xfId="0" applyNumberFormat="1" applyFont="1" applyFill="1" applyBorder="1" applyAlignment="1" applyProtection="1">
      <alignment horizontal="center" vertical="center"/>
    </xf>
    <xf numFmtId="0" fontId="61" fillId="0" borderId="38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0" fontId="61" fillId="0" borderId="43" xfId="0" applyNumberFormat="1" applyFont="1" applyFill="1" applyBorder="1" applyAlignment="1" applyProtection="1">
      <alignment horizontal="center" vertical="center"/>
    </xf>
    <xf numFmtId="0" fontId="61" fillId="0" borderId="44" xfId="0" applyNumberFormat="1" applyFont="1" applyFill="1" applyBorder="1" applyAlignment="1" applyProtection="1">
      <alignment horizontal="center" vertical="center"/>
    </xf>
    <xf numFmtId="0" fontId="61" fillId="0" borderId="7" xfId="0" applyNumberFormat="1" applyFont="1" applyFill="1" applyBorder="1" applyAlignment="1" applyProtection="1">
      <alignment horizontal="center" vertical="center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40" fillId="0" borderId="7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55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Alignment="1" applyProtection="1">
      <alignment horizontal="righ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164" fontId="38" fillId="0" borderId="0" xfId="1" applyNumberFormat="1" applyFont="1" applyFill="1" applyBorder="1" applyAlignment="1" applyProtection="1">
      <alignment horizontal="right" vertical="top"/>
    </xf>
    <xf numFmtId="49" fontId="48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 vertical="top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8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0" fillId="0" borderId="29" xfId="0" applyFont="1" applyFill="1" applyBorder="1" applyAlignment="1" applyProtection="1">
      <alignment horizontal="right" vertical="top" wrapText="1"/>
    </xf>
    <xf numFmtId="0" fontId="20" fillId="0" borderId="37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49" fontId="78" fillId="0" borderId="2" xfId="0" applyNumberFormat="1" applyFont="1" applyFill="1" applyBorder="1" applyAlignment="1" applyProtection="1">
      <alignment horizontal="right" vertical="justify"/>
    </xf>
    <xf numFmtId="0" fontId="82" fillId="0" borderId="2" xfId="0" applyFont="1" applyFill="1" applyBorder="1" applyAlignment="1" applyProtection="1">
      <alignment horizontal="center" vertical="top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30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40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41" xfId="0" applyFont="1" applyFill="1" applyBorder="1" applyAlignment="1" applyProtection="1">
      <alignment horizontal="right" vertical="top" wrapText="1"/>
    </xf>
    <xf numFmtId="0" fontId="20" fillId="0" borderId="7" xfId="0" applyFont="1" applyFill="1" applyBorder="1" applyAlignment="1" applyProtection="1">
      <alignment horizontal="right"/>
    </xf>
    <xf numFmtId="0" fontId="44" fillId="0" borderId="30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0" fontId="20" fillId="0" borderId="30" xfId="0" applyFont="1" applyFill="1" applyBorder="1" applyAlignment="1" applyProtection="1">
      <alignment horizontal="right"/>
    </xf>
    <xf numFmtId="0" fontId="20" fillId="0" borderId="39" xfId="0" applyFont="1" applyFill="1" applyBorder="1" applyAlignment="1" applyProtection="1">
      <alignment horizontal="right"/>
    </xf>
    <xf numFmtId="0" fontId="20" fillId="0" borderId="29" xfId="0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0" fontId="61" fillId="0" borderId="30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61" fillId="0" borderId="37" xfId="0" applyNumberFormat="1" applyFont="1" applyFill="1" applyBorder="1" applyAlignment="1" applyProtection="1">
      <alignment horizontal="center" vertical="center"/>
    </xf>
    <xf numFmtId="0" fontId="61" fillId="0" borderId="34" xfId="0" applyNumberFormat="1" applyFont="1" applyFill="1" applyBorder="1" applyAlignment="1" applyProtection="1">
      <alignment horizontal="center" vertical="center"/>
    </xf>
    <xf numFmtId="0" fontId="67" fillId="0" borderId="34" xfId="0" applyFont="1" applyFill="1" applyBorder="1" applyAlignment="1" applyProtection="1">
      <alignment horizontal="right"/>
    </xf>
    <xf numFmtId="0" fontId="20" fillId="0" borderId="20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9" xfId="0" applyFont="1" applyFill="1" applyBorder="1" applyAlignment="1" applyProtection="1">
      <alignment vertical="center" wrapText="1"/>
    </xf>
    <xf numFmtId="0" fontId="28" fillId="0" borderId="48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0" fillId="0" borderId="45" xfId="0" applyNumberFormat="1" applyFont="1" applyFill="1" applyBorder="1" applyAlignment="1" applyProtection="1">
      <alignment horizontal="center" vertical="center"/>
    </xf>
    <xf numFmtId="49" fontId="20" fillId="0" borderId="50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66" fillId="0" borderId="20" xfId="0" applyNumberFormat="1" applyFont="1" applyFill="1" applyBorder="1" applyAlignment="1" applyProtection="1">
      <alignment horizontal="center" vertical="center"/>
    </xf>
    <xf numFmtId="0" fontId="66" fillId="0" borderId="48" xfId="0" applyNumberFormat="1" applyFont="1" applyFill="1" applyBorder="1" applyAlignment="1" applyProtection="1">
      <alignment horizontal="center" vertical="center"/>
    </xf>
    <xf numFmtId="0" fontId="66" fillId="0" borderId="49" xfId="0" applyNumberFormat="1" applyFont="1" applyFill="1" applyBorder="1" applyAlignment="1" applyProtection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63" fillId="0" borderId="46" xfId="0" applyNumberFormat="1" applyFont="1" applyFill="1" applyBorder="1" applyAlignment="1" applyProtection="1">
      <alignment horizontal="center" vertical="center"/>
    </xf>
    <xf numFmtId="0" fontId="63" fillId="0" borderId="2" xfId="0" applyNumberFormat="1" applyFont="1" applyFill="1" applyBorder="1" applyAlignment="1" applyProtection="1">
      <alignment horizontal="center" vertical="center"/>
    </xf>
    <xf numFmtId="0" fontId="63" fillId="0" borderId="47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28" fillId="0" borderId="20" xfId="0" applyFont="1" applyFill="1" applyBorder="1" applyProtection="1"/>
    <xf numFmtId="0" fontId="28" fillId="0" borderId="49" xfId="0" applyFont="1" applyFill="1" applyBorder="1" applyProtection="1"/>
    <xf numFmtId="49" fontId="20" fillId="0" borderId="20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49" fontId="20" fillId="0" borderId="49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right"/>
    </xf>
    <xf numFmtId="0" fontId="28" fillId="0" borderId="20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53" xfId="0" applyFont="1" applyFill="1" applyBorder="1" applyAlignment="1" applyProtection="1">
      <alignment horizontal="left" vertical="center" wrapText="1" shrinkToFit="1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53" xfId="0" applyFont="1" applyFill="1" applyBorder="1" applyAlignment="1" applyProtection="1">
      <alignment vertical="center" wrapText="1" shrinkToFit="1"/>
    </xf>
    <xf numFmtId="0" fontId="28" fillId="0" borderId="52" xfId="0" applyNumberFormat="1" applyFont="1" applyFill="1" applyBorder="1" applyAlignment="1" applyProtection="1">
      <alignment horizontal="center" vertical="center"/>
    </xf>
    <xf numFmtId="0" fontId="28" fillId="0" borderId="53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Alignment="1" applyProtection="1">
      <alignment vertical="center"/>
    </xf>
    <xf numFmtId="0" fontId="28" fillId="0" borderId="47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63" fillId="0" borderId="46" xfId="0" applyFont="1" applyFill="1" applyBorder="1" applyAlignment="1" applyProtection="1">
      <alignment horizontal="center" vertical="center"/>
    </xf>
    <xf numFmtId="0" fontId="63" fillId="0" borderId="2" xfId="0" applyFont="1" applyFill="1" applyBorder="1" applyAlignment="1" applyProtection="1">
      <alignment horizontal="center" vertical="center"/>
    </xf>
    <xf numFmtId="0" fontId="63" fillId="0" borderId="47" xfId="0" applyFont="1" applyFill="1" applyBorder="1" applyAlignment="1" applyProtection="1">
      <alignment horizontal="center" vertical="center"/>
    </xf>
    <xf numFmtId="0" fontId="63" fillId="0" borderId="46" xfId="0" applyFont="1" applyFill="1" applyBorder="1" applyAlignment="1" applyProtection="1">
      <alignment vertical="center"/>
    </xf>
    <xf numFmtId="0" fontId="63" fillId="0" borderId="2" xfId="0" applyFont="1" applyFill="1" applyBorder="1" applyAlignment="1" applyProtection="1">
      <alignment vertical="center"/>
    </xf>
    <xf numFmtId="0" fontId="63" fillId="0" borderId="47" xfId="0" applyFont="1" applyFill="1" applyBorder="1" applyAlignment="1" applyProtection="1">
      <alignment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63" fillId="0" borderId="56" xfId="0" applyNumberFormat="1" applyFont="1" applyFill="1" applyBorder="1" applyAlignment="1" applyProtection="1">
      <alignment horizontal="center" vertical="center"/>
    </xf>
    <xf numFmtId="0" fontId="63" fillId="0" borderId="54" xfId="0" applyNumberFormat="1" applyFont="1" applyFill="1" applyBorder="1" applyAlignment="1" applyProtection="1">
      <alignment horizontal="center" vertical="center"/>
    </xf>
    <xf numFmtId="0" fontId="63" fillId="0" borderId="55" xfId="0" applyNumberFormat="1" applyFont="1" applyFill="1" applyBorder="1" applyAlignment="1" applyProtection="1">
      <alignment horizontal="center" vertical="center"/>
    </xf>
    <xf numFmtId="0" fontId="0" fillId="0" borderId="39" xfId="0" applyFill="1" applyBorder="1"/>
    <xf numFmtId="0" fontId="40" fillId="0" borderId="7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9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 wrapText="1"/>
    </xf>
    <xf numFmtId="0" fontId="0" fillId="0" borderId="30" xfId="0" applyFill="1" applyBorder="1"/>
    <xf numFmtId="0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54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0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textRotation="90" wrapText="1"/>
    </xf>
    <xf numFmtId="49" fontId="3" fillId="0" borderId="38" xfId="0" applyNumberFormat="1" applyFont="1" applyFill="1" applyBorder="1" applyAlignment="1" applyProtection="1">
      <alignment horizontal="center" vertical="center" textRotation="90" wrapText="1"/>
    </xf>
    <xf numFmtId="0" fontId="3" fillId="0" borderId="5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38" xfId="0" applyFont="1" applyFill="1" applyBorder="1" applyAlignment="1" applyProtection="1">
      <alignment horizontal="center" vertical="center" textRotation="90"/>
    </xf>
    <xf numFmtId="0" fontId="20" fillId="0" borderId="7" xfId="0" applyFont="1" applyFill="1" applyBorder="1" applyAlignment="1" applyProtection="1">
      <alignment horizontal="center"/>
    </xf>
    <xf numFmtId="0" fontId="44" fillId="0" borderId="30" xfId="0" applyFont="1" applyFill="1" applyBorder="1"/>
    <xf numFmtId="0" fontId="44" fillId="0" borderId="39" xfId="0" applyFont="1" applyFill="1" applyBorder="1"/>
    <xf numFmtId="0" fontId="28" fillId="0" borderId="56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horizontal="center" vertical="center"/>
    </xf>
    <xf numFmtId="0" fontId="28" fillId="0" borderId="56" xfId="0" applyFont="1" applyFill="1" applyBorder="1" applyProtection="1"/>
    <xf numFmtId="0" fontId="28" fillId="0" borderId="55" xfId="0" applyFont="1" applyFill="1" applyBorder="1" applyProtection="1"/>
    <xf numFmtId="0" fontId="20" fillId="0" borderId="56" xfId="0" applyFont="1" applyFill="1" applyBorder="1" applyAlignment="1" applyProtection="1">
      <alignment horizontal="left" vertical="center" wrapText="1" shrinkToFit="1"/>
    </xf>
    <xf numFmtId="0" fontId="20" fillId="0" borderId="54" xfId="0" applyFont="1" applyFill="1" applyBorder="1" applyAlignment="1" applyProtection="1">
      <alignment horizontal="left" vertical="center" wrapText="1" shrinkToFit="1"/>
    </xf>
    <xf numFmtId="0" fontId="20" fillId="0" borderId="55" xfId="0" applyFont="1" applyFill="1" applyBorder="1" applyAlignment="1" applyProtection="1">
      <alignment horizontal="left" vertical="center" wrapText="1" shrinkToFit="1"/>
    </xf>
    <xf numFmtId="0" fontId="63" fillId="0" borderId="52" xfId="0" applyNumberFormat="1" applyFont="1" applyFill="1" applyBorder="1" applyAlignment="1" applyProtection="1">
      <alignment horizontal="center" vertical="center"/>
    </xf>
    <xf numFmtId="0" fontId="63" fillId="0" borderId="1" xfId="0" applyNumberFormat="1" applyFont="1" applyFill="1" applyBorder="1" applyAlignment="1" applyProtection="1">
      <alignment horizontal="center" vertical="center"/>
    </xf>
    <xf numFmtId="0" fontId="63" fillId="0" borderId="53" xfId="0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Protection="1"/>
    <xf numFmtId="0" fontId="28" fillId="0" borderId="53" xfId="0" applyFont="1" applyFill="1" applyBorder="1" applyProtection="1"/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7" xfId="0" applyFont="1" applyFill="1" applyBorder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 wrapText="1"/>
    </xf>
    <xf numFmtId="0" fontId="27" fillId="0" borderId="40" xfId="0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7" fillId="0" borderId="41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37" xfId="0" applyNumberFormat="1" applyFont="1" applyFill="1" applyBorder="1" applyAlignment="1" applyProtection="1">
      <alignment horizontal="center" vertical="center"/>
    </xf>
    <xf numFmtId="49" fontId="27" fillId="0" borderId="38" xfId="0" applyNumberFormat="1" applyFont="1" applyFill="1" applyBorder="1" applyAlignment="1" applyProtection="1">
      <alignment horizontal="center" vertical="center"/>
    </xf>
    <xf numFmtId="0" fontId="34" fillId="0" borderId="40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41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37" xfId="0" applyFont="1" applyFill="1" applyBorder="1" applyAlignment="1" applyProtection="1">
      <alignment horizontal="center" vertical="center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41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7" xfId="0" applyFont="1" applyFill="1" applyBorder="1" applyAlignment="1" applyProtection="1">
      <alignment horizontal="center" vertical="center" textRotation="9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54" xfId="0" applyFont="1" applyFill="1" applyBorder="1" applyAlignment="1" applyProtection="1">
      <alignment horizontal="center" vertical="center" wrapText="1"/>
    </xf>
    <xf numFmtId="0" fontId="39" fillId="0" borderId="55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left" vertical="center" textRotation="90" wrapText="1"/>
    </xf>
    <xf numFmtId="0" fontId="21" fillId="0" borderId="41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38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center" vertical="center" textRotation="90"/>
    </xf>
    <xf numFmtId="0" fontId="21" fillId="0" borderId="38" xfId="0" applyFont="1" applyFill="1" applyBorder="1" applyAlignment="1" applyProtection="1">
      <alignment horizontal="center" vertical="center" textRotation="90"/>
    </xf>
    <xf numFmtId="0" fontId="21" fillId="0" borderId="50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9" xfId="0" applyFont="1" applyFill="1" applyBorder="1" applyAlignment="1" applyProtection="1">
      <alignment horizontal="center" vertical="center" textRotation="90" wrapText="1"/>
    </xf>
    <xf numFmtId="0" fontId="21" fillId="0" borderId="38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7" xfId="0" applyFont="1" applyFill="1" applyBorder="1" applyAlignment="1" applyProtection="1">
      <alignment horizontal="center" vertical="center" textRotation="90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41" xfId="0" applyFont="1" applyFill="1" applyBorder="1" applyAlignment="1"/>
    <xf numFmtId="0" fontId="35" fillId="0" borderId="7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9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41" xfId="0" applyNumberFormat="1" applyFont="1" applyFill="1" applyBorder="1" applyAlignment="1" applyProtection="1">
      <alignment horizontal="center" vertical="justify" wrapText="1"/>
    </xf>
    <xf numFmtId="49" fontId="27" fillId="0" borderId="29" xfId="0" applyNumberFormat="1" applyFont="1" applyFill="1" applyBorder="1" applyAlignment="1" applyProtection="1">
      <alignment horizontal="center" vertical="justify" wrapText="1"/>
    </xf>
    <xf numFmtId="49" fontId="27" fillId="0" borderId="37" xfId="0" applyNumberFormat="1" applyFont="1" applyFill="1" applyBorder="1" applyAlignment="1" applyProtection="1">
      <alignment horizontal="center" vertical="justify" wrapText="1"/>
    </xf>
    <xf numFmtId="49" fontId="27" fillId="0" borderId="38" xfId="0" applyNumberFormat="1" applyFont="1" applyFill="1" applyBorder="1" applyAlignment="1" applyProtection="1">
      <alignment horizontal="center" vertical="justify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0" fontId="35" fillId="0" borderId="56" xfId="0" applyFont="1" applyFill="1" applyBorder="1" applyAlignment="1" applyProtection="1">
      <alignment horizontal="center"/>
    </xf>
    <xf numFmtId="0" fontId="35" fillId="0" borderId="55" xfId="0" applyFont="1" applyFill="1" applyBorder="1" applyAlignment="1" applyProtection="1">
      <alignment horizontal="center"/>
    </xf>
    <xf numFmtId="0" fontId="35" fillId="0" borderId="54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center"/>
    </xf>
    <xf numFmtId="0" fontId="35" fillId="0" borderId="39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30" xfId="0" applyFont="1" applyFill="1" applyBorder="1" applyAlignment="1" applyProtection="1">
      <alignment horizontal="left"/>
    </xf>
    <xf numFmtId="0" fontId="35" fillId="0" borderId="39" xfId="0" applyFont="1" applyFill="1" applyBorder="1" applyAlignment="1" applyProtection="1">
      <alignment horizontal="left"/>
    </xf>
    <xf numFmtId="0" fontId="27" fillId="0" borderId="40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41" xfId="0" applyNumberFormat="1" applyFont="1" applyFill="1" applyBorder="1" applyAlignment="1" applyProtection="1">
      <alignment horizontal="center" vertical="justify"/>
    </xf>
    <xf numFmtId="0" fontId="27" fillId="0" borderId="29" xfId="0" applyNumberFormat="1" applyFont="1" applyFill="1" applyBorder="1" applyAlignment="1" applyProtection="1">
      <alignment horizontal="center" vertical="justify"/>
    </xf>
    <xf numFmtId="0" fontId="27" fillId="0" borderId="37" xfId="0" applyNumberFormat="1" applyFont="1" applyFill="1" applyBorder="1" applyAlignment="1" applyProtection="1">
      <alignment horizontal="center" vertical="justify"/>
    </xf>
    <xf numFmtId="0" fontId="27" fillId="0" borderId="38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41" xfId="0" applyNumberFormat="1" applyFont="1" applyFill="1" applyBorder="1" applyAlignment="1" applyProtection="1">
      <alignment horizontal="center" vertical="justify"/>
    </xf>
    <xf numFmtId="49" fontId="27" fillId="0" borderId="29" xfId="0" applyNumberFormat="1" applyFont="1" applyFill="1" applyBorder="1" applyAlignment="1" applyProtection="1">
      <alignment horizontal="center" vertical="justify"/>
    </xf>
    <xf numFmtId="49" fontId="27" fillId="0" borderId="37" xfId="0" applyNumberFormat="1" applyFont="1" applyFill="1" applyBorder="1" applyAlignment="1" applyProtection="1">
      <alignment horizontal="center" vertical="justify"/>
    </xf>
    <xf numFmtId="49" fontId="27" fillId="0" borderId="38" xfId="0" applyNumberFormat="1" applyFont="1" applyFill="1" applyBorder="1" applyAlignment="1" applyProtection="1">
      <alignment horizontal="center" vertical="justify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center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8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49" fontId="19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/>
    <xf numFmtId="0" fontId="21" fillId="0" borderId="37" xfId="0" applyFont="1" applyFill="1" applyBorder="1" applyAlignment="1" applyProtection="1">
      <alignment horizontal="center"/>
    </xf>
    <xf numFmtId="0" fontId="21" fillId="0" borderId="3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40" xfId="0" applyFont="1" applyFill="1" applyBorder="1" applyAlignment="1" applyProtection="1">
      <alignment horizontal="center" vertical="center" textRotation="90" wrapText="1"/>
    </xf>
    <xf numFmtId="0" fontId="36" fillId="0" borderId="29" xfId="0" applyFont="1" applyFill="1" applyBorder="1" applyAlignment="1" applyProtection="1">
      <alignment horizontal="center" vertical="center" textRotation="90" wrapText="1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/>
    </xf>
    <xf numFmtId="49" fontId="22" fillId="0" borderId="56" xfId="0" applyNumberFormat="1" applyFont="1" applyFill="1" applyBorder="1" applyAlignment="1" applyProtection="1">
      <alignment horizontal="center" vertical="center"/>
    </xf>
    <xf numFmtId="49" fontId="22" fillId="0" borderId="54" xfId="0" applyNumberFormat="1" applyFont="1" applyFill="1" applyBorder="1" applyAlignment="1" applyProtection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</xf>
    <xf numFmtId="49" fontId="22" fillId="0" borderId="30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41" xfId="0" applyNumberFormat="1" applyFont="1" applyFill="1" applyBorder="1" applyAlignment="1" applyProtection="1">
      <alignment horizontal="center" vertical="center" wrapText="1"/>
    </xf>
    <xf numFmtId="49" fontId="34" fillId="0" borderId="29" xfId="0" applyNumberFormat="1" applyFont="1" applyFill="1" applyBorder="1" applyAlignment="1" applyProtection="1">
      <alignment horizontal="center" vertical="center" wrapText="1"/>
    </xf>
    <xf numFmtId="49" fontId="34" fillId="0" borderId="37" xfId="0" applyNumberFormat="1" applyFont="1" applyFill="1" applyBorder="1" applyAlignment="1" applyProtection="1">
      <alignment horizontal="center" vertical="center" wrapText="1"/>
    </xf>
    <xf numFmtId="49" fontId="34" fillId="0" borderId="38" xfId="0" applyNumberFormat="1" applyFont="1" applyFill="1" applyBorder="1" applyAlignment="1" applyProtection="1">
      <alignment horizontal="center" vertical="center" wrapText="1"/>
    </xf>
    <xf numFmtId="49" fontId="36" fillId="0" borderId="12" xfId="0" applyNumberFormat="1" applyFont="1" applyFill="1" applyBorder="1" applyAlignment="1" applyProtection="1">
      <alignment horizontal="center" vertical="center" wrapText="1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37" xfId="0" applyNumberFormat="1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41" xfId="0" applyFont="1" applyFill="1" applyBorder="1" applyAlignment="1" applyProtection="1">
      <alignment horizontal="left" vertical="top" wrapText="1"/>
    </xf>
    <xf numFmtId="0" fontId="36" fillId="0" borderId="29" xfId="0" applyFont="1" applyFill="1" applyBorder="1" applyAlignment="1" applyProtection="1">
      <alignment horizontal="left" vertical="top" wrapText="1"/>
    </xf>
    <xf numFmtId="0" fontId="36" fillId="0" borderId="37" xfId="0" applyFont="1" applyFill="1" applyBorder="1" applyAlignment="1" applyProtection="1">
      <alignment horizontal="left" vertical="top" wrapText="1"/>
    </xf>
    <xf numFmtId="0" fontId="36" fillId="0" borderId="38" xfId="0" applyFont="1" applyFill="1" applyBorder="1" applyAlignment="1" applyProtection="1">
      <alignment horizontal="left" vertical="top" wrapText="1"/>
    </xf>
    <xf numFmtId="0" fontId="38" fillId="0" borderId="40" xfId="0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38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60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2" fillId="0" borderId="12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/>
    </xf>
    <xf numFmtId="0" fontId="33" fillId="0" borderId="40" xfId="0" applyFont="1" applyFill="1" applyBorder="1" applyAlignment="1" applyProtection="1">
      <alignment horizontal="center" vertical="center" textRotation="90"/>
    </xf>
    <xf numFmtId="0" fontId="33" fillId="0" borderId="52" xfId="0" applyFont="1" applyFill="1" applyBorder="1" applyAlignment="1" applyProtection="1">
      <alignment horizontal="center" vertical="center" textRotation="90"/>
    </xf>
    <xf numFmtId="0" fontId="22" fillId="0" borderId="56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" vertical="center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41" xfId="0" applyFont="1" applyFill="1" applyBorder="1" applyAlignment="1" applyProtection="1">
      <alignment horizontal="center" vertical="center" wrapText="1"/>
    </xf>
    <xf numFmtId="0" fontId="36" fillId="0" borderId="29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center" wrapText="1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29" xfId="0" applyFont="1" applyFill="1" applyBorder="1" applyAlignment="1" applyProtection="1">
      <alignment horizontal="left" vertical="center" wrapText="1"/>
    </xf>
    <xf numFmtId="0" fontId="36" fillId="0" borderId="3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68" fillId="0" borderId="60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/>
    <xf numFmtId="0" fontId="44" fillId="0" borderId="0" xfId="0" applyFont="1" applyFill="1" applyAlignment="1"/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58" xfId="0" applyNumberFormat="1" applyFont="1" applyFill="1" applyBorder="1" applyAlignment="1" applyProtection="1">
      <alignment horizontal="center" vertical="center" wrapText="1"/>
    </xf>
    <xf numFmtId="49" fontId="8" fillId="0" borderId="59" xfId="0" applyNumberFormat="1" applyFont="1" applyFill="1" applyBorder="1" applyAlignment="1" applyProtection="1">
      <alignment horizontal="center" vertical="center" wrapText="1"/>
    </xf>
    <xf numFmtId="0" fontId="69" fillId="0" borderId="60" xfId="0" applyFont="1" applyFill="1" applyBorder="1" applyAlignment="1" applyProtection="1">
      <alignment horizontal="left" vertical="center" wrapText="1"/>
    </xf>
    <xf numFmtId="0" fontId="69" fillId="0" borderId="45" xfId="0" applyFont="1" applyFill="1" applyBorder="1" applyAlignment="1" applyProtection="1">
      <alignment horizontal="left" vertical="center" wrapText="1"/>
    </xf>
    <xf numFmtId="0" fontId="8" fillId="0" borderId="45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7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3" fillId="0" borderId="7" xfId="0" applyFont="1" applyFill="1" applyBorder="1" applyAlignment="1">
      <alignment horizontal="center" vertical="top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39" xfId="0" applyFont="1" applyFill="1" applyBorder="1" applyAlignment="1">
      <alignment horizontal="center" vertical="top" wrapText="1"/>
    </xf>
    <xf numFmtId="0" fontId="64" fillId="0" borderId="7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70" fillId="0" borderId="30" xfId="0" applyFont="1" applyFill="1" applyBorder="1" applyAlignment="1"/>
    <xf numFmtId="0" fontId="70" fillId="0" borderId="39" xfId="0" applyFont="1" applyFill="1" applyBorder="1" applyAlignment="1"/>
    <xf numFmtId="0" fontId="64" fillId="0" borderId="34" xfId="0" applyFont="1" applyFill="1" applyBorder="1" applyAlignment="1">
      <alignment horizontal="center" vertical="top" wrapText="1"/>
    </xf>
    <xf numFmtId="0" fontId="70" fillId="0" borderId="34" xfId="0" applyFont="1" applyFill="1" applyBorder="1" applyAlignment="1"/>
    <xf numFmtId="0" fontId="71" fillId="0" borderId="7" xfId="0" applyFont="1" applyFill="1" applyBorder="1" applyAlignment="1">
      <alignment horizontal="center" vertical="top" wrapText="1"/>
    </xf>
    <xf numFmtId="0" fontId="71" fillId="0" borderId="30" xfId="0" applyFont="1" applyFill="1" applyBorder="1" applyAlignment="1">
      <alignment horizontal="center" vertical="top" wrapText="1"/>
    </xf>
    <xf numFmtId="0" fontId="71" fillId="0" borderId="39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76200</xdr:rowOff>
    </xdr:from>
    <xdr:to>
      <xdr:col>5</xdr:col>
      <xdr:colOff>190500</xdr:colOff>
      <xdr:row>4</xdr:row>
      <xdr:rowOff>60960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9"/>
  <sheetViews>
    <sheetView topLeftCell="A61" zoomScale="50" zoomScaleNormal="50" zoomScaleSheetLayoutView="50" zoomScalePageLayoutView="40" workbookViewId="0">
      <selection activeCell="BL90" sqref="BL90"/>
    </sheetView>
  </sheetViews>
  <sheetFormatPr defaultColWidth="10.109375" defaultRowHeight="13.2" x14ac:dyDescent="0.25"/>
  <cols>
    <col min="1" max="3" width="4.44140625" style="9" customWidth="1"/>
    <col min="4" max="5" width="6.6640625" style="9" customWidth="1"/>
    <col min="6" max="8" width="4.44140625" style="9" customWidth="1"/>
    <col min="9" max="9" width="5" style="9" customWidth="1"/>
    <col min="10" max="12" width="4.44140625" style="9" customWidth="1"/>
    <col min="13" max="14" width="4.44140625" style="12" customWidth="1"/>
    <col min="15" max="16" width="4.44140625" style="13" customWidth="1"/>
    <col min="17" max="19" width="4.44140625" style="14" customWidth="1"/>
    <col min="20" max="20" width="10.109375" style="14" customWidth="1"/>
    <col min="21" max="27" width="4.44140625" style="14" customWidth="1"/>
    <col min="28" max="29" width="4.44140625" style="15" customWidth="1"/>
    <col min="30" max="30" width="8.33203125" style="15" customWidth="1"/>
    <col min="31" max="31" width="4.44140625" style="15" customWidth="1"/>
    <col min="32" max="32" width="5.88671875" style="9" customWidth="1"/>
    <col min="33" max="33" width="4.44140625" style="9" customWidth="1"/>
    <col min="34" max="34" width="5.5546875" style="9" customWidth="1"/>
    <col min="35" max="41" width="4.44140625" style="9" customWidth="1"/>
    <col min="42" max="43" width="5.5546875" style="9" customWidth="1"/>
    <col min="44" max="51" width="4.44140625" style="9" customWidth="1"/>
    <col min="52" max="52" width="4.88671875" style="9" customWidth="1"/>
    <col min="53" max="53" width="4.44140625" style="9" customWidth="1"/>
    <col min="54" max="54" width="5.109375" style="9" customWidth="1"/>
    <col min="55" max="55" width="5" style="9" customWidth="1"/>
    <col min="56" max="56" width="5.44140625" style="9" customWidth="1"/>
    <col min="57" max="57" width="4.44140625" style="9" customWidth="1"/>
    <col min="58" max="58" width="5" style="9" customWidth="1"/>
    <col min="59" max="59" width="6.109375" style="9" customWidth="1"/>
    <col min="60" max="60" width="6" style="9" customWidth="1"/>
    <col min="61" max="61" width="5" style="9" customWidth="1"/>
    <col min="62" max="62" width="6.109375" style="9" customWidth="1"/>
    <col min="63" max="16384" width="10.109375" style="9"/>
  </cols>
  <sheetData>
    <row r="1" spans="1:62" ht="9.6" customHeight="1" x14ac:dyDescent="0.25">
      <c r="BD1" s="98"/>
      <c r="BE1" s="98"/>
      <c r="BF1" s="98"/>
      <c r="BG1" s="98"/>
      <c r="BH1" s="98"/>
      <c r="BI1" s="98"/>
      <c r="BJ1" s="98"/>
    </row>
    <row r="2" spans="1:62" ht="29.25" customHeight="1" x14ac:dyDescent="0.4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1"/>
      <c r="O2" s="102"/>
      <c r="P2" s="102"/>
      <c r="Q2" s="103"/>
      <c r="R2" s="103"/>
      <c r="S2" s="103"/>
      <c r="T2" s="103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5"/>
      <c r="BE2" s="105"/>
      <c r="BF2" s="105"/>
      <c r="BG2" s="105"/>
      <c r="BH2" s="105"/>
      <c r="BI2" s="105"/>
      <c r="BJ2" s="105"/>
    </row>
    <row r="3" spans="1:62" s="16" customFormat="1" ht="31.5" customHeight="1" x14ac:dyDescent="0.45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5"/>
      <c r="BE3" s="105"/>
      <c r="BF3" s="105"/>
      <c r="BG3" s="105"/>
      <c r="BH3" s="105"/>
      <c r="BI3" s="105"/>
      <c r="BJ3" s="105"/>
    </row>
    <row r="4" spans="1:62" ht="43.5" customHeight="1" x14ac:dyDescent="0.25">
      <c r="A4" s="108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/>
      <c r="BE4" s="111"/>
      <c r="BF4" s="111"/>
      <c r="BG4" s="111"/>
      <c r="BH4" s="111"/>
      <c r="BI4" s="111"/>
      <c r="BJ4" s="111"/>
    </row>
    <row r="5" spans="1:62" ht="23.1" customHeight="1" x14ac:dyDescent="0.3">
      <c r="B5" s="112" t="s">
        <v>116</v>
      </c>
      <c r="D5" s="113"/>
      <c r="E5" s="113"/>
      <c r="F5" s="113"/>
      <c r="G5" s="113"/>
      <c r="H5" s="109"/>
      <c r="I5" s="109"/>
      <c r="J5" s="109"/>
      <c r="K5" s="109"/>
      <c r="L5" s="109"/>
      <c r="M5" s="109"/>
      <c r="N5" s="113"/>
      <c r="O5" s="114"/>
      <c r="P5" s="114"/>
      <c r="Q5" s="115"/>
      <c r="R5" s="115"/>
      <c r="S5" s="115"/>
      <c r="T5" s="115"/>
      <c r="U5" s="115"/>
      <c r="V5" s="115"/>
      <c r="W5" s="115"/>
      <c r="X5" s="115"/>
      <c r="Z5" s="116"/>
      <c r="AA5" s="117" t="s">
        <v>3</v>
      </c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8"/>
      <c r="AO5" s="118"/>
      <c r="AP5" s="118"/>
      <c r="AQ5" s="118"/>
      <c r="AW5" s="627"/>
      <c r="AX5" s="627"/>
      <c r="AY5" s="627"/>
      <c r="AZ5" s="627"/>
      <c r="BA5" s="627"/>
      <c r="BB5" s="627"/>
      <c r="BC5" s="627"/>
      <c r="BD5" s="119"/>
      <c r="BE5" s="119"/>
      <c r="BF5" s="119"/>
      <c r="BG5" s="119"/>
      <c r="BH5" s="119"/>
      <c r="BI5" s="119"/>
      <c r="BJ5" s="119"/>
    </row>
    <row r="6" spans="1:62" ht="26.25" customHeight="1" x14ac:dyDescent="0.4">
      <c r="A6" s="120"/>
      <c r="B6" s="121" t="s">
        <v>117</v>
      </c>
      <c r="C6" s="122"/>
      <c r="D6" s="122"/>
      <c r="E6" s="122"/>
      <c r="F6" s="122"/>
      <c r="G6" s="122"/>
      <c r="I6" s="109"/>
      <c r="J6" s="109"/>
      <c r="K6" s="109"/>
      <c r="L6" s="109"/>
      <c r="M6" s="109"/>
      <c r="N6" s="122"/>
      <c r="O6" s="122"/>
      <c r="P6" s="628" t="s">
        <v>5</v>
      </c>
      <c r="Q6" s="628"/>
      <c r="R6" s="628"/>
      <c r="S6" s="628"/>
      <c r="T6" s="628"/>
      <c r="U6" s="123" t="s">
        <v>115</v>
      </c>
      <c r="V6" s="123"/>
      <c r="W6" s="123"/>
      <c r="X6" s="123"/>
      <c r="Y6" s="123"/>
      <c r="Z6" s="123"/>
      <c r="AA6" s="123"/>
      <c r="AB6" s="123"/>
      <c r="AC6" s="124" t="s">
        <v>6</v>
      </c>
      <c r="AD6" s="124"/>
      <c r="AE6" s="124"/>
      <c r="AF6" s="124"/>
      <c r="AG6" s="124"/>
      <c r="AH6" s="629" t="s">
        <v>200</v>
      </c>
      <c r="AI6" s="629"/>
      <c r="AJ6" s="629"/>
      <c r="AK6" s="629"/>
      <c r="AL6" s="629"/>
      <c r="AM6" s="629"/>
      <c r="AN6" s="629"/>
      <c r="AO6" s="629"/>
      <c r="AP6" s="629"/>
      <c r="AQ6" s="629"/>
      <c r="AR6" s="629"/>
      <c r="AS6" s="629"/>
      <c r="AT6" s="629"/>
      <c r="AU6" s="629"/>
      <c r="AW6" s="125" t="s">
        <v>7</v>
      </c>
      <c r="AX6" s="126"/>
      <c r="AY6" s="126"/>
      <c r="AZ6" s="126"/>
      <c r="BA6" s="126"/>
      <c r="BB6" s="126"/>
      <c r="BC6" s="127" t="s">
        <v>123</v>
      </c>
      <c r="BD6" s="127"/>
      <c r="BE6" s="127"/>
      <c r="BF6" s="127"/>
      <c r="BG6" s="127"/>
      <c r="BH6" s="127"/>
      <c r="BI6" s="127"/>
    </row>
    <row r="7" spans="1:62" ht="27" customHeight="1" x14ac:dyDescent="0.4">
      <c r="A7" s="120"/>
      <c r="B7" s="121" t="s">
        <v>8</v>
      </c>
      <c r="C7" s="122"/>
      <c r="D7" s="122"/>
      <c r="E7" s="122"/>
      <c r="F7" s="122"/>
      <c r="G7" s="122"/>
      <c r="I7" s="122"/>
      <c r="J7" s="113"/>
      <c r="K7" s="113"/>
      <c r="L7" s="113"/>
      <c r="M7" s="113"/>
      <c r="N7" s="122"/>
      <c r="O7" s="122"/>
      <c r="P7" s="128"/>
      <c r="Q7" s="129"/>
      <c r="R7" s="129"/>
      <c r="T7" s="130"/>
      <c r="U7" s="632" t="s">
        <v>106</v>
      </c>
      <c r="V7" s="632"/>
      <c r="W7" s="632"/>
      <c r="X7" s="632"/>
      <c r="Y7" s="632"/>
      <c r="Z7" s="632"/>
      <c r="AA7" s="632"/>
      <c r="AB7" s="632"/>
      <c r="AC7" s="129"/>
      <c r="AD7" s="131"/>
      <c r="AE7" s="132"/>
      <c r="AF7" s="132"/>
      <c r="AG7" s="132"/>
      <c r="AH7" s="630" t="s">
        <v>107</v>
      </c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133"/>
      <c r="AW7" s="279"/>
      <c r="AX7" s="279"/>
      <c r="AY7" s="279"/>
      <c r="AZ7" s="279"/>
      <c r="BA7" s="279"/>
      <c r="BB7" s="279"/>
      <c r="BC7" s="134"/>
      <c r="BD7" s="134"/>
      <c r="BE7" s="134"/>
      <c r="BF7" s="134"/>
      <c r="BG7" s="134"/>
      <c r="BH7" s="134"/>
      <c r="BI7" s="134"/>
    </row>
    <row r="8" spans="1:62" ht="42.6" customHeight="1" x14ac:dyDescent="0.4">
      <c r="B8" s="679" t="s">
        <v>118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122"/>
      <c r="N8" s="128"/>
      <c r="O8" s="135"/>
      <c r="P8" s="628" t="s">
        <v>9</v>
      </c>
      <c r="Q8" s="628"/>
      <c r="R8" s="628"/>
      <c r="S8" s="628"/>
      <c r="T8" s="628"/>
      <c r="U8" s="628"/>
      <c r="V8" s="628"/>
      <c r="W8" s="628"/>
      <c r="X8" s="683" t="s">
        <v>201</v>
      </c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4"/>
      <c r="AO8" s="684"/>
      <c r="AP8" s="684"/>
      <c r="AQ8" s="684"/>
      <c r="AR8" s="684"/>
      <c r="AS8" s="684"/>
      <c r="AT8" s="684"/>
      <c r="AU8" s="684"/>
      <c r="AW8" s="136" t="s">
        <v>10</v>
      </c>
      <c r="AX8" s="136"/>
      <c r="AY8" s="136"/>
      <c r="AZ8" s="136"/>
      <c r="BA8" s="136"/>
      <c r="BB8" s="133"/>
      <c r="BC8" s="633" t="s">
        <v>203</v>
      </c>
      <c r="BD8" s="634"/>
      <c r="BE8" s="634"/>
      <c r="BF8" s="634"/>
      <c r="BG8" s="634"/>
      <c r="BH8" s="634"/>
      <c r="BI8" s="634"/>
    </row>
    <row r="9" spans="1:62" ht="27" customHeight="1" x14ac:dyDescent="0.3">
      <c r="B9" s="137" t="s">
        <v>119</v>
      </c>
      <c r="C9" s="138"/>
      <c r="D9" s="138"/>
      <c r="E9" s="138"/>
      <c r="F9" s="138"/>
      <c r="G9" s="138"/>
      <c r="H9" s="138"/>
      <c r="I9" s="138"/>
      <c r="J9" s="138"/>
      <c r="K9" s="122"/>
      <c r="L9" s="122"/>
      <c r="M9" s="122"/>
      <c r="N9" s="128"/>
      <c r="O9" s="135"/>
      <c r="P9" s="139"/>
      <c r="Q9" s="129"/>
      <c r="R9" s="129"/>
      <c r="S9" s="129"/>
      <c r="T9" s="129"/>
      <c r="U9" s="129"/>
      <c r="V9" s="129"/>
      <c r="W9" s="129"/>
      <c r="X9" s="623" t="s">
        <v>108</v>
      </c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140"/>
      <c r="AS9" s="140"/>
      <c r="AT9" s="140"/>
      <c r="AU9" s="140"/>
      <c r="AV9" s="133"/>
      <c r="AW9" s="8"/>
      <c r="AX9" s="8"/>
      <c r="AY9" s="8"/>
      <c r="AZ9" s="8"/>
      <c r="BA9" s="8"/>
      <c r="BB9" s="133"/>
      <c r="BC9" s="133"/>
      <c r="BD9" s="133"/>
      <c r="BE9" s="133"/>
      <c r="BF9" s="133"/>
      <c r="BG9" s="133"/>
      <c r="BH9" s="133"/>
      <c r="BI9" s="133"/>
    </row>
    <row r="10" spans="1:62" ht="24.6" x14ac:dyDescent="0.4">
      <c r="B10" s="679" t="s">
        <v>4</v>
      </c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10"/>
      <c r="O10" s="10"/>
      <c r="P10" s="626" t="s">
        <v>110</v>
      </c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W10" s="136" t="s">
        <v>11</v>
      </c>
      <c r="AX10" s="136"/>
      <c r="AY10" s="136"/>
      <c r="AZ10" s="136"/>
      <c r="BA10" s="136"/>
      <c r="BB10" s="136"/>
      <c r="BC10" s="141" t="s">
        <v>12</v>
      </c>
      <c r="BD10" s="142"/>
      <c r="BE10" s="142"/>
      <c r="BF10" s="142"/>
      <c r="BG10" s="142"/>
      <c r="BH10" s="142"/>
      <c r="BI10" s="142"/>
    </row>
    <row r="11" spans="1:62" ht="39.6" customHeight="1" x14ac:dyDescent="0.4">
      <c r="B11" s="274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8"/>
      <c r="N11" s="10"/>
      <c r="O11" s="10"/>
      <c r="P11" s="143"/>
      <c r="Q11" s="280"/>
      <c r="R11" s="280"/>
      <c r="S11" s="280"/>
      <c r="T11" s="280"/>
      <c r="U11" s="280"/>
      <c r="V11" s="635" t="s">
        <v>202</v>
      </c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276"/>
      <c r="AO11" s="276"/>
      <c r="AP11" s="276"/>
      <c r="AQ11" s="276"/>
      <c r="AR11" s="276"/>
      <c r="AS11" s="276"/>
      <c r="AT11" s="276"/>
      <c r="AU11" s="276"/>
      <c r="AV11" s="133"/>
      <c r="AW11" s="144"/>
      <c r="AX11" s="144"/>
      <c r="AY11" s="144"/>
      <c r="AZ11" s="144"/>
      <c r="BA11" s="144"/>
      <c r="BB11" s="144"/>
      <c r="BC11" s="145"/>
      <c r="BD11" s="145"/>
      <c r="BE11" s="145"/>
      <c r="BF11" s="145"/>
      <c r="BG11" s="145"/>
      <c r="BH11" s="145"/>
      <c r="BI11" s="145"/>
    </row>
    <row r="12" spans="1:62" ht="22.2" customHeight="1" x14ac:dyDescent="0.4">
      <c r="B12" s="272"/>
      <c r="C12" s="274" t="s">
        <v>120</v>
      </c>
      <c r="D12" s="275"/>
      <c r="E12" s="275"/>
      <c r="F12" s="275"/>
      <c r="G12" s="275"/>
      <c r="H12" s="682" t="s">
        <v>121</v>
      </c>
      <c r="I12" s="682"/>
      <c r="J12" s="682"/>
      <c r="K12" s="682"/>
      <c r="L12" s="682"/>
      <c r="M12" s="682"/>
      <c r="N12" s="146"/>
      <c r="O12" s="147"/>
      <c r="P12" s="148"/>
      <c r="Q12" s="149"/>
      <c r="R12" s="149"/>
      <c r="S12" s="149"/>
      <c r="T12" s="149"/>
      <c r="U12" s="149"/>
      <c r="V12" s="149"/>
      <c r="W12" s="149"/>
      <c r="X12" s="149"/>
      <c r="Y12" s="150"/>
      <c r="Z12" s="150"/>
      <c r="AA12" s="150"/>
      <c r="AB12" s="150"/>
      <c r="AC12" s="624" t="s">
        <v>109</v>
      </c>
      <c r="AD12" s="625"/>
      <c r="AE12" s="625"/>
      <c r="AF12" s="625"/>
      <c r="AG12" s="625"/>
      <c r="AH12" s="625"/>
      <c r="AI12" s="625"/>
      <c r="AJ12" s="625"/>
      <c r="AK12" s="625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271"/>
      <c r="AW12" s="151" t="s">
        <v>13</v>
      </c>
      <c r="AY12" s="151"/>
      <c r="AZ12" s="151"/>
      <c r="BA12" s="151"/>
      <c r="BB12" s="152" t="s">
        <v>14</v>
      </c>
      <c r="BD12" s="153"/>
      <c r="BE12" s="153"/>
      <c r="BF12" s="153"/>
      <c r="BG12" s="153"/>
      <c r="BH12" s="153"/>
      <c r="BI12" s="153"/>
    </row>
    <row r="13" spans="1:62" ht="22.5" customHeight="1" x14ac:dyDescent="0.4">
      <c r="B13" s="154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46"/>
      <c r="O13" s="147"/>
      <c r="P13" s="147"/>
      <c r="Q13" s="620" t="s">
        <v>15</v>
      </c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155" t="s">
        <v>16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278"/>
      <c r="AS13" s="278"/>
      <c r="AT13" s="278"/>
      <c r="AU13" s="278"/>
      <c r="AV13" s="133"/>
      <c r="AW13" s="133"/>
      <c r="AX13" s="156"/>
      <c r="AY13" s="133"/>
      <c r="AZ13" s="133"/>
      <c r="BA13" s="133"/>
      <c r="BB13" s="133"/>
      <c r="BC13" s="157"/>
      <c r="BD13" s="158"/>
      <c r="BE13" s="158"/>
      <c r="BF13" s="158"/>
      <c r="BG13" s="158"/>
      <c r="BH13" s="158"/>
      <c r="BI13" s="158"/>
      <c r="BJ13" s="158"/>
    </row>
    <row r="14" spans="1:62" ht="12" customHeight="1" x14ac:dyDescent="0.4">
      <c r="B14" s="154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46"/>
      <c r="O14" s="147"/>
      <c r="P14" s="147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0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2"/>
      <c r="AS14" s="162"/>
      <c r="AT14" s="162"/>
      <c r="AU14" s="162"/>
      <c r="AX14" s="6"/>
      <c r="BC14" s="11"/>
      <c r="BD14" s="163"/>
      <c r="BE14" s="163"/>
      <c r="BF14" s="163"/>
      <c r="BG14" s="163"/>
      <c r="BH14" s="163"/>
      <c r="BI14" s="163"/>
      <c r="BJ14" s="163"/>
    </row>
    <row r="15" spans="1:62" ht="22.5" customHeight="1" x14ac:dyDescent="0.4">
      <c r="B15" s="154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46"/>
      <c r="O15" s="147"/>
      <c r="P15" s="147"/>
      <c r="Q15" s="621" t="s">
        <v>17</v>
      </c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277"/>
      <c r="AD15" s="685" t="s">
        <v>122</v>
      </c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X15" s="6"/>
      <c r="BC15" s="11"/>
      <c r="BD15" s="163"/>
      <c r="BE15" s="163"/>
      <c r="BF15" s="163"/>
      <c r="BG15" s="163"/>
      <c r="BH15" s="163"/>
      <c r="BI15" s="163"/>
      <c r="BJ15" s="163"/>
    </row>
    <row r="16" spans="1:62" ht="6.6" customHeight="1" x14ac:dyDescent="0.4">
      <c r="B16" s="154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46"/>
      <c r="O16" s="147"/>
      <c r="P16" s="147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62"/>
      <c r="AS16" s="162"/>
      <c r="AT16" s="162"/>
      <c r="AU16" s="162"/>
      <c r="AX16" s="6"/>
      <c r="BC16" s="11"/>
      <c r="BD16" s="163"/>
      <c r="BE16" s="163"/>
      <c r="BF16" s="163"/>
      <c r="BG16" s="163"/>
      <c r="BH16" s="163"/>
      <c r="BI16" s="163"/>
      <c r="BJ16" s="163"/>
    </row>
    <row r="17" spans="1:64" ht="27.75" customHeight="1" thickBot="1" x14ac:dyDescent="0.45">
      <c r="D17" s="622" t="s">
        <v>18</v>
      </c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  <c r="AK17" s="622"/>
      <c r="AL17" s="622"/>
      <c r="AM17" s="622"/>
      <c r="AN17" s="622"/>
      <c r="AO17" s="622"/>
      <c r="AP17" s="622"/>
      <c r="AQ17" s="622"/>
      <c r="AR17" s="622"/>
      <c r="AS17" s="622"/>
      <c r="AT17" s="622"/>
      <c r="AU17" s="622"/>
      <c r="AV17" s="622"/>
      <c r="AW17" s="622"/>
      <c r="AX17" s="622"/>
      <c r="AY17" s="622"/>
      <c r="AZ17" s="622"/>
      <c r="BA17" s="622"/>
      <c r="BB17" s="622"/>
      <c r="BC17" s="622"/>
      <c r="BD17" s="622"/>
      <c r="BJ17" s="164"/>
    </row>
    <row r="18" spans="1:64" ht="18" customHeight="1" thickBot="1" x14ac:dyDescent="0.3">
      <c r="A18" s="17"/>
      <c r="B18" s="17"/>
      <c r="C18" s="687"/>
      <c r="D18" s="688" t="s">
        <v>19</v>
      </c>
      <c r="E18" s="690" t="s">
        <v>20</v>
      </c>
      <c r="F18" s="691"/>
      <c r="G18" s="691"/>
      <c r="H18" s="692"/>
      <c r="I18" s="693" t="s">
        <v>21</v>
      </c>
      <c r="J18" s="694"/>
      <c r="K18" s="694"/>
      <c r="L18" s="694"/>
      <c r="M18" s="695"/>
      <c r="N18" s="647" t="s">
        <v>22</v>
      </c>
      <c r="O18" s="647"/>
      <c r="P18" s="647"/>
      <c r="Q18" s="647"/>
      <c r="R18" s="644" t="s">
        <v>23</v>
      </c>
      <c r="S18" s="645"/>
      <c r="T18" s="645"/>
      <c r="U18" s="645"/>
      <c r="V18" s="646"/>
      <c r="W18" s="648" t="s">
        <v>24</v>
      </c>
      <c r="X18" s="649"/>
      <c r="Y18" s="649"/>
      <c r="Z18" s="649"/>
      <c r="AA18" s="648" t="s">
        <v>25</v>
      </c>
      <c r="AB18" s="649"/>
      <c r="AC18" s="649"/>
      <c r="AD18" s="650"/>
      <c r="AE18" s="648" t="s">
        <v>26</v>
      </c>
      <c r="AF18" s="649"/>
      <c r="AG18" s="649"/>
      <c r="AH18" s="650"/>
      <c r="AI18" s="651" t="s">
        <v>27</v>
      </c>
      <c r="AJ18" s="642"/>
      <c r="AK18" s="642"/>
      <c r="AL18" s="642"/>
      <c r="AM18" s="643"/>
      <c r="AN18" s="686" t="s">
        <v>28</v>
      </c>
      <c r="AO18" s="686"/>
      <c r="AP18" s="686"/>
      <c r="AQ18" s="686"/>
      <c r="AR18" s="651" t="s">
        <v>29</v>
      </c>
      <c r="AS18" s="642"/>
      <c r="AT18" s="642"/>
      <c r="AU18" s="643"/>
      <c r="AV18" s="651" t="s">
        <v>30</v>
      </c>
      <c r="AW18" s="642"/>
      <c r="AX18" s="642"/>
      <c r="AY18" s="642"/>
      <c r="AZ18" s="643"/>
      <c r="BA18" s="642" t="s">
        <v>31</v>
      </c>
      <c r="BB18" s="642"/>
      <c r="BC18" s="642"/>
      <c r="BD18" s="643"/>
    </row>
    <row r="19" spans="1:64" ht="18" customHeight="1" x14ac:dyDescent="0.25">
      <c r="A19" s="17"/>
      <c r="B19" s="17"/>
      <c r="C19" s="687"/>
      <c r="D19" s="689"/>
      <c r="E19" s="165">
        <v>1</v>
      </c>
      <c r="F19" s="166">
        <f t="shared" ref="F19:BD19" si="0">E19+1</f>
        <v>2</v>
      </c>
      <c r="G19" s="166">
        <f t="shared" si="0"/>
        <v>3</v>
      </c>
      <c r="H19" s="167">
        <f t="shared" si="0"/>
        <v>4</v>
      </c>
      <c r="I19" s="165">
        <f t="shared" si="0"/>
        <v>5</v>
      </c>
      <c r="J19" s="166">
        <f t="shared" si="0"/>
        <v>6</v>
      </c>
      <c r="K19" s="166">
        <f t="shared" si="0"/>
        <v>7</v>
      </c>
      <c r="L19" s="166">
        <f t="shared" si="0"/>
        <v>8</v>
      </c>
      <c r="M19" s="167">
        <f t="shared" si="0"/>
        <v>9</v>
      </c>
      <c r="N19" s="168">
        <f t="shared" si="0"/>
        <v>10</v>
      </c>
      <c r="O19" s="169">
        <f t="shared" si="0"/>
        <v>11</v>
      </c>
      <c r="P19" s="169">
        <f t="shared" si="0"/>
        <v>12</v>
      </c>
      <c r="Q19" s="170">
        <f t="shared" si="0"/>
        <v>13</v>
      </c>
      <c r="R19" s="165">
        <f t="shared" si="0"/>
        <v>14</v>
      </c>
      <c r="S19" s="166">
        <f t="shared" si="0"/>
        <v>15</v>
      </c>
      <c r="T19" s="166">
        <f t="shared" si="0"/>
        <v>16</v>
      </c>
      <c r="U19" s="166">
        <f t="shared" si="0"/>
        <v>17</v>
      </c>
      <c r="V19" s="167">
        <f t="shared" si="0"/>
        <v>18</v>
      </c>
      <c r="W19" s="168">
        <f t="shared" si="0"/>
        <v>19</v>
      </c>
      <c r="X19" s="169">
        <f t="shared" si="0"/>
        <v>20</v>
      </c>
      <c r="Y19" s="169">
        <f t="shared" si="0"/>
        <v>21</v>
      </c>
      <c r="Z19" s="170">
        <f t="shared" si="0"/>
        <v>22</v>
      </c>
      <c r="AA19" s="171">
        <f t="shared" si="0"/>
        <v>23</v>
      </c>
      <c r="AB19" s="169">
        <f t="shared" si="0"/>
        <v>24</v>
      </c>
      <c r="AC19" s="169">
        <f t="shared" si="0"/>
        <v>25</v>
      </c>
      <c r="AD19" s="172">
        <f t="shared" si="0"/>
        <v>26</v>
      </c>
      <c r="AE19" s="171">
        <f t="shared" si="0"/>
        <v>27</v>
      </c>
      <c r="AF19" s="169">
        <f t="shared" si="0"/>
        <v>28</v>
      </c>
      <c r="AG19" s="169">
        <f t="shared" si="0"/>
        <v>29</v>
      </c>
      <c r="AH19" s="172">
        <f t="shared" si="0"/>
        <v>30</v>
      </c>
      <c r="AI19" s="165">
        <f t="shared" si="0"/>
        <v>31</v>
      </c>
      <c r="AJ19" s="166">
        <f t="shared" si="0"/>
        <v>32</v>
      </c>
      <c r="AK19" s="166">
        <f t="shared" si="0"/>
        <v>33</v>
      </c>
      <c r="AL19" s="166">
        <f t="shared" si="0"/>
        <v>34</v>
      </c>
      <c r="AM19" s="167">
        <f t="shared" si="0"/>
        <v>35</v>
      </c>
      <c r="AN19" s="173">
        <f t="shared" si="0"/>
        <v>36</v>
      </c>
      <c r="AO19" s="174">
        <f t="shared" si="0"/>
        <v>37</v>
      </c>
      <c r="AP19" s="174">
        <f t="shared" si="0"/>
        <v>38</v>
      </c>
      <c r="AQ19" s="175">
        <f t="shared" si="0"/>
        <v>39</v>
      </c>
      <c r="AR19" s="165">
        <f t="shared" si="0"/>
        <v>40</v>
      </c>
      <c r="AS19" s="166">
        <f t="shared" si="0"/>
        <v>41</v>
      </c>
      <c r="AT19" s="166">
        <f t="shared" si="0"/>
        <v>42</v>
      </c>
      <c r="AU19" s="167">
        <f t="shared" si="0"/>
        <v>43</v>
      </c>
      <c r="AV19" s="165">
        <f t="shared" si="0"/>
        <v>44</v>
      </c>
      <c r="AW19" s="166">
        <f t="shared" si="0"/>
        <v>45</v>
      </c>
      <c r="AX19" s="166">
        <f t="shared" si="0"/>
        <v>46</v>
      </c>
      <c r="AY19" s="166">
        <f t="shared" si="0"/>
        <v>47</v>
      </c>
      <c r="AZ19" s="167">
        <f t="shared" si="0"/>
        <v>48</v>
      </c>
      <c r="BA19" s="176">
        <f t="shared" si="0"/>
        <v>49</v>
      </c>
      <c r="BB19" s="166">
        <f t="shared" si="0"/>
        <v>50</v>
      </c>
      <c r="BC19" s="166">
        <f t="shared" si="0"/>
        <v>51</v>
      </c>
      <c r="BD19" s="167">
        <f t="shared" si="0"/>
        <v>52</v>
      </c>
    </row>
    <row r="20" spans="1:64" ht="21.75" customHeight="1" x14ac:dyDescent="0.4">
      <c r="A20" s="17"/>
      <c r="B20" s="17"/>
      <c r="C20" s="18"/>
      <c r="D20" s="177" t="s">
        <v>32</v>
      </c>
      <c r="E20" s="178"/>
      <c r="F20" s="179"/>
      <c r="G20" s="179"/>
      <c r="H20" s="180"/>
      <c r="I20" s="178"/>
      <c r="J20" s="179"/>
      <c r="K20" s="179"/>
      <c r="L20" s="179"/>
      <c r="M20" s="180"/>
      <c r="N20" s="181"/>
      <c r="O20" s="179"/>
      <c r="P20" s="179"/>
      <c r="Q20" s="182"/>
      <c r="R20" s="178"/>
      <c r="S20" s="179"/>
      <c r="T20" s="179"/>
      <c r="U20" s="179"/>
      <c r="V20" s="180"/>
      <c r="W20" s="181" t="s">
        <v>33</v>
      </c>
      <c r="X20" s="179" t="s">
        <v>33</v>
      </c>
      <c r="Y20" s="179" t="s">
        <v>34</v>
      </c>
      <c r="Z20" s="182" t="s">
        <v>34</v>
      </c>
      <c r="AA20" s="178"/>
      <c r="AB20" s="179"/>
      <c r="AC20" s="179"/>
      <c r="AD20" s="180"/>
      <c r="AE20" s="178"/>
      <c r="AF20" s="179"/>
      <c r="AG20" s="179"/>
      <c r="AH20" s="180"/>
      <c r="AI20" s="178"/>
      <c r="AJ20" s="179"/>
      <c r="AK20" s="179"/>
      <c r="AL20" s="179"/>
      <c r="AM20" s="180"/>
      <c r="AN20" s="178"/>
      <c r="AO20" s="179"/>
      <c r="AP20" s="179"/>
      <c r="AQ20" s="183"/>
      <c r="AR20" s="184"/>
      <c r="AS20" s="179" t="s">
        <v>33</v>
      </c>
      <c r="AT20" s="179" t="s">
        <v>33</v>
      </c>
      <c r="AU20" s="180" t="s">
        <v>34</v>
      </c>
      <c r="AV20" s="178" t="s">
        <v>34</v>
      </c>
      <c r="AW20" s="179" t="s">
        <v>34</v>
      </c>
      <c r="AX20" s="179" t="s">
        <v>34</v>
      </c>
      <c r="AY20" s="179" t="s">
        <v>34</v>
      </c>
      <c r="AZ20" s="180" t="s">
        <v>34</v>
      </c>
      <c r="BA20" s="181" t="s">
        <v>34</v>
      </c>
      <c r="BB20" s="179" t="s">
        <v>34</v>
      </c>
      <c r="BC20" s="179" t="s">
        <v>34</v>
      </c>
      <c r="BD20" s="180" t="s">
        <v>34</v>
      </c>
    </row>
    <row r="21" spans="1:64" s="11" customFormat="1" ht="21.6" customHeight="1" thickBot="1" x14ac:dyDescent="0.45">
      <c r="A21" s="185"/>
      <c r="B21" s="185"/>
      <c r="C21" s="186"/>
      <c r="D21" s="187" t="s">
        <v>35</v>
      </c>
      <c r="E21" s="188"/>
      <c r="F21" s="189"/>
      <c r="G21" s="189"/>
      <c r="H21" s="190"/>
      <c r="I21" s="188"/>
      <c r="J21" s="189"/>
      <c r="K21" s="189"/>
      <c r="L21" s="189"/>
      <c r="M21" s="190"/>
      <c r="N21" s="191"/>
      <c r="O21" s="189"/>
      <c r="P21" s="189"/>
      <c r="Q21" s="192"/>
      <c r="R21" s="188"/>
      <c r="S21" s="189"/>
      <c r="T21" s="189"/>
      <c r="U21" s="189"/>
      <c r="V21" s="190"/>
      <c r="W21" s="191" t="s">
        <v>33</v>
      </c>
      <c r="X21" s="189" t="s">
        <v>33</v>
      </c>
      <c r="Y21" s="189" t="s">
        <v>34</v>
      </c>
      <c r="Z21" s="192" t="s">
        <v>34</v>
      </c>
      <c r="AA21" s="193" t="s">
        <v>36</v>
      </c>
      <c r="AB21" s="194" t="s">
        <v>36</v>
      </c>
      <c r="AC21" s="194" t="s">
        <v>36</v>
      </c>
      <c r="AD21" s="195" t="s">
        <v>36</v>
      </c>
      <c r="AE21" s="193" t="s">
        <v>36</v>
      </c>
      <c r="AF21" s="194" t="s">
        <v>103</v>
      </c>
      <c r="AG21" s="194" t="s">
        <v>103</v>
      </c>
      <c r="AH21" s="195" t="s">
        <v>103</v>
      </c>
      <c r="AI21" s="193" t="s">
        <v>103</v>
      </c>
      <c r="AJ21" s="194" t="s">
        <v>103</v>
      </c>
      <c r="AK21" s="194" t="s">
        <v>103</v>
      </c>
      <c r="AL21" s="194" t="s">
        <v>103</v>
      </c>
      <c r="AM21" s="195" t="s">
        <v>103</v>
      </c>
      <c r="AN21" s="193" t="s">
        <v>103</v>
      </c>
      <c r="AO21" s="194" t="s">
        <v>103</v>
      </c>
      <c r="AP21" s="196" t="s">
        <v>100</v>
      </c>
      <c r="AQ21" s="196" t="s">
        <v>100</v>
      </c>
      <c r="AR21" s="188"/>
      <c r="AS21" s="189"/>
      <c r="AT21" s="189"/>
      <c r="AU21" s="190"/>
      <c r="AV21" s="188"/>
      <c r="AW21" s="189"/>
      <c r="AX21" s="189"/>
      <c r="AY21" s="189"/>
      <c r="AZ21" s="190"/>
      <c r="BA21" s="191"/>
      <c r="BB21" s="189"/>
      <c r="BC21" s="189"/>
      <c r="BD21" s="190"/>
    </row>
    <row r="22" spans="1:64" s="1" customFormat="1" ht="15.6" x14ac:dyDescent="0.3">
      <c r="D22" s="197" t="s">
        <v>37</v>
      </c>
      <c r="E22" s="198"/>
      <c r="F22" s="198"/>
      <c r="G22" s="198"/>
      <c r="H22" s="199"/>
      <c r="I22" s="284" t="s">
        <v>38</v>
      </c>
      <c r="J22" s="284"/>
      <c r="K22" s="284"/>
      <c r="L22" s="200" t="s">
        <v>33</v>
      </c>
      <c r="M22" s="284" t="s">
        <v>39</v>
      </c>
      <c r="N22" s="284"/>
      <c r="O22" s="284"/>
      <c r="P22" s="197"/>
      <c r="Q22" s="201" t="s">
        <v>34</v>
      </c>
      <c r="R22" s="197" t="s">
        <v>41</v>
      </c>
      <c r="S22" s="197"/>
      <c r="T22" s="202"/>
      <c r="U22" s="203" t="s">
        <v>36</v>
      </c>
      <c r="V22" s="284" t="s">
        <v>40</v>
      </c>
      <c r="W22" s="284"/>
      <c r="X22" s="284"/>
      <c r="Y22" s="202"/>
      <c r="Z22" s="203" t="s">
        <v>103</v>
      </c>
      <c r="AA22" s="353" t="s">
        <v>102</v>
      </c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281"/>
      <c r="AM22" s="204" t="s">
        <v>101</v>
      </c>
      <c r="AN22" s="205" t="s">
        <v>104</v>
      </c>
      <c r="AO22" s="206"/>
      <c r="AP22" s="206"/>
      <c r="AQ22" s="207"/>
      <c r="AR22" s="207"/>
      <c r="AS22" s="208"/>
      <c r="AT22" s="198"/>
      <c r="AU22" s="198"/>
      <c r="AV22" s="198"/>
      <c r="AW22" s="207"/>
      <c r="AX22" s="198"/>
      <c r="AY22" s="207"/>
      <c r="AZ22" s="207"/>
      <c r="BA22" s="207"/>
      <c r="BB22" s="207"/>
      <c r="BC22" s="207"/>
      <c r="BD22" s="207"/>
      <c r="BE22" s="198"/>
      <c r="BF22" s="198"/>
      <c r="BG22" s="198"/>
      <c r="BH22" s="198"/>
      <c r="BI22" s="198"/>
      <c r="BJ22" s="198"/>
    </row>
    <row r="23" spans="1:64" s="198" customFormat="1" ht="8.4" customHeight="1" x14ac:dyDescent="0.3">
      <c r="E23" s="197"/>
      <c r="I23" s="207"/>
      <c r="J23" s="207"/>
      <c r="K23" s="207"/>
      <c r="L23" s="207"/>
      <c r="M23" s="209"/>
      <c r="N23" s="209"/>
      <c r="W23" s="210"/>
      <c r="X23" s="207"/>
      <c r="Y23" s="207"/>
      <c r="Z23" s="207"/>
      <c r="AB23" s="210"/>
      <c r="AC23" s="207"/>
      <c r="AD23" s="207"/>
      <c r="AE23" s="207"/>
      <c r="AF23" s="210"/>
      <c r="AG23" s="207"/>
      <c r="AH23" s="207"/>
      <c r="AI23" s="207"/>
      <c r="AJ23" s="207"/>
      <c r="AL23" s="210"/>
      <c r="AM23" s="207"/>
      <c r="AN23" s="207"/>
      <c r="AO23" s="207"/>
      <c r="AP23" s="207"/>
      <c r="AQ23" s="207"/>
      <c r="AR23" s="211"/>
      <c r="AU23" s="207"/>
      <c r="AV23" s="207"/>
      <c r="AW23" s="207"/>
      <c r="AX23" s="207"/>
      <c r="AY23" s="207"/>
      <c r="AZ23" s="207"/>
      <c r="BA23" s="207"/>
      <c r="BB23" s="207"/>
      <c r="BG23" s="197"/>
      <c r="BL23" s="207"/>
    </row>
    <row r="24" spans="1:64" s="198" customFormat="1" ht="21.6" thickBot="1" x14ac:dyDescent="0.45">
      <c r="D24" s="637" t="s">
        <v>42</v>
      </c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W24" s="212"/>
      <c r="X24" s="637" t="s">
        <v>43</v>
      </c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207"/>
      <c r="AK24" s="213"/>
      <c r="AL24" s="638" t="s">
        <v>44</v>
      </c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9"/>
      <c r="BF24" s="214"/>
    </row>
    <row r="25" spans="1:64" s="212" customFormat="1" ht="22.5" customHeight="1" x14ac:dyDescent="0.25">
      <c r="D25" s="640" t="s">
        <v>19</v>
      </c>
      <c r="E25" s="696" t="s">
        <v>45</v>
      </c>
      <c r="F25" s="697"/>
      <c r="G25" s="700" t="s">
        <v>46</v>
      </c>
      <c r="H25" s="697"/>
      <c r="I25" s="702" t="s">
        <v>47</v>
      </c>
      <c r="J25" s="703"/>
      <c r="K25" s="696" t="s">
        <v>48</v>
      </c>
      <c r="L25" s="697"/>
      <c r="M25" s="665" t="s">
        <v>49</v>
      </c>
      <c r="N25" s="666"/>
      <c r="O25" s="667"/>
      <c r="P25" s="662" t="s">
        <v>50</v>
      </c>
      <c r="Q25" s="663"/>
      <c r="R25" s="652" t="s">
        <v>51</v>
      </c>
      <c r="S25" s="653"/>
      <c r="X25" s="656" t="s">
        <v>52</v>
      </c>
      <c r="Y25" s="657"/>
      <c r="Z25" s="657"/>
      <c r="AA25" s="657"/>
      <c r="AB25" s="657"/>
      <c r="AC25" s="658"/>
      <c r="AD25" s="509" t="s">
        <v>53</v>
      </c>
      <c r="AE25" s="509"/>
      <c r="AF25" s="509"/>
      <c r="AG25" s="508" t="s">
        <v>54</v>
      </c>
      <c r="AH25" s="509"/>
      <c r="AI25" s="510"/>
      <c r="AJ25" s="215"/>
      <c r="AK25" s="215"/>
      <c r="AL25" s="520" t="s">
        <v>55</v>
      </c>
      <c r="AM25" s="521"/>
      <c r="AN25" s="521"/>
      <c r="AO25" s="521"/>
      <c r="AP25" s="521"/>
      <c r="AQ25" s="521"/>
      <c r="AR25" s="521"/>
      <c r="AS25" s="522"/>
      <c r="AT25" s="675" t="s">
        <v>56</v>
      </c>
      <c r="AU25" s="521"/>
      <c r="AV25" s="521"/>
      <c r="AW25" s="521"/>
      <c r="AX25" s="521"/>
      <c r="AY25" s="521"/>
      <c r="AZ25" s="521"/>
      <c r="BA25" s="521"/>
      <c r="BB25" s="522"/>
      <c r="BC25" s="520" t="s">
        <v>53</v>
      </c>
      <c r="BD25" s="522"/>
    </row>
    <row r="26" spans="1:64" s="212" customFormat="1" ht="31.5" customHeight="1" thickBot="1" x14ac:dyDescent="0.3">
      <c r="D26" s="641"/>
      <c r="E26" s="698"/>
      <c r="F26" s="699"/>
      <c r="G26" s="701"/>
      <c r="H26" s="699"/>
      <c r="I26" s="704"/>
      <c r="J26" s="705"/>
      <c r="K26" s="698"/>
      <c r="L26" s="699"/>
      <c r="M26" s="668"/>
      <c r="N26" s="669"/>
      <c r="O26" s="670"/>
      <c r="P26" s="664"/>
      <c r="Q26" s="664"/>
      <c r="R26" s="654"/>
      <c r="S26" s="655"/>
      <c r="X26" s="659"/>
      <c r="Y26" s="660"/>
      <c r="Z26" s="660"/>
      <c r="AA26" s="660"/>
      <c r="AB26" s="660"/>
      <c r="AC26" s="661"/>
      <c r="AD26" s="512"/>
      <c r="AE26" s="512"/>
      <c r="AF26" s="512"/>
      <c r="AG26" s="511"/>
      <c r="AH26" s="512"/>
      <c r="AI26" s="513"/>
      <c r="AJ26" s="215"/>
      <c r="AK26" s="215"/>
      <c r="AL26" s="523"/>
      <c r="AM26" s="524"/>
      <c r="AN26" s="524"/>
      <c r="AO26" s="524"/>
      <c r="AP26" s="524"/>
      <c r="AQ26" s="524"/>
      <c r="AR26" s="524"/>
      <c r="AS26" s="525"/>
      <c r="AT26" s="523"/>
      <c r="AU26" s="524"/>
      <c r="AV26" s="524"/>
      <c r="AW26" s="524"/>
      <c r="AX26" s="524"/>
      <c r="AY26" s="524"/>
      <c r="AZ26" s="524"/>
      <c r="BA26" s="524"/>
      <c r="BB26" s="525"/>
      <c r="BC26" s="523"/>
      <c r="BD26" s="525"/>
    </row>
    <row r="27" spans="1:64" s="212" customFormat="1" ht="16.5" customHeight="1" thickBot="1" x14ac:dyDescent="0.3">
      <c r="D27" s="216" t="s">
        <v>32</v>
      </c>
      <c r="E27" s="593">
        <v>38</v>
      </c>
      <c r="F27" s="594"/>
      <c r="G27" s="593">
        <v>4</v>
      </c>
      <c r="H27" s="594"/>
      <c r="I27" s="595"/>
      <c r="J27" s="595"/>
      <c r="K27" s="596"/>
      <c r="L27" s="597"/>
      <c r="M27" s="598"/>
      <c r="N27" s="599"/>
      <c r="O27" s="600"/>
      <c r="P27" s="579">
        <v>12</v>
      </c>
      <c r="Q27" s="580"/>
      <c r="R27" s="576">
        <v>52</v>
      </c>
      <c r="S27" s="577"/>
      <c r="X27" s="601" t="s">
        <v>85</v>
      </c>
      <c r="Y27" s="602"/>
      <c r="Z27" s="602"/>
      <c r="AA27" s="602"/>
      <c r="AB27" s="602"/>
      <c r="AC27" s="603"/>
      <c r="AD27" s="514">
        <v>4</v>
      </c>
      <c r="AE27" s="515"/>
      <c r="AF27" s="516"/>
      <c r="AG27" s="514">
        <v>5</v>
      </c>
      <c r="AH27" s="515"/>
      <c r="AI27" s="516"/>
      <c r="AJ27" s="215"/>
      <c r="AK27" s="215"/>
      <c r="AL27" s="608" t="s">
        <v>57</v>
      </c>
      <c r="AM27" s="609"/>
      <c r="AN27" s="609"/>
      <c r="AO27" s="609"/>
      <c r="AP27" s="609"/>
      <c r="AQ27" s="609"/>
      <c r="AR27" s="609"/>
      <c r="AS27" s="610"/>
      <c r="AT27" s="581" t="s">
        <v>58</v>
      </c>
      <c r="AU27" s="582"/>
      <c r="AV27" s="582"/>
      <c r="AW27" s="582"/>
      <c r="AX27" s="582"/>
      <c r="AY27" s="582"/>
      <c r="AZ27" s="582"/>
      <c r="BA27" s="582"/>
      <c r="BB27" s="583"/>
      <c r="BC27" s="671">
        <v>4</v>
      </c>
      <c r="BD27" s="672"/>
    </row>
    <row r="28" spans="1:64" s="212" customFormat="1" ht="22.5" customHeight="1" thickBot="1" x14ac:dyDescent="0.3">
      <c r="D28" s="216" t="s">
        <v>35</v>
      </c>
      <c r="E28" s="576">
        <v>18</v>
      </c>
      <c r="F28" s="577"/>
      <c r="G28" s="576">
        <v>2</v>
      </c>
      <c r="H28" s="577"/>
      <c r="I28" s="578">
        <v>5</v>
      </c>
      <c r="J28" s="578"/>
      <c r="K28" s="576"/>
      <c r="L28" s="577"/>
      <c r="M28" s="576">
        <v>12</v>
      </c>
      <c r="N28" s="578"/>
      <c r="O28" s="577"/>
      <c r="P28" s="579">
        <v>2</v>
      </c>
      <c r="Q28" s="580"/>
      <c r="R28" s="576">
        <v>39</v>
      </c>
      <c r="S28" s="577"/>
      <c r="X28" s="604"/>
      <c r="Y28" s="605"/>
      <c r="Z28" s="605"/>
      <c r="AA28" s="605"/>
      <c r="AB28" s="605"/>
      <c r="AC28" s="606"/>
      <c r="AD28" s="517"/>
      <c r="AE28" s="518"/>
      <c r="AF28" s="519"/>
      <c r="AG28" s="517"/>
      <c r="AH28" s="518"/>
      <c r="AI28" s="519"/>
      <c r="AJ28" s="215"/>
      <c r="AK28" s="215"/>
      <c r="AL28" s="611"/>
      <c r="AM28" s="612"/>
      <c r="AN28" s="612"/>
      <c r="AO28" s="612"/>
      <c r="AP28" s="612"/>
      <c r="AQ28" s="612"/>
      <c r="AR28" s="612"/>
      <c r="AS28" s="613"/>
      <c r="AT28" s="584"/>
      <c r="AU28" s="585"/>
      <c r="AV28" s="585"/>
      <c r="AW28" s="585"/>
      <c r="AX28" s="585"/>
      <c r="AY28" s="585"/>
      <c r="AZ28" s="585"/>
      <c r="BA28" s="585"/>
      <c r="BB28" s="586"/>
      <c r="BC28" s="673"/>
      <c r="BD28" s="674"/>
    </row>
    <row r="29" spans="1:64" s="212" customFormat="1" ht="7.2" customHeight="1" x14ac:dyDescent="0.25">
      <c r="C29" s="282"/>
      <c r="D29" s="565"/>
      <c r="E29" s="565"/>
      <c r="F29" s="565"/>
      <c r="G29" s="565"/>
      <c r="W29" s="566"/>
      <c r="X29" s="566"/>
      <c r="Y29" s="566"/>
      <c r="Z29" s="566"/>
      <c r="AA29" s="566"/>
      <c r="AB29" s="566"/>
      <c r="AC29" s="607"/>
      <c r="AD29" s="607"/>
      <c r="AE29" s="607"/>
      <c r="AF29" s="607"/>
      <c r="AG29" s="607"/>
      <c r="AH29" s="607"/>
      <c r="AI29" s="215"/>
      <c r="AJ29" s="215"/>
      <c r="AK29" s="215"/>
      <c r="AL29" s="215"/>
      <c r="AM29" s="676"/>
      <c r="AN29" s="676"/>
      <c r="AO29" s="676"/>
      <c r="AP29" s="676"/>
      <c r="AQ29" s="676"/>
      <c r="AR29" s="676"/>
      <c r="AS29" s="676"/>
      <c r="AT29" s="676"/>
      <c r="AU29" s="677"/>
      <c r="AV29" s="677"/>
      <c r="AW29" s="677"/>
      <c r="AX29" s="677"/>
      <c r="AY29" s="677"/>
      <c r="AZ29" s="677"/>
      <c r="BA29" s="677"/>
      <c r="BB29" s="677"/>
      <c r="BC29" s="677"/>
      <c r="BD29" s="521"/>
      <c r="BE29" s="526"/>
    </row>
    <row r="30" spans="1:64" s="7" customFormat="1" ht="22.95" customHeight="1" thickBot="1" x14ac:dyDescent="0.3">
      <c r="B30" s="217"/>
      <c r="C30" s="217"/>
      <c r="D30" s="527" t="s">
        <v>59</v>
      </c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7"/>
      <c r="BG30" s="217"/>
      <c r="BH30" s="217"/>
      <c r="BI30" s="217"/>
      <c r="BJ30" s="217"/>
    </row>
    <row r="31" spans="1:64" s="7" customFormat="1" ht="33" customHeight="1" x14ac:dyDescent="0.25">
      <c r="A31" s="17"/>
      <c r="B31" s="17"/>
      <c r="C31" s="17"/>
      <c r="D31" s="528" t="s">
        <v>60</v>
      </c>
      <c r="E31" s="529"/>
      <c r="F31" s="530"/>
      <c r="G31" s="533" t="s">
        <v>105</v>
      </c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5"/>
      <c r="U31" s="542" t="s">
        <v>61</v>
      </c>
      <c r="V31" s="543"/>
      <c r="W31" s="543"/>
      <c r="X31" s="543"/>
      <c r="Y31" s="543"/>
      <c r="Z31" s="543"/>
      <c r="AA31" s="543"/>
      <c r="AB31" s="544"/>
      <c r="AC31" s="545" t="s">
        <v>62</v>
      </c>
      <c r="AD31" s="546"/>
      <c r="AE31" s="482" t="s">
        <v>63</v>
      </c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4"/>
      <c r="AQ31" s="587" t="s">
        <v>64</v>
      </c>
      <c r="AR31" s="588"/>
      <c r="AS31" s="588"/>
      <c r="AT31" s="588"/>
      <c r="AU31" s="588"/>
      <c r="AV31" s="588"/>
      <c r="AW31" s="588"/>
      <c r="AX31" s="588"/>
      <c r="AY31" s="588"/>
      <c r="AZ31" s="588"/>
      <c r="BA31" s="588"/>
      <c r="BB31" s="588"/>
      <c r="BC31" s="588"/>
      <c r="BD31" s="588"/>
      <c r="BE31" s="588"/>
      <c r="BF31" s="589"/>
      <c r="BG31" s="19"/>
      <c r="BH31" s="19"/>
      <c r="BI31" s="19"/>
      <c r="BJ31" s="17"/>
    </row>
    <row r="32" spans="1:64" s="7" customFormat="1" ht="22.5" customHeight="1" thickBot="1" x14ac:dyDescent="0.3">
      <c r="A32" s="17"/>
      <c r="B32" s="17"/>
      <c r="C32" s="17"/>
      <c r="D32" s="489"/>
      <c r="E32" s="531"/>
      <c r="F32" s="490"/>
      <c r="G32" s="536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8"/>
      <c r="U32" s="551" t="s">
        <v>65</v>
      </c>
      <c r="V32" s="552"/>
      <c r="W32" s="551" t="s">
        <v>66</v>
      </c>
      <c r="X32" s="552"/>
      <c r="Y32" s="555" t="s">
        <v>67</v>
      </c>
      <c r="Z32" s="556"/>
      <c r="AA32" s="555" t="s">
        <v>68</v>
      </c>
      <c r="AB32" s="556"/>
      <c r="AC32" s="547"/>
      <c r="AD32" s="548"/>
      <c r="AE32" s="559" t="s">
        <v>69</v>
      </c>
      <c r="AF32" s="552"/>
      <c r="AG32" s="562" t="s">
        <v>70</v>
      </c>
      <c r="AH32" s="563"/>
      <c r="AI32" s="563"/>
      <c r="AJ32" s="563"/>
      <c r="AK32" s="563"/>
      <c r="AL32" s="563"/>
      <c r="AM32" s="563"/>
      <c r="AN32" s="564"/>
      <c r="AO32" s="485" t="s">
        <v>71</v>
      </c>
      <c r="AP32" s="486"/>
      <c r="AQ32" s="590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2"/>
      <c r="BG32" s="18"/>
      <c r="BH32" s="18"/>
      <c r="BI32" s="18"/>
      <c r="BJ32" s="17"/>
    </row>
    <row r="33" spans="1:63" s="7" customFormat="1" ht="19.5" customHeight="1" thickBot="1" x14ac:dyDescent="0.3">
      <c r="A33" s="17"/>
      <c r="B33" s="17"/>
      <c r="C33" s="17"/>
      <c r="D33" s="489"/>
      <c r="E33" s="531"/>
      <c r="F33" s="490"/>
      <c r="G33" s="536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8"/>
      <c r="U33" s="551"/>
      <c r="V33" s="552"/>
      <c r="W33" s="551"/>
      <c r="X33" s="552"/>
      <c r="Y33" s="555"/>
      <c r="Z33" s="556"/>
      <c r="AA33" s="555"/>
      <c r="AB33" s="556"/>
      <c r="AC33" s="547"/>
      <c r="AD33" s="548"/>
      <c r="AE33" s="560"/>
      <c r="AF33" s="552"/>
      <c r="AG33" s="489" t="s">
        <v>72</v>
      </c>
      <c r="AH33" s="490"/>
      <c r="AI33" s="570" t="s">
        <v>73</v>
      </c>
      <c r="AJ33" s="571"/>
      <c r="AK33" s="571"/>
      <c r="AL33" s="571"/>
      <c r="AM33" s="571"/>
      <c r="AN33" s="572"/>
      <c r="AO33" s="485"/>
      <c r="AP33" s="486"/>
      <c r="AQ33" s="567" t="s">
        <v>74</v>
      </c>
      <c r="AR33" s="568"/>
      <c r="AS33" s="568"/>
      <c r="AT33" s="568"/>
      <c r="AU33" s="568"/>
      <c r="AV33" s="568"/>
      <c r="AW33" s="568"/>
      <c r="AX33" s="569"/>
      <c r="AY33" s="567" t="s">
        <v>75</v>
      </c>
      <c r="AZ33" s="568"/>
      <c r="BA33" s="568"/>
      <c r="BB33" s="568"/>
      <c r="BC33" s="568"/>
      <c r="BD33" s="568"/>
      <c r="BE33" s="568"/>
      <c r="BF33" s="569"/>
      <c r="BG33" s="281"/>
      <c r="BH33" s="281"/>
      <c r="BI33" s="281"/>
      <c r="BJ33" s="17"/>
    </row>
    <row r="34" spans="1:63" s="7" customFormat="1" ht="24" customHeight="1" thickBot="1" x14ac:dyDescent="0.3">
      <c r="A34" s="17"/>
      <c r="B34" s="17"/>
      <c r="C34" s="17"/>
      <c r="D34" s="489"/>
      <c r="E34" s="531"/>
      <c r="F34" s="490"/>
      <c r="G34" s="536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8"/>
      <c r="U34" s="551"/>
      <c r="V34" s="552"/>
      <c r="W34" s="551"/>
      <c r="X34" s="552"/>
      <c r="Y34" s="555"/>
      <c r="Z34" s="556"/>
      <c r="AA34" s="555"/>
      <c r="AB34" s="556"/>
      <c r="AC34" s="547"/>
      <c r="AD34" s="548"/>
      <c r="AE34" s="560"/>
      <c r="AF34" s="552"/>
      <c r="AG34" s="489"/>
      <c r="AH34" s="490"/>
      <c r="AI34" s="551" t="s">
        <v>76</v>
      </c>
      <c r="AJ34" s="552"/>
      <c r="AK34" s="551" t="s">
        <v>77</v>
      </c>
      <c r="AL34" s="552"/>
      <c r="AM34" s="555" t="s">
        <v>78</v>
      </c>
      <c r="AN34" s="552"/>
      <c r="AO34" s="485"/>
      <c r="AP34" s="486"/>
      <c r="AQ34" s="573" t="s">
        <v>79</v>
      </c>
      <c r="AR34" s="574"/>
      <c r="AS34" s="574"/>
      <c r="AT34" s="574"/>
      <c r="AU34" s="574"/>
      <c r="AV34" s="574"/>
      <c r="AW34" s="574"/>
      <c r="AX34" s="574"/>
      <c r="AY34" s="574"/>
      <c r="AZ34" s="574"/>
      <c r="BA34" s="574"/>
      <c r="BB34" s="574"/>
      <c r="BC34" s="574"/>
      <c r="BD34" s="574"/>
      <c r="BE34" s="574"/>
      <c r="BF34" s="575"/>
      <c r="BG34" s="281"/>
      <c r="BH34" s="281"/>
      <c r="BI34" s="281"/>
      <c r="BJ34" s="17"/>
    </row>
    <row r="35" spans="1:63" s="7" customFormat="1" ht="24" customHeight="1" thickBot="1" x14ac:dyDescent="0.3">
      <c r="A35" s="17"/>
      <c r="B35" s="17"/>
      <c r="C35" s="17"/>
      <c r="D35" s="489"/>
      <c r="E35" s="531"/>
      <c r="F35" s="490"/>
      <c r="G35" s="536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8"/>
      <c r="U35" s="551"/>
      <c r="V35" s="552"/>
      <c r="W35" s="551"/>
      <c r="X35" s="552"/>
      <c r="Y35" s="555"/>
      <c r="Z35" s="556"/>
      <c r="AA35" s="555"/>
      <c r="AB35" s="556"/>
      <c r="AC35" s="547"/>
      <c r="AD35" s="548"/>
      <c r="AE35" s="560"/>
      <c r="AF35" s="552"/>
      <c r="AG35" s="489"/>
      <c r="AH35" s="490"/>
      <c r="AI35" s="551"/>
      <c r="AJ35" s="552"/>
      <c r="AK35" s="551"/>
      <c r="AL35" s="552"/>
      <c r="AM35" s="551"/>
      <c r="AN35" s="552"/>
      <c r="AO35" s="485"/>
      <c r="AP35" s="486"/>
      <c r="AQ35" s="614">
        <v>1</v>
      </c>
      <c r="AR35" s="615"/>
      <c r="AS35" s="615"/>
      <c r="AT35" s="616"/>
      <c r="AU35" s="614">
        <v>2</v>
      </c>
      <c r="AV35" s="615"/>
      <c r="AW35" s="615"/>
      <c r="AX35" s="616"/>
      <c r="AY35" s="614">
        <v>3</v>
      </c>
      <c r="AZ35" s="615"/>
      <c r="BA35" s="615"/>
      <c r="BB35" s="616"/>
      <c r="BC35" s="614">
        <v>4</v>
      </c>
      <c r="BD35" s="615"/>
      <c r="BE35" s="615"/>
      <c r="BF35" s="616"/>
      <c r="BI35" s="281"/>
      <c r="BJ35" s="17"/>
    </row>
    <row r="36" spans="1:63" s="7" customFormat="1" ht="24" customHeight="1" thickBot="1" x14ac:dyDescent="0.3">
      <c r="A36" s="17"/>
      <c r="B36" s="17"/>
      <c r="C36" s="17"/>
      <c r="D36" s="489"/>
      <c r="E36" s="531"/>
      <c r="F36" s="490"/>
      <c r="G36" s="536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8"/>
      <c r="U36" s="551"/>
      <c r="V36" s="552"/>
      <c r="W36" s="551"/>
      <c r="X36" s="552"/>
      <c r="Y36" s="555"/>
      <c r="Z36" s="556"/>
      <c r="AA36" s="555"/>
      <c r="AB36" s="556"/>
      <c r="AC36" s="547"/>
      <c r="AD36" s="548"/>
      <c r="AE36" s="560"/>
      <c r="AF36" s="552"/>
      <c r="AG36" s="489"/>
      <c r="AH36" s="490"/>
      <c r="AI36" s="551"/>
      <c r="AJ36" s="552"/>
      <c r="AK36" s="551"/>
      <c r="AL36" s="552"/>
      <c r="AM36" s="551"/>
      <c r="AN36" s="552"/>
      <c r="AO36" s="485"/>
      <c r="AP36" s="486"/>
      <c r="AQ36" s="617" t="s">
        <v>114</v>
      </c>
      <c r="AR36" s="618"/>
      <c r="AS36" s="618"/>
      <c r="AT36" s="618"/>
      <c r="AU36" s="618"/>
      <c r="AV36" s="618"/>
      <c r="AW36" s="618"/>
      <c r="AX36" s="618"/>
      <c r="AY36" s="618"/>
      <c r="AZ36" s="618"/>
      <c r="BA36" s="618"/>
      <c r="BB36" s="618"/>
      <c r="BC36" s="618"/>
      <c r="BD36" s="618"/>
      <c r="BE36" s="618"/>
      <c r="BF36" s="619"/>
      <c r="BI36" s="281"/>
      <c r="BJ36" s="17"/>
    </row>
    <row r="37" spans="1:63" s="7" customFormat="1" ht="28.5" customHeight="1" thickBot="1" x14ac:dyDescent="0.3">
      <c r="A37" s="17"/>
      <c r="B37" s="17"/>
      <c r="C37" s="17"/>
      <c r="D37" s="491"/>
      <c r="E37" s="532"/>
      <c r="F37" s="492"/>
      <c r="G37" s="539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1"/>
      <c r="U37" s="553"/>
      <c r="V37" s="554"/>
      <c r="W37" s="553"/>
      <c r="X37" s="554"/>
      <c r="Y37" s="557"/>
      <c r="Z37" s="558"/>
      <c r="AA37" s="557"/>
      <c r="AB37" s="558"/>
      <c r="AC37" s="549"/>
      <c r="AD37" s="550"/>
      <c r="AE37" s="561"/>
      <c r="AF37" s="554"/>
      <c r="AG37" s="491"/>
      <c r="AH37" s="492"/>
      <c r="AI37" s="553"/>
      <c r="AJ37" s="554"/>
      <c r="AK37" s="553"/>
      <c r="AL37" s="554"/>
      <c r="AM37" s="553"/>
      <c r="AN37" s="554"/>
      <c r="AO37" s="487"/>
      <c r="AP37" s="488"/>
      <c r="AQ37" s="617">
        <v>18</v>
      </c>
      <c r="AR37" s="618"/>
      <c r="AS37" s="618"/>
      <c r="AT37" s="619"/>
      <c r="AU37" s="617">
        <v>18</v>
      </c>
      <c r="AV37" s="618"/>
      <c r="AW37" s="618"/>
      <c r="AX37" s="619"/>
      <c r="AY37" s="617">
        <v>18</v>
      </c>
      <c r="AZ37" s="618"/>
      <c r="BA37" s="618"/>
      <c r="BB37" s="619"/>
      <c r="BC37" s="617">
        <v>18</v>
      </c>
      <c r="BD37" s="618"/>
      <c r="BE37" s="618"/>
      <c r="BF37" s="619"/>
      <c r="BI37" s="281"/>
      <c r="BJ37" s="17"/>
    </row>
    <row r="38" spans="1:63" s="218" customFormat="1" ht="15.75" customHeight="1" thickBot="1" x14ac:dyDescent="0.3">
      <c r="D38" s="477">
        <v>1</v>
      </c>
      <c r="E38" s="478"/>
      <c r="F38" s="479"/>
      <c r="G38" s="480">
        <v>2</v>
      </c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76"/>
      <c r="U38" s="368">
        <v>3</v>
      </c>
      <c r="V38" s="476"/>
      <c r="W38" s="368">
        <v>4</v>
      </c>
      <c r="X38" s="476"/>
      <c r="Y38" s="368">
        <v>5</v>
      </c>
      <c r="Z38" s="476"/>
      <c r="AA38" s="368">
        <v>6</v>
      </c>
      <c r="AB38" s="476"/>
      <c r="AC38" s="368">
        <v>7</v>
      </c>
      <c r="AD38" s="476"/>
      <c r="AE38" s="368">
        <v>8</v>
      </c>
      <c r="AF38" s="476"/>
      <c r="AG38" s="368">
        <v>9</v>
      </c>
      <c r="AH38" s="476"/>
      <c r="AI38" s="368">
        <v>10</v>
      </c>
      <c r="AJ38" s="476"/>
      <c r="AK38" s="368">
        <v>11</v>
      </c>
      <c r="AL38" s="476"/>
      <c r="AM38" s="368">
        <v>12</v>
      </c>
      <c r="AN38" s="476"/>
      <c r="AO38" s="368">
        <v>13</v>
      </c>
      <c r="AP38" s="476"/>
      <c r="AQ38" s="368">
        <v>14</v>
      </c>
      <c r="AR38" s="369"/>
      <c r="AS38" s="471">
        <v>15</v>
      </c>
      <c r="AT38" s="472"/>
      <c r="AU38" s="368">
        <v>16</v>
      </c>
      <c r="AV38" s="369"/>
      <c r="AW38" s="471">
        <v>17</v>
      </c>
      <c r="AX38" s="472"/>
      <c r="AY38" s="368">
        <v>18</v>
      </c>
      <c r="AZ38" s="369"/>
      <c r="BA38" s="471">
        <v>19</v>
      </c>
      <c r="BB38" s="472"/>
      <c r="BC38" s="368">
        <v>20</v>
      </c>
      <c r="BD38" s="369"/>
      <c r="BE38" s="471">
        <v>21</v>
      </c>
      <c r="BF38" s="472"/>
    </row>
    <row r="39" spans="1:63" s="219" customFormat="1" ht="32.4" customHeight="1" thickBot="1" x14ac:dyDescent="0.45">
      <c r="D39" s="493" t="s">
        <v>80</v>
      </c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494"/>
      <c r="BB39" s="494"/>
      <c r="BC39" s="494"/>
      <c r="BD39" s="494"/>
      <c r="BE39" s="494"/>
      <c r="BF39" s="495"/>
    </row>
    <row r="40" spans="1:63" s="220" customFormat="1" ht="27.6" customHeight="1" thickBot="1" x14ac:dyDescent="0.45">
      <c r="B40" s="221"/>
      <c r="D40" s="441" t="s">
        <v>81</v>
      </c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3"/>
      <c r="V40" s="443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4"/>
      <c r="BH40" s="222"/>
      <c r="BI40" s="223"/>
      <c r="BJ40" s="223"/>
    </row>
    <row r="41" spans="1:63" s="220" customFormat="1" ht="43.95" customHeight="1" x14ac:dyDescent="0.4">
      <c r="D41" s="330" t="s">
        <v>149</v>
      </c>
      <c r="E41" s="331"/>
      <c r="F41" s="332"/>
      <c r="G41" s="500" t="s">
        <v>213</v>
      </c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2"/>
      <c r="U41" s="496"/>
      <c r="V41" s="497"/>
      <c r="W41" s="453">
        <v>1</v>
      </c>
      <c r="X41" s="454"/>
      <c r="Y41" s="455"/>
      <c r="Z41" s="454"/>
      <c r="AA41" s="453">
        <v>1</v>
      </c>
      <c r="AB41" s="454"/>
      <c r="AC41" s="455">
        <v>3</v>
      </c>
      <c r="AD41" s="453"/>
      <c r="AE41" s="455">
        <f t="shared" ref="AE41:AE46" si="1">AC41*30</f>
        <v>90</v>
      </c>
      <c r="AF41" s="454"/>
      <c r="AG41" s="455">
        <f t="shared" ref="AG41:AG46" si="2">AI41+AK41+AM41</f>
        <v>54</v>
      </c>
      <c r="AH41" s="453"/>
      <c r="AI41" s="455">
        <v>36</v>
      </c>
      <c r="AJ41" s="454"/>
      <c r="AK41" s="453">
        <v>18</v>
      </c>
      <c r="AL41" s="454"/>
      <c r="AM41" s="498"/>
      <c r="AN41" s="499"/>
      <c r="AO41" s="455">
        <f t="shared" ref="AO41:AO46" si="3">AE41-AG41</f>
        <v>36</v>
      </c>
      <c r="AP41" s="454"/>
      <c r="AQ41" s="473">
        <v>3</v>
      </c>
      <c r="AR41" s="474"/>
      <c r="AS41" s="474"/>
      <c r="AT41" s="475"/>
      <c r="AU41" s="473"/>
      <c r="AV41" s="474"/>
      <c r="AW41" s="474"/>
      <c r="AX41" s="475"/>
      <c r="AY41" s="473"/>
      <c r="AZ41" s="474"/>
      <c r="BA41" s="474"/>
      <c r="BB41" s="475"/>
      <c r="BC41" s="473"/>
      <c r="BD41" s="474"/>
      <c r="BE41" s="474"/>
      <c r="BF41" s="475"/>
      <c r="BH41" s="224"/>
      <c r="BI41" s="225"/>
      <c r="BJ41" s="225"/>
    </row>
    <row r="42" spans="1:63" s="220" customFormat="1" ht="45" customHeight="1" x14ac:dyDescent="0.4">
      <c r="D42" s="330" t="s">
        <v>150</v>
      </c>
      <c r="E42" s="331"/>
      <c r="F42" s="332"/>
      <c r="G42" s="456" t="s">
        <v>137</v>
      </c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8"/>
      <c r="U42" s="459"/>
      <c r="V42" s="460"/>
      <c r="W42" s="451">
        <v>1</v>
      </c>
      <c r="X42" s="452"/>
      <c r="Y42" s="450"/>
      <c r="Z42" s="452"/>
      <c r="AA42" s="451">
        <v>1</v>
      </c>
      <c r="AB42" s="452"/>
      <c r="AC42" s="450">
        <v>2</v>
      </c>
      <c r="AD42" s="451"/>
      <c r="AE42" s="450">
        <f t="shared" si="1"/>
        <v>60</v>
      </c>
      <c r="AF42" s="452"/>
      <c r="AG42" s="450">
        <f t="shared" si="2"/>
        <v>36</v>
      </c>
      <c r="AH42" s="451"/>
      <c r="AI42" s="450">
        <v>18</v>
      </c>
      <c r="AJ42" s="452"/>
      <c r="AK42" s="451">
        <v>18</v>
      </c>
      <c r="AL42" s="452"/>
      <c r="AM42" s="506"/>
      <c r="AN42" s="507"/>
      <c r="AO42" s="450">
        <f t="shared" si="3"/>
        <v>24</v>
      </c>
      <c r="AP42" s="452"/>
      <c r="AQ42" s="503">
        <v>2</v>
      </c>
      <c r="AR42" s="504"/>
      <c r="AS42" s="504"/>
      <c r="AT42" s="505"/>
      <c r="AU42" s="503"/>
      <c r="AV42" s="504"/>
      <c r="AW42" s="504"/>
      <c r="AX42" s="505"/>
      <c r="AY42" s="503"/>
      <c r="AZ42" s="504"/>
      <c r="BA42" s="504"/>
      <c r="BB42" s="505"/>
      <c r="BC42" s="503"/>
      <c r="BD42" s="504"/>
      <c r="BE42" s="504"/>
      <c r="BF42" s="505"/>
      <c r="BH42" s="224"/>
      <c r="BI42" s="225"/>
      <c r="BJ42" s="225"/>
    </row>
    <row r="43" spans="1:63" s="220" customFormat="1" ht="43.95" customHeight="1" x14ac:dyDescent="0.4">
      <c r="D43" s="330" t="s">
        <v>151</v>
      </c>
      <c r="E43" s="331"/>
      <c r="F43" s="332"/>
      <c r="G43" s="333" t="s">
        <v>99</v>
      </c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461"/>
      <c r="V43" s="462"/>
      <c r="W43" s="463">
        <v>2.2999999999999998</v>
      </c>
      <c r="X43" s="464"/>
      <c r="Y43" s="463">
        <v>1</v>
      </c>
      <c r="Z43" s="464"/>
      <c r="AA43" s="418">
        <v>2.2999999999999998</v>
      </c>
      <c r="AB43" s="419"/>
      <c r="AC43" s="430">
        <v>4.5</v>
      </c>
      <c r="AD43" s="418"/>
      <c r="AE43" s="430">
        <f t="shared" si="1"/>
        <v>135</v>
      </c>
      <c r="AF43" s="419"/>
      <c r="AG43" s="430">
        <f t="shared" si="2"/>
        <v>108</v>
      </c>
      <c r="AH43" s="418"/>
      <c r="AI43" s="430"/>
      <c r="AJ43" s="419"/>
      <c r="AK43" s="418">
        <v>108</v>
      </c>
      <c r="AL43" s="419"/>
      <c r="AM43" s="434"/>
      <c r="AN43" s="435"/>
      <c r="AO43" s="430">
        <f t="shared" si="3"/>
        <v>27</v>
      </c>
      <c r="AP43" s="419"/>
      <c r="AQ43" s="465">
        <v>2</v>
      </c>
      <c r="AR43" s="466"/>
      <c r="AS43" s="466"/>
      <c r="AT43" s="467"/>
      <c r="AU43" s="465">
        <v>2</v>
      </c>
      <c r="AV43" s="466"/>
      <c r="AW43" s="466"/>
      <c r="AX43" s="467"/>
      <c r="AY43" s="465">
        <v>2</v>
      </c>
      <c r="AZ43" s="466"/>
      <c r="BA43" s="466"/>
      <c r="BB43" s="467"/>
      <c r="BC43" s="468"/>
      <c r="BD43" s="469"/>
      <c r="BE43" s="469"/>
      <c r="BF43" s="470"/>
      <c r="BH43" s="224"/>
      <c r="BI43" s="225"/>
      <c r="BJ43" s="225"/>
    </row>
    <row r="44" spans="1:63" s="220" customFormat="1" ht="30.6" customHeight="1" x14ac:dyDescent="0.4">
      <c r="D44" s="330" t="s">
        <v>152</v>
      </c>
      <c r="E44" s="331"/>
      <c r="F44" s="332"/>
      <c r="G44" s="447" t="s">
        <v>138</v>
      </c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9"/>
      <c r="U44" s="446"/>
      <c r="V44" s="415"/>
      <c r="W44" s="336">
        <v>2</v>
      </c>
      <c r="X44" s="337"/>
      <c r="Y44" s="335"/>
      <c r="Z44" s="337"/>
      <c r="AA44" s="336">
        <v>2</v>
      </c>
      <c r="AB44" s="337"/>
      <c r="AC44" s="335">
        <v>3</v>
      </c>
      <c r="AD44" s="336"/>
      <c r="AE44" s="335">
        <f t="shared" si="1"/>
        <v>90</v>
      </c>
      <c r="AF44" s="337"/>
      <c r="AG44" s="335">
        <f t="shared" si="2"/>
        <v>54</v>
      </c>
      <c r="AH44" s="336"/>
      <c r="AI44" s="335">
        <v>18</v>
      </c>
      <c r="AJ44" s="337"/>
      <c r="AK44" s="336">
        <v>36</v>
      </c>
      <c r="AL44" s="337"/>
      <c r="AM44" s="436"/>
      <c r="AN44" s="437"/>
      <c r="AO44" s="335">
        <f t="shared" si="3"/>
        <v>36</v>
      </c>
      <c r="AP44" s="337"/>
      <c r="AQ44" s="339"/>
      <c r="AR44" s="340"/>
      <c r="AS44" s="340"/>
      <c r="AT44" s="341"/>
      <c r="AU44" s="339">
        <v>3</v>
      </c>
      <c r="AV44" s="340"/>
      <c r="AW44" s="340"/>
      <c r="AX44" s="341"/>
      <c r="AY44" s="339"/>
      <c r="AZ44" s="340"/>
      <c r="BA44" s="340"/>
      <c r="BB44" s="341"/>
      <c r="BC44" s="339"/>
      <c r="BD44" s="340"/>
      <c r="BE44" s="340"/>
      <c r="BF44" s="341"/>
      <c r="BH44" s="224"/>
      <c r="BI44" s="225"/>
      <c r="BJ44" s="225"/>
    </row>
    <row r="45" spans="1:63" s="220" customFormat="1" ht="30.6" customHeight="1" x14ac:dyDescent="0.4">
      <c r="D45" s="438" t="s">
        <v>214</v>
      </c>
      <c r="E45" s="439"/>
      <c r="F45" s="440"/>
      <c r="G45" s="420" t="s">
        <v>139</v>
      </c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2"/>
      <c r="U45" s="446"/>
      <c r="V45" s="415"/>
      <c r="W45" s="336">
        <v>3</v>
      </c>
      <c r="X45" s="337"/>
      <c r="Y45" s="335"/>
      <c r="Z45" s="337"/>
      <c r="AA45" s="336">
        <v>3</v>
      </c>
      <c r="AB45" s="337"/>
      <c r="AC45" s="335">
        <v>2</v>
      </c>
      <c r="AD45" s="336"/>
      <c r="AE45" s="335">
        <f>AC45*30</f>
        <v>60</v>
      </c>
      <c r="AF45" s="337"/>
      <c r="AG45" s="335">
        <f>SUM(AI45:AN45)</f>
        <v>36</v>
      </c>
      <c r="AH45" s="336"/>
      <c r="AI45" s="335">
        <v>18</v>
      </c>
      <c r="AJ45" s="337"/>
      <c r="AK45" s="336">
        <v>18</v>
      </c>
      <c r="AL45" s="337"/>
      <c r="AM45" s="436"/>
      <c r="AN45" s="437"/>
      <c r="AO45" s="335">
        <f>AE45-AG45</f>
        <v>24</v>
      </c>
      <c r="AP45" s="337"/>
      <c r="AQ45" s="339"/>
      <c r="AR45" s="340"/>
      <c r="AS45" s="340"/>
      <c r="AT45" s="341"/>
      <c r="AU45" s="339"/>
      <c r="AV45" s="340"/>
      <c r="AW45" s="340"/>
      <c r="AX45" s="341"/>
      <c r="AY45" s="339">
        <v>2</v>
      </c>
      <c r="AZ45" s="340"/>
      <c r="BA45" s="340"/>
      <c r="BB45" s="341"/>
      <c r="BC45" s="339"/>
      <c r="BD45" s="340"/>
      <c r="BE45" s="340"/>
      <c r="BF45" s="341"/>
      <c r="BH45" s="224"/>
      <c r="BI45" s="225"/>
      <c r="BJ45" s="225"/>
    </row>
    <row r="46" spans="1:63" s="220" customFormat="1" ht="28.8" customHeight="1" x14ac:dyDescent="0.4">
      <c r="D46" s="330" t="s">
        <v>153</v>
      </c>
      <c r="E46" s="331"/>
      <c r="F46" s="332"/>
      <c r="G46" s="420" t="s">
        <v>134</v>
      </c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2"/>
      <c r="U46" s="335">
        <v>3</v>
      </c>
      <c r="V46" s="337"/>
      <c r="W46" s="336"/>
      <c r="X46" s="337"/>
      <c r="Y46" s="335"/>
      <c r="Z46" s="337"/>
      <c r="AA46" s="336"/>
      <c r="AB46" s="337"/>
      <c r="AC46" s="335">
        <v>4</v>
      </c>
      <c r="AD46" s="336"/>
      <c r="AE46" s="335">
        <f t="shared" si="1"/>
        <v>120</v>
      </c>
      <c r="AF46" s="337"/>
      <c r="AG46" s="335">
        <f t="shared" si="2"/>
        <v>54</v>
      </c>
      <c r="AH46" s="336"/>
      <c r="AI46" s="335">
        <v>36</v>
      </c>
      <c r="AJ46" s="337"/>
      <c r="AK46" s="335">
        <v>18</v>
      </c>
      <c r="AL46" s="337"/>
      <c r="AM46" s="336"/>
      <c r="AN46" s="337"/>
      <c r="AO46" s="335">
        <f t="shared" si="3"/>
        <v>66</v>
      </c>
      <c r="AP46" s="337"/>
      <c r="AQ46" s="339"/>
      <c r="AR46" s="340"/>
      <c r="AS46" s="340"/>
      <c r="AT46" s="341"/>
      <c r="AU46" s="339"/>
      <c r="AV46" s="340"/>
      <c r="AW46" s="340"/>
      <c r="AX46" s="341"/>
      <c r="AY46" s="339">
        <v>3</v>
      </c>
      <c r="AZ46" s="340"/>
      <c r="BA46" s="340"/>
      <c r="BB46" s="341"/>
      <c r="BC46" s="339"/>
      <c r="BD46" s="340"/>
      <c r="BE46" s="340"/>
      <c r="BF46" s="341"/>
      <c r="BH46" s="224"/>
      <c r="BI46" s="225"/>
      <c r="BJ46" s="225"/>
      <c r="BK46" s="220" t="s">
        <v>126</v>
      </c>
    </row>
    <row r="47" spans="1:63" s="220" customFormat="1" ht="70.8" customHeight="1" thickBot="1" x14ac:dyDescent="0.45">
      <c r="D47" s="330" t="s">
        <v>154</v>
      </c>
      <c r="E47" s="331"/>
      <c r="F47" s="332"/>
      <c r="G47" s="420" t="s">
        <v>135</v>
      </c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2"/>
      <c r="U47" s="335">
        <v>3</v>
      </c>
      <c r="V47" s="337"/>
      <c r="W47" s="336"/>
      <c r="X47" s="337"/>
      <c r="Y47" s="335"/>
      <c r="Z47" s="337"/>
      <c r="AA47" s="336"/>
      <c r="AB47" s="337"/>
      <c r="AC47" s="335">
        <v>4</v>
      </c>
      <c r="AD47" s="336"/>
      <c r="AE47" s="335">
        <f t="shared" ref="AE47" si="4">AC47*30</f>
        <v>120</v>
      </c>
      <c r="AF47" s="337"/>
      <c r="AG47" s="335">
        <f t="shared" ref="AG47" si="5">AI47+AK47+AM47</f>
        <v>54</v>
      </c>
      <c r="AH47" s="336"/>
      <c r="AI47" s="335">
        <v>36</v>
      </c>
      <c r="AJ47" s="337"/>
      <c r="AK47" s="335">
        <v>18</v>
      </c>
      <c r="AL47" s="337"/>
      <c r="AM47" s="336"/>
      <c r="AN47" s="337"/>
      <c r="AO47" s="335">
        <f t="shared" ref="AO47" si="6">AE47-AG47</f>
        <v>66</v>
      </c>
      <c r="AP47" s="337"/>
      <c r="AQ47" s="339"/>
      <c r="AR47" s="340"/>
      <c r="AS47" s="340"/>
      <c r="AT47" s="341"/>
      <c r="AU47" s="339"/>
      <c r="AV47" s="340"/>
      <c r="AW47" s="340"/>
      <c r="AX47" s="341"/>
      <c r="AY47" s="339">
        <v>3</v>
      </c>
      <c r="AZ47" s="340"/>
      <c r="BA47" s="340"/>
      <c r="BB47" s="341"/>
      <c r="BC47" s="339"/>
      <c r="BD47" s="340"/>
      <c r="BE47" s="340"/>
      <c r="BF47" s="341"/>
      <c r="BH47" s="224"/>
      <c r="BI47" s="225"/>
      <c r="BJ47" s="225"/>
    </row>
    <row r="48" spans="1:63" s="6" customFormat="1" ht="25.2" thickBot="1" x14ac:dyDescent="0.45">
      <c r="D48" s="445" t="s">
        <v>83</v>
      </c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366">
        <v>2</v>
      </c>
      <c r="V48" s="367"/>
      <c r="W48" s="366">
        <v>6</v>
      </c>
      <c r="X48" s="367"/>
      <c r="Y48" s="366">
        <v>1</v>
      </c>
      <c r="Z48" s="367"/>
      <c r="AA48" s="366">
        <v>6</v>
      </c>
      <c r="AB48" s="367"/>
      <c r="AC48" s="366">
        <f>SUM(AC41:AD47)</f>
        <v>22.5</v>
      </c>
      <c r="AD48" s="367"/>
      <c r="AE48" s="366">
        <f>SUM(AE41:AF47)</f>
        <v>675</v>
      </c>
      <c r="AF48" s="367"/>
      <c r="AG48" s="366">
        <f>SUM(AG41:AH47)</f>
        <v>396</v>
      </c>
      <c r="AH48" s="367"/>
      <c r="AI48" s="366">
        <f>SUM(AI41:AJ47)</f>
        <v>162</v>
      </c>
      <c r="AJ48" s="367"/>
      <c r="AK48" s="366">
        <f>SUM(AK41:AL47)</f>
        <v>234</v>
      </c>
      <c r="AL48" s="367"/>
      <c r="AM48" s="366"/>
      <c r="AN48" s="367"/>
      <c r="AO48" s="366">
        <f>SUM(AO41:AP47)</f>
        <v>279</v>
      </c>
      <c r="AP48" s="367"/>
      <c r="AQ48" s="366">
        <f>SUM(AQ41:AT47)</f>
        <v>7</v>
      </c>
      <c r="AR48" s="400"/>
      <c r="AS48" s="400"/>
      <c r="AT48" s="367"/>
      <c r="AU48" s="366">
        <f>SUM(AU41:AX47)</f>
        <v>5</v>
      </c>
      <c r="AV48" s="400"/>
      <c r="AW48" s="400"/>
      <c r="AX48" s="367"/>
      <c r="AY48" s="366">
        <f>SUM(AY41:BB47)</f>
        <v>10</v>
      </c>
      <c r="AZ48" s="400"/>
      <c r="BA48" s="400"/>
      <c r="BB48" s="367"/>
      <c r="BC48" s="366"/>
      <c r="BD48" s="400"/>
      <c r="BE48" s="400"/>
      <c r="BF48" s="367"/>
      <c r="BG48" s="273"/>
      <c r="BH48" s="226"/>
      <c r="BI48" s="227"/>
      <c r="BJ48" s="227"/>
    </row>
    <row r="49" spans="4:65" s="220" customFormat="1" ht="23.4" thickBot="1" x14ac:dyDescent="0.45">
      <c r="D49" s="441" t="s">
        <v>84</v>
      </c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3"/>
      <c r="V49" s="443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4"/>
      <c r="BH49" s="228"/>
      <c r="BI49" s="225"/>
      <c r="BJ49" s="225"/>
    </row>
    <row r="50" spans="4:65" s="220" customFormat="1" ht="22.8" x14ac:dyDescent="0.4">
      <c r="D50" s="330" t="s">
        <v>148</v>
      </c>
      <c r="E50" s="331"/>
      <c r="F50" s="332"/>
      <c r="G50" s="333" t="s">
        <v>129</v>
      </c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4">
        <v>1</v>
      </c>
      <c r="V50" s="334"/>
      <c r="W50" s="334"/>
      <c r="X50" s="334"/>
      <c r="Y50" s="334"/>
      <c r="Z50" s="334"/>
      <c r="AA50" s="334">
        <v>1</v>
      </c>
      <c r="AB50" s="334"/>
      <c r="AC50" s="334">
        <v>6</v>
      </c>
      <c r="AD50" s="334"/>
      <c r="AE50" s="334">
        <f t="shared" ref="AE50" si="7">AC50*30</f>
        <v>180</v>
      </c>
      <c r="AF50" s="334"/>
      <c r="AG50" s="335">
        <f t="shared" ref="AG50" si="8">AI50+AK50+AM50</f>
        <v>90</v>
      </c>
      <c r="AH50" s="336"/>
      <c r="AI50" s="334">
        <v>36</v>
      </c>
      <c r="AJ50" s="334"/>
      <c r="AK50" s="334">
        <v>18</v>
      </c>
      <c r="AL50" s="334"/>
      <c r="AM50" s="334">
        <v>36</v>
      </c>
      <c r="AN50" s="334"/>
      <c r="AO50" s="335">
        <f t="shared" ref="AO50" si="9">AE50-AG50</f>
        <v>90</v>
      </c>
      <c r="AP50" s="337"/>
      <c r="AQ50" s="334">
        <v>5</v>
      </c>
      <c r="AR50" s="334"/>
      <c r="AS50" s="334"/>
      <c r="AT50" s="334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H50" s="226"/>
      <c r="BI50" s="225"/>
      <c r="BJ50" s="225"/>
    </row>
    <row r="51" spans="4:65" s="220" customFormat="1" ht="45.6" customHeight="1" x14ac:dyDescent="0.4">
      <c r="D51" s="330" t="s">
        <v>140</v>
      </c>
      <c r="E51" s="331"/>
      <c r="F51" s="332"/>
      <c r="G51" s="333" t="s">
        <v>141</v>
      </c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4"/>
      <c r="V51" s="334"/>
      <c r="W51" s="334">
        <v>1</v>
      </c>
      <c r="X51" s="334"/>
      <c r="Y51" s="334"/>
      <c r="Z51" s="334"/>
      <c r="AA51" s="334"/>
      <c r="AB51" s="334"/>
      <c r="AC51" s="334">
        <v>1</v>
      </c>
      <c r="AD51" s="334"/>
      <c r="AE51" s="334">
        <f t="shared" ref="AE51" si="10">AC51*30</f>
        <v>30</v>
      </c>
      <c r="AF51" s="334"/>
      <c r="AG51" s="335"/>
      <c r="AH51" s="336"/>
      <c r="AI51" s="334"/>
      <c r="AJ51" s="334"/>
      <c r="AK51" s="334"/>
      <c r="AL51" s="334"/>
      <c r="AM51" s="334"/>
      <c r="AN51" s="334"/>
      <c r="AO51" s="335">
        <f t="shared" ref="AO51" si="11">AE51-AG51</f>
        <v>30</v>
      </c>
      <c r="AP51" s="337"/>
      <c r="AQ51" s="334"/>
      <c r="AR51" s="334"/>
      <c r="AS51" s="334"/>
      <c r="AT51" s="334"/>
      <c r="AU51" s="338"/>
      <c r="AV51" s="338"/>
      <c r="AW51" s="338"/>
      <c r="AX51" s="338"/>
      <c r="AY51" s="338"/>
      <c r="AZ51" s="338"/>
      <c r="BA51" s="338"/>
      <c r="BB51" s="338"/>
      <c r="BC51" s="338"/>
      <c r="BD51" s="338"/>
      <c r="BE51" s="338"/>
      <c r="BF51" s="338"/>
      <c r="BH51" s="226"/>
      <c r="BI51" s="225"/>
      <c r="BJ51" s="225"/>
      <c r="BK51" s="220" t="s">
        <v>126</v>
      </c>
    </row>
    <row r="52" spans="4:65" s="220" customFormat="1" ht="22.8" x14ac:dyDescent="0.4">
      <c r="D52" s="330" t="s">
        <v>155</v>
      </c>
      <c r="E52" s="331"/>
      <c r="F52" s="332"/>
      <c r="G52" s="348" t="s">
        <v>224</v>
      </c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50"/>
      <c r="U52" s="334">
        <v>1</v>
      </c>
      <c r="V52" s="334"/>
      <c r="W52" s="334"/>
      <c r="X52" s="334"/>
      <c r="Y52" s="334"/>
      <c r="Z52" s="334"/>
      <c r="AA52" s="334">
        <v>1</v>
      </c>
      <c r="AB52" s="334"/>
      <c r="AC52" s="334">
        <v>3.5</v>
      </c>
      <c r="AD52" s="334"/>
      <c r="AE52" s="335">
        <f t="shared" ref="AE52:AE54" si="12">AC52*30</f>
        <v>105</v>
      </c>
      <c r="AF52" s="337"/>
      <c r="AG52" s="335">
        <f t="shared" ref="AG52:AG53" si="13">AI52+AK52+AM52</f>
        <v>45</v>
      </c>
      <c r="AH52" s="336"/>
      <c r="AI52" s="335">
        <v>27</v>
      </c>
      <c r="AJ52" s="337"/>
      <c r="AK52" s="336">
        <v>18</v>
      </c>
      <c r="AL52" s="337"/>
      <c r="AM52" s="436"/>
      <c r="AN52" s="437"/>
      <c r="AO52" s="335">
        <f t="shared" ref="AO52:AO54" si="14">AE52-AG52</f>
        <v>60</v>
      </c>
      <c r="AP52" s="337"/>
      <c r="AQ52" s="339">
        <v>2.5</v>
      </c>
      <c r="AR52" s="340"/>
      <c r="AS52" s="340"/>
      <c r="AT52" s="341"/>
      <c r="AU52" s="339"/>
      <c r="AV52" s="340"/>
      <c r="AW52" s="340"/>
      <c r="AX52" s="341"/>
      <c r="AY52" s="339"/>
      <c r="AZ52" s="340"/>
      <c r="BA52" s="340"/>
      <c r="BB52" s="341"/>
      <c r="BC52" s="427"/>
      <c r="BD52" s="428"/>
      <c r="BE52" s="428"/>
      <c r="BF52" s="429"/>
      <c r="BH52" s="226"/>
      <c r="BI52" s="225"/>
      <c r="BJ52" s="225"/>
    </row>
    <row r="53" spans="4:65" s="220" customFormat="1" ht="45.6" customHeight="1" x14ac:dyDescent="0.4">
      <c r="D53" s="330" t="s">
        <v>142</v>
      </c>
      <c r="E53" s="331"/>
      <c r="F53" s="332"/>
      <c r="G53" s="333" t="s">
        <v>127</v>
      </c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9">
        <v>1</v>
      </c>
      <c r="V53" s="341"/>
      <c r="W53" s="339"/>
      <c r="X53" s="341"/>
      <c r="Y53" s="339"/>
      <c r="Z53" s="341"/>
      <c r="AA53" s="339">
        <v>1</v>
      </c>
      <c r="AB53" s="341"/>
      <c r="AC53" s="339">
        <v>11</v>
      </c>
      <c r="AD53" s="341"/>
      <c r="AE53" s="335">
        <f t="shared" si="12"/>
        <v>330</v>
      </c>
      <c r="AF53" s="337"/>
      <c r="AG53" s="335">
        <f t="shared" si="13"/>
        <v>144</v>
      </c>
      <c r="AH53" s="337"/>
      <c r="AI53" s="335">
        <v>18</v>
      </c>
      <c r="AJ53" s="337"/>
      <c r="AK53" s="335"/>
      <c r="AL53" s="337"/>
      <c r="AM53" s="335">
        <v>126</v>
      </c>
      <c r="AN53" s="337"/>
      <c r="AO53" s="335">
        <f t="shared" si="14"/>
        <v>186</v>
      </c>
      <c r="AP53" s="337"/>
      <c r="AQ53" s="339">
        <v>8</v>
      </c>
      <c r="AR53" s="340"/>
      <c r="AS53" s="340"/>
      <c r="AT53" s="341"/>
      <c r="AU53" s="339"/>
      <c r="AV53" s="340"/>
      <c r="AW53" s="340"/>
      <c r="AX53" s="341"/>
      <c r="AY53" s="339"/>
      <c r="AZ53" s="340"/>
      <c r="BA53" s="340"/>
      <c r="BB53" s="341"/>
      <c r="BC53" s="339"/>
      <c r="BD53" s="340"/>
      <c r="BE53" s="340"/>
      <c r="BF53" s="341"/>
      <c r="BH53" s="226"/>
      <c r="BI53" s="225"/>
      <c r="BJ53" s="225"/>
    </row>
    <row r="54" spans="4:65" s="220" customFormat="1" ht="48" customHeight="1" x14ac:dyDescent="0.4">
      <c r="D54" s="438" t="s">
        <v>143</v>
      </c>
      <c r="E54" s="439"/>
      <c r="F54" s="440"/>
      <c r="G54" s="333" t="s">
        <v>128</v>
      </c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8"/>
      <c r="V54" s="338"/>
      <c r="W54" s="338">
        <v>2</v>
      </c>
      <c r="X54" s="338"/>
      <c r="Y54" s="338"/>
      <c r="Z54" s="338"/>
      <c r="AA54" s="338"/>
      <c r="AB54" s="338"/>
      <c r="AC54" s="338">
        <v>1</v>
      </c>
      <c r="AD54" s="338"/>
      <c r="AE54" s="335">
        <f t="shared" si="12"/>
        <v>30</v>
      </c>
      <c r="AF54" s="337"/>
      <c r="AG54" s="338"/>
      <c r="AH54" s="338"/>
      <c r="AI54" s="338"/>
      <c r="AJ54" s="338"/>
      <c r="AK54" s="338"/>
      <c r="AL54" s="338"/>
      <c r="AM54" s="338"/>
      <c r="AN54" s="338"/>
      <c r="AO54" s="335">
        <f t="shared" si="14"/>
        <v>30</v>
      </c>
      <c r="AP54" s="337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H54" s="226"/>
      <c r="BI54" s="225"/>
      <c r="BJ54" s="225"/>
    </row>
    <row r="55" spans="4:65" s="220" customFormat="1" ht="22.8" x14ac:dyDescent="0.4">
      <c r="D55" s="330" t="s">
        <v>144</v>
      </c>
      <c r="E55" s="331"/>
      <c r="F55" s="332"/>
      <c r="G55" s="333" t="s">
        <v>131</v>
      </c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4">
        <v>3</v>
      </c>
      <c r="V55" s="334"/>
      <c r="W55" s="334"/>
      <c r="X55" s="334"/>
      <c r="Y55" s="334"/>
      <c r="Z55" s="334"/>
      <c r="AA55" s="334">
        <v>3</v>
      </c>
      <c r="AB55" s="334"/>
      <c r="AC55" s="334">
        <v>3</v>
      </c>
      <c r="AD55" s="334"/>
      <c r="AE55" s="334">
        <f t="shared" ref="AE55" si="15">AC55*30</f>
        <v>90</v>
      </c>
      <c r="AF55" s="334"/>
      <c r="AG55" s="335">
        <f t="shared" ref="AG55" si="16">AI55+AK55+AM55</f>
        <v>36</v>
      </c>
      <c r="AH55" s="336"/>
      <c r="AI55" s="334">
        <v>18</v>
      </c>
      <c r="AJ55" s="334"/>
      <c r="AK55" s="334">
        <v>18</v>
      </c>
      <c r="AL55" s="334"/>
      <c r="AM55" s="334"/>
      <c r="AN55" s="334"/>
      <c r="AO55" s="335">
        <f t="shared" ref="AO55" si="17">AE55-AG55</f>
        <v>54</v>
      </c>
      <c r="AP55" s="337"/>
      <c r="AQ55" s="334"/>
      <c r="AR55" s="334"/>
      <c r="AS55" s="334"/>
      <c r="AT55" s="334"/>
      <c r="AU55" s="338"/>
      <c r="AV55" s="338"/>
      <c r="AW55" s="338"/>
      <c r="AX55" s="338"/>
      <c r="AY55" s="338">
        <v>2</v>
      </c>
      <c r="AZ55" s="338"/>
      <c r="BA55" s="338"/>
      <c r="BB55" s="338"/>
      <c r="BC55" s="338"/>
      <c r="BD55" s="338"/>
      <c r="BE55" s="338"/>
      <c r="BF55" s="338"/>
      <c r="BH55" s="226"/>
      <c r="BI55" s="225"/>
      <c r="BJ55" s="225"/>
    </row>
    <row r="56" spans="4:65" s="220" customFormat="1" ht="22.8" x14ac:dyDescent="0.4">
      <c r="D56" s="330" t="s">
        <v>147</v>
      </c>
      <c r="E56" s="331"/>
      <c r="F56" s="332"/>
      <c r="G56" s="333" t="s">
        <v>145</v>
      </c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4"/>
      <c r="V56" s="334"/>
      <c r="W56" s="334">
        <v>3</v>
      </c>
      <c r="X56" s="334"/>
      <c r="Y56" s="334"/>
      <c r="Z56" s="334"/>
      <c r="AA56" s="334">
        <v>3</v>
      </c>
      <c r="AB56" s="334"/>
      <c r="AC56" s="334">
        <v>3.5</v>
      </c>
      <c r="AD56" s="334"/>
      <c r="AE56" s="334">
        <f t="shared" ref="AE56" si="18">AC56*30</f>
        <v>105</v>
      </c>
      <c r="AF56" s="334"/>
      <c r="AG56" s="335">
        <f t="shared" ref="AG56" si="19">AI56+AK56+AM56</f>
        <v>36</v>
      </c>
      <c r="AH56" s="336"/>
      <c r="AI56" s="334"/>
      <c r="AJ56" s="334"/>
      <c r="AK56" s="334">
        <v>36</v>
      </c>
      <c r="AL56" s="334"/>
      <c r="AM56" s="334"/>
      <c r="AN56" s="334"/>
      <c r="AO56" s="335">
        <f t="shared" ref="AO56" si="20">AE56-AG56</f>
        <v>69</v>
      </c>
      <c r="AP56" s="337"/>
      <c r="AQ56" s="334"/>
      <c r="AR56" s="334"/>
      <c r="AS56" s="334"/>
      <c r="AT56" s="334"/>
      <c r="AU56" s="338"/>
      <c r="AV56" s="338"/>
      <c r="AW56" s="338"/>
      <c r="AX56" s="338"/>
      <c r="AY56" s="338">
        <v>2</v>
      </c>
      <c r="AZ56" s="338"/>
      <c r="BA56" s="338"/>
      <c r="BB56" s="338"/>
      <c r="BC56" s="338"/>
      <c r="BD56" s="338"/>
      <c r="BE56" s="338"/>
      <c r="BF56" s="338"/>
      <c r="BH56" s="226"/>
      <c r="BI56" s="225"/>
      <c r="BJ56" s="225"/>
      <c r="BL56" s="220" t="s">
        <v>126</v>
      </c>
    </row>
    <row r="57" spans="4:65" s="220" customFormat="1" ht="43.8" customHeight="1" x14ac:dyDescent="0.4">
      <c r="D57" s="438" t="s">
        <v>156</v>
      </c>
      <c r="E57" s="439"/>
      <c r="F57" s="440"/>
      <c r="G57" s="333" t="s">
        <v>146</v>
      </c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4"/>
      <c r="V57" s="334"/>
      <c r="W57" s="334">
        <v>3</v>
      </c>
      <c r="X57" s="334"/>
      <c r="Y57" s="334"/>
      <c r="Z57" s="334"/>
      <c r="AA57" s="334"/>
      <c r="AB57" s="334"/>
      <c r="AC57" s="334">
        <v>1</v>
      </c>
      <c r="AD57" s="334"/>
      <c r="AE57" s="334">
        <f t="shared" ref="AE57" si="21">AC57*30</f>
        <v>30</v>
      </c>
      <c r="AF57" s="334"/>
      <c r="AG57" s="335"/>
      <c r="AH57" s="336"/>
      <c r="AI57" s="334"/>
      <c r="AJ57" s="334"/>
      <c r="AK57" s="334"/>
      <c r="AL57" s="334"/>
      <c r="AM57" s="334"/>
      <c r="AN57" s="334"/>
      <c r="AO57" s="335">
        <f t="shared" ref="AO57" si="22">AE57-AG57</f>
        <v>30</v>
      </c>
      <c r="AP57" s="337"/>
      <c r="AQ57" s="334"/>
      <c r="AR57" s="334"/>
      <c r="AS57" s="334"/>
      <c r="AT57" s="334"/>
      <c r="AU57" s="338"/>
      <c r="AV57" s="338"/>
      <c r="AW57" s="338"/>
      <c r="AX57" s="338"/>
      <c r="AY57" s="338"/>
      <c r="AZ57" s="338"/>
      <c r="BA57" s="338"/>
      <c r="BB57" s="338"/>
      <c r="BC57" s="338"/>
      <c r="BD57" s="338"/>
      <c r="BE57" s="338"/>
      <c r="BF57" s="338"/>
      <c r="BH57" s="226"/>
      <c r="BI57" s="225"/>
      <c r="BJ57" s="225"/>
    </row>
    <row r="58" spans="4:65" s="220" customFormat="1" ht="22.8" x14ac:dyDescent="0.4">
      <c r="D58" s="424" t="s">
        <v>111</v>
      </c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6"/>
      <c r="BH58" s="226"/>
      <c r="BI58" s="225"/>
      <c r="BJ58" s="225"/>
    </row>
    <row r="59" spans="4:65" s="220" customFormat="1" ht="49.5" customHeight="1" x14ac:dyDescent="0.4">
      <c r="D59" s="330" t="s">
        <v>159</v>
      </c>
      <c r="E59" s="331"/>
      <c r="F59" s="332"/>
      <c r="G59" s="411" t="s">
        <v>82</v>
      </c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3"/>
      <c r="U59" s="414"/>
      <c r="V59" s="415"/>
      <c r="W59" s="335">
        <v>1.3</v>
      </c>
      <c r="X59" s="337"/>
      <c r="Y59" s="335">
        <v>2</v>
      </c>
      <c r="Z59" s="337"/>
      <c r="AA59" s="335"/>
      <c r="AB59" s="337"/>
      <c r="AC59" s="335">
        <v>7.5</v>
      </c>
      <c r="AD59" s="336"/>
      <c r="AE59" s="335">
        <f>AC59*30</f>
        <v>225</v>
      </c>
      <c r="AF59" s="337"/>
      <c r="AG59" s="335">
        <f>AI59+AK59+AM59</f>
        <v>45</v>
      </c>
      <c r="AH59" s="336"/>
      <c r="AI59" s="335">
        <v>9</v>
      </c>
      <c r="AJ59" s="337"/>
      <c r="AK59" s="336"/>
      <c r="AL59" s="337"/>
      <c r="AM59" s="334">
        <v>36</v>
      </c>
      <c r="AN59" s="334"/>
      <c r="AO59" s="335">
        <f>AE59-AG59</f>
        <v>180</v>
      </c>
      <c r="AP59" s="337"/>
      <c r="AQ59" s="339">
        <v>1.5</v>
      </c>
      <c r="AR59" s="340"/>
      <c r="AS59" s="340"/>
      <c r="AT59" s="341"/>
      <c r="AU59" s="339">
        <v>1</v>
      </c>
      <c r="AV59" s="340"/>
      <c r="AW59" s="340"/>
      <c r="AX59" s="341"/>
      <c r="AY59" s="339"/>
      <c r="AZ59" s="340"/>
      <c r="BA59" s="340"/>
      <c r="BB59" s="341"/>
      <c r="BC59" s="427"/>
      <c r="BD59" s="428"/>
      <c r="BE59" s="428"/>
      <c r="BF59" s="429"/>
      <c r="BH59" s="224"/>
      <c r="BI59" s="225"/>
      <c r="BJ59" s="225"/>
    </row>
    <row r="60" spans="4:65" s="220" customFormat="1" ht="22.8" x14ac:dyDescent="0.4">
      <c r="D60" s="330" t="s">
        <v>160</v>
      </c>
      <c r="E60" s="331"/>
      <c r="F60" s="332"/>
      <c r="G60" s="420" t="s">
        <v>85</v>
      </c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2"/>
      <c r="U60" s="414"/>
      <c r="V60" s="415"/>
      <c r="W60" s="423">
        <v>4</v>
      </c>
      <c r="X60" s="423"/>
      <c r="Y60" s="335"/>
      <c r="Z60" s="337"/>
      <c r="AA60" s="336"/>
      <c r="AB60" s="337"/>
      <c r="AC60" s="335">
        <v>9</v>
      </c>
      <c r="AD60" s="336"/>
      <c r="AE60" s="335">
        <f>AC60*30</f>
        <v>270</v>
      </c>
      <c r="AF60" s="337"/>
      <c r="AG60" s="335"/>
      <c r="AH60" s="336"/>
      <c r="AI60" s="335"/>
      <c r="AJ60" s="337"/>
      <c r="AK60" s="336"/>
      <c r="AL60" s="337"/>
      <c r="AM60" s="436"/>
      <c r="AN60" s="437"/>
      <c r="AO60" s="335">
        <f>AE60-AG60</f>
        <v>270</v>
      </c>
      <c r="AP60" s="337"/>
      <c r="AQ60" s="339"/>
      <c r="AR60" s="340"/>
      <c r="AS60" s="340"/>
      <c r="AT60" s="341"/>
      <c r="AU60" s="339"/>
      <c r="AV60" s="340"/>
      <c r="AW60" s="340"/>
      <c r="AX60" s="341"/>
      <c r="AY60" s="339"/>
      <c r="AZ60" s="340"/>
      <c r="BA60" s="340"/>
      <c r="BB60" s="341"/>
      <c r="BC60" s="339"/>
      <c r="BD60" s="340"/>
      <c r="BE60" s="340"/>
      <c r="BF60" s="341"/>
      <c r="BG60" s="706"/>
      <c r="BH60" s="224"/>
      <c r="BI60" s="225"/>
      <c r="BJ60" s="225"/>
    </row>
    <row r="61" spans="4:65" s="220" customFormat="1" ht="23.4" thickBot="1" x14ac:dyDescent="0.45">
      <c r="D61" s="330" t="s">
        <v>161</v>
      </c>
      <c r="E61" s="331"/>
      <c r="F61" s="332"/>
      <c r="G61" s="707" t="s">
        <v>57</v>
      </c>
      <c r="H61" s="708"/>
      <c r="I61" s="708"/>
      <c r="J61" s="708"/>
      <c r="K61" s="708"/>
      <c r="L61" s="708"/>
      <c r="M61" s="708"/>
      <c r="N61" s="708"/>
      <c r="O61" s="708"/>
      <c r="P61" s="708"/>
      <c r="Q61" s="708"/>
      <c r="R61" s="708"/>
      <c r="S61" s="708"/>
      <c r="T61" s="709"/>
      <c r="U61" s="416"/>
      <c r="V61" s="417"/>
      <c r="W61" s="418"/>
      <c r="X61" s="419"/>
      <c r="Y61" s="430"/>
      <c r="Z61" s="419"/>
      <c r="AA61" s="418"/>
      <c r="AB61" s="419"/>
      <c r="AC61" s="430">
        <v>21</v>
      </c>
      <c r="AD61" s="418"/>
      <c r="AE61" s="430">
        <f>AC61*30</f>
        <v>630</v>
      </c>
      <c r="AF61" s="419"/>
      <c r="AG61" s="430"/>
      <c r="AH61" s="418"/>
      <c r="AI61" s="430"/>
      <c r="AJ61" s="419"/>
      <c r="AK61" s="418"/>
      <c r="AL61" s="419"/>
      <c r="AM61" s="434"/>
      <c r="AN61" s="435"/>
      <c r="AO61" s="430">
        <f>AE61-AG61</f>
        <v>630</v>
      </c>
      <c r="AP61" s="419"/>
      <c r="AQ61" s="431"/>
      <c r="AR61" s="432"/>
      <c r="AS61" s="432"/>
      <c r="AT61" s="433"/>
      <c r="AU61" s="431"/>
      <c r="AV61" s="432"/>
      <c r="AW61" s="432"/>
      <c r="AX61" s="433"/>
      <c r="AY61" s="431"/>
      <c r="AZ61" s="432"/>
      <c r="BA61" s="432"/>
      <c r="BB61" s="433"/>
      <c r="BC61" s="431"/>
      <c r="BD61" s="432"/>
      <c r="BE61" s="432"/>
      <c r="BF61" s="433"/>
      <c r="BG61" s="706"/>
      <c r="BH61" s="224"/>
      <c r="BI61" s="225" t="s">
        <v>126</v>
      </c>
      <c r="BJ61" s="225"/>
    </row>
    <row r="62" spans="4:65" s="220" customFormat="1" ht="25.2" thickBot="1" x14ac:dyDescent="0.45">
      <c r="D62" s="410" t="s">
        <v>86</v>
      </c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09">
        <v>4</v>
      </c>
      <c r="V62" s="409"/>
      <c r="W62" s="409">
        <v>7</v>
      </c>
      <c r="X62" s="409"/>
      <c r="Y62" s="409">
        <v>1</v>
      </c>
      <c r="Z62" s="409"/>
      <c r="AA62" s="409">
        <v>5</v>
      </c>
      <c r="AB62" s="409"/>
      <c r="AC62" s="409">
        <f>AC50+AC51+AC52+AC53+AC54+AC55+AC56+AC57+AC59+AC60+AC61</f>
        <v>67.5</v>
      </c>
      <c r="AD62" s="409"/>
      <c r="AE62" s="409">
        <f>AE50+AE51+AE52+AE53+AE54+AE55+AE56+AE57+AE59+AE60+AE61</f>
        <v>2025</v>
      </c>
      <c r="AF62" s="409"/>
      <c r="AG62" s="409">
        <f>AG50+AG51+AG52+AG53+AG54+AG55+AG56+AG57+AG59+AG60+AG61</f>
        <v>396</v>
      </c>
      <c r="AH62" s="409"/>
      <c r="AI62" s="409">
        <f>AI50+AI51+AI52+AI53+AI54+AI55+AI56+AI57+AI59+AI60+AI61</f>
        <v>108</v>
      </c>
      <c r="AJ62" s="409"/>
      <c r="AK62" s="409">
        <f>AK50+AK51+AK52+AK53+AK54+AK55+AK56+AK57+AK59+AK60+AK61</f>
        <v>90</v>
      </c>
      <c r="AL62" s="409"/>
      <c r="AM62" s="409">
        <f>AM50+AM51+AM52+AM53+AM54+AM55+AM56+AM57+AM59+AM60+AM61</f>
        <v>198</v>
      </c>
      <c r="AN62" s="409"/>
      <c r="AO62" s="409">
        <f>AO50+AO51+AO52+AO53+AO54+AO55+AO56+AO57+AO59+AO60+AO61</f>
        <v>1629</v>
      </c>
      <c r="AP62" s="409"/>
      <c r="AQ62" s="409">
        <f>AQ50+AQ51+AQ52+AQ53+AQ54+AQ55+AQ56+AQ57+AQ59+AQ60+AQ61</f>
        <v>17</v>
      </c>
      <c r="AR62" s="409"/>
      <c r="AS62" s="409"/>
      <c r="AT62" s="409"/>
      <c r="AU62" s="409">
        <f>AU50+AU51+AU52+AU53+AU54+AU55+AU56+AU57+AU59+AU60+AU61</f>
        <v>1</v>
      </c>
      <c r="AV62" s="409"/>
      <c r="AW62" s="409"/>
      <c r="AX62" s="409"/>
      <c r="AY62" s="409">
        <f>AY50+AY51+AY52+AY53+AY54+AY55+AY56+AY57+AY59+AY60+AY61</f>
        <v>4</v>
      </c>
      <c r="AZ62" s="409"/>
      <c r="BA62" s="409"/>
      <c r="BB62" s="409"/>
      <c r="BC62" s="409"/>
      <c r="BD62" s="409"/>
      <c r="BE62" s="409"/>
      <c r="BF62" s="409"/>
      <c r="BG62" s="706"/>
      <c r="BH62" s="224"/>
      <c r="BI62" s="225"/>
      <c r="BJ62" s="409"/>
      <c r="BK62" s="409"/>
      <c r="BL62" s="409"/>
      <c r="BM62" s="409"/>
    </row>
    <row r="63" spans="4:65" s="6" customFormat="1" ht="25.2" thickBot="1" x14ac:dyDescent="0.45">
      <c r="D63" s="397" t="s">
        <v>87</v>
      </c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9"/>
      <c r="U63" s="408">
        <f>U48+U62</f>
        <v>6</v>
      </c>
      <c r="V63" s="362"/>
      <c r="W63" s="408">
        <f>W48+W62</f>
        <v>13</v>
      </c>
      <c r="X63" s="362"/>
      <c r="Y63" s="408">
        <f>Y48+Y62</f>
        <v>2</v>
      </c>
      <c r="Z63" s="362"/>
      <c r="AA63" s="408">
        <f>AA48+AA62</f>
        <v>11</v>
      </c>
      <c r="AB63" s="362"/>
      <c r="AC63" s="408">
        <f>AC48+AC62</f>
        <v>90</v>
      </c>
      <c r="AD63" s="362"/>
      <c r="AE63" s="408">
        <f>AE48+AE62</f>
        <v>2700</v>
      </c>
      <c r="AF63" s="362"/>
      <c r="AG63" s="408">
        <f>AG48+AG62</f>
        <v>792</v>
      </c>
      <c r="AH63" s="362"/>
      <c r="AI63" s="408">
        <f>AI48+AI62</f>
        <v>270</v>
      </c>
      <c r="AJ63" s="362"/>
      <c r="AK63" s="408">
        <f>AK48+AK62</f>
        <v>324</v>
      </c>
      <c r="AL63" s="362"/>
      <c r="AM63" s="408">
        <f>AM48+AM62</f>
        <v>198</v>
      </c>
      <c r="AN63" s="362"/>
      <c r="AO63" s="408">
        <f>AO48+AO62</f>
        <v>1908</v>
      </c>
      <c r="AP63" s="362"/>
      <c r="AQ63" s="366">
        <f>AQ48+AQ62</f>
        <v>24</v>
      </c>
      <c r="AR63" s="400"/>
      <c r="AS63" s="400"/>
      <c r="AT63" s="367"/>
      <c r="AU63" s="366">
        <f>AU48+AU62</f>
        <v>6</v>
      </c>
      <c r="AV63" s="400"/>
      <c r="AW63" s="400"/>
      <c r="AX63" s="367"/>
      <c r="AY63" s="366">
        <f>AY48+AY62</f>
        <v>14</v>
      </c>
      <c r="AZ63" s="400"/>
      <c r="BA63" s="400"/>
      <c r="BB63" s="367"/>
      <c r="BC63" s="366"/>
      <c r="BD63" s="400"/>
      <c r="BE63" s="400"/>
      <c r="BF63" s="367"/>
      <c r="BH63" s="229" t="s">
        <v>126</v>
      </c>
      <c r="BI63" s="227"/>
      <c r="BJ63" s="227"/>
    </row>
    <row r="64" spans="4:65" s="35" customFormat="1" ht="25.8" customHeight="1" thickBot="1" x14ac:dyDescent="0.45">
      <c r="D64" s="401" t="s">
        <v>88</v>
      </c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3"/>
      <c r="BG64" s="16"/>
      <c r="BH64" s="230"/>
      <c r="BI64" s="34"/>
      <c r="BJ64" s="34"/>
    </row>
    <row r="65" spans="4:65" s="16" customFormat="1" ht="24.6" customHeight="1" thickBot="1" x14ac:dyDescent="0.45">
      <c r="D65" s="404" t="s">
        <v>89</v>
      </c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6"/>
      <c r="V65" s="406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7"/>
      <c r="BH65" s="230"/>
      <c r="BI65" s="36"/>
      <c r="BJ65" s="36"/>
    </row>
    <row r="66" spans="4:65" s="231" customFormat="1" ht="36" customHeight="1" x14ac:dyDescent="0.4">
      <c r="D66" s="330" t="s">
        <v>158</v>
      </c>
      <c r="E66" s="331"/>
      <c r="F66" s="332"/>
      <c r="G66" s="348" t="s">
        <v>193</v>
      </c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50"/>
      <c r="U66" s="334"/>
      <c r="V66" s="334"/>
      <c r="W66" s="334">
        <v>2</v>
      </c>
      <c r="X66" s="334"/>
      <c r="Y66" s="334"/>
      <c r="Z66" s="334"/>
      <c r="AA66" s="334"/>
      <c r="AB66" s="334"/>
      <c r="AC66" s="334">
        <v>2.5</v>
      </c>
      <c r="AD66" s="334"/>
      <c r="AE66" s="335">
        <f t="shared" ref="AE66" si="23">AC66*30</f>
        <v>75</v>
      </c>
      <c r="AF66" s="337"/>
      <c r="AG66" s="335">
        <f t="shared" ref="AG66" si="24">AI66+AK66+AM66</f>
        <v>36</v>
      </c>
      <c r="AH66" s="336"/>
      <c r="AI66" s="335">
        <v>36</v>
      </c>
      <c r="AJ66" s="337"/>
      <c r="AK66" s="336"/>
      <c r="AL66" s="337"/>
      <c r="AM66" s="351"/>
      <c r="AN66" s="352"/>
      <c r="AO66" s="335">
        <f t="shared" ref="AO66" si="25">AE66-AG66</f>
        <v>39</v>
      </c>
      <c r="AP66" s="337"/>
      <c r="AQ66" s="339"/>
      <c r="AR66" s="340"/>
      <c r="AS66" s="340"/>
      <c r="AT66" s="341"/>
      <c r="AU66" s="339">
        <v>2</v>
      </c>
      <c r="AV66" s="340"/>
      <c r="AW66" s="340"/>
      <c r="AX66" s="341"/>
      <c r="AY66" s="339"/>
      <c r="AZ66" s="340"/>
      <c r="BA66" s="340"/>
      <c r="BB66" s="341"/>
      <c r="BC66" s="339"/>
      <c r="BD66" s="340"/>
      <c r="BE66" s="340"/>
      <c r="BF66" s="341"/>
      <c r="BH66" s="226"/>
      <c r="BI66" s="232"/>
      <c r="BJ66" s="232"/>
    </row>
    <row r="67" spans="4:65" s="231" customFormat="1" ht="42" hidden="1" customHeight="1" x14ac:dyDescent="0.4">
      <c r="D67" s="330" t="s">
        <v>158</v>
      </c>
      <c r="E67" s="331"/>
      <c r="F67" s="332"/>
      <c r="G67" s="345" t="s">
        <v>157</v>
      </c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7"/>
      <c r="U67" s="334"/>
      <c r="V67" s="334"/>
      <c r="W67" s="334">
        <v>2</v>
      </c>
      <c r="X67" s="334"/>
      <c r="Y67" s="334"/>
      <c r="Z67" s="334"/>
      <c r="AA67" s="334"/>
      <c r="AB67" s="334"/>
      <c r="AC67" s="334">
        <v>2.5</v>
      </c>
      <c r="AD67" s="334"/>
      <c r="AE67" s="335">
        <f t="shared" ref="AE67:AE68" si="26">AC67*30</f>
        <v>75</v>
      </c>
      <c r="AF67" s="337"/>
      <c r="AG67" s="335">
        <f t="shared" ref="AG67:AG68" si="27">AI67+AK67+AM67</f>
        <v>36</v>
      </c>
      <c r="AH67" s="336"/>
      <c r="AI67" s="335">
        <v>36</v>
      </c>
      <c r="AJ67" s="337"/>
      <c r="AK67" s="336"/>
      <c r="AL67" s="337"/>
      <c r="AM67" s="351"/>
      <c r="AN67" s="352"/>
      <c r="AO67" s="335">
        <f t="shared" ref="AO67:AO68" si="28">AE67-AG67</f>
        <v>39</v>
      </c>
      <c r="AP67" s="337"/>
      <c r="AQ67" s="339"/>
      <c r="AR67" s="340"/>
      <c r="AS67" s="340"/>
      <c r="AT67" s="341"/>
      <c r="AU67" s="339">
        <v>2</v>
      </c>
      <c r="AV67" s="340"/>
      <c r="AW67" s="340"/>
      <c r="AX67" s="341"/>
      <c r="AY67" s="339"/>
      <c r="AZ67" s="340"/>
      <c r="BA67" s="340"/>
      <c r="BB67" s="341"/>
      <c r="BC67" s="339"/>
      <c r="BD67" s="340"/>
      <c r="BE67" s="340"/>
      <c r="BF67" s="341"/>
      <c r="BH67" s="226"/>
      <c r="BI67" s="232"/>
      <c r="BJ67" s="232"/>
    </row>
    <row r="68" spans="4:65" s="231" customFormat="1" ht="38.4" hidden="1" customHeight="1" x14ac:dyDescent="0.4">
      <c r="D68" s="330" t="s">
        <v>158</v>
      </c>
      <c r="E68" s="331"/>
      <c r="F68" s="332"/>
      <c r="G68" s="345" t="s">
        <v>206</v>
      </c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7"/>
      <c r="U68" s="334"/>
      <c r="V68" s="334"/>
      <c r="W68" s="334">
        <v>2</v>
      </c>
      <c r="X68" s="334"/>
      <c r="Y68" s="334"/>
      <c r="Z68" s="334"/>
      <c r="AA68" s="334"/>
      <c r="AB68" s="334"/>
      <c r="AC68" s="334">
        <v>2.5</v>
      </c>
      <c r="AD68" s="334"/>
      <c r="AE68" s="335">
        <f t="shared" si="26"/>
        <v>75</v>
      </c>
      <c r="AF68" s="337"/>
      <c r="AG68" s="335">
        <f t="shared" si="27"/>
        <v>36</v>
      </c>
      <c r="AH68" s="336"/>
      <c r="AI68" s="335">
        <v>36</v>
      </c>
      <c r="AJ68" s="337"/>
      <c r="AK68" s="336"/>
      <c r="AL68" s="337"/>
      <c r="AM68" s="351"/>
      <c r="AN68" s="352"/>
      <c r="AO68" s="335">
        <f t="shared" si="28"/>
        <v>39</v>
      </c>
      <c r="AP68" s="337"/>
      <c r="AQ68" s="339"/>
      <c r="AR68" s="340"/>
      <c r="AS68" s="340"/>
      <c r="AT68" s="341"/>
      <c r="AU68" s="339">
        <v>2</v>
      </c>
      <c r="AV68" s="340"/>
      <c r="AW68" s="340"/>
      <c r="AX68" s="341"/>
      <c r="AY68" s="339"/>
      <c r="AZ68" s="340"/>
      <c r="BA68" s="340"/>
      <c r="BB68" s="341"/>
      <c r="BC68" s="339"/>
      <c r="BD68" s="340"/>
      <c r="BE68" s="340"/>
      <c r="BF68" s="341"/>
      <c r="BH68" s="226"/>
      <c r="BI68" s="232"/>
      <c r="BJ68" s="232"/>
    </row>
    <row r="69" spans="4:65" s="231" customFormat="1" ht="36" customHeight="1" x14ac:dyDescent="0.4">
      <c r="D69" s="330" t="s">
        <v>163</v>
      </c>
      <c r="E69" s="331"/>
      <c r="F69" s="332"/>
      <c r="G69" s="348" t="s">
        <v>194</v>
      </c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  <c r="U69" s="334">
        <v>2</v>
      </c>
      <c r="V69" s="334"/>
      <c r="W69" s="334"/>
      <c r="X69" s="334"/>
      <c r="Y69" s="334"/>
      <c r="Z69" s="334"/>
      <c r="AA69" s="334">
        <v>2</v>
      </c>
      <c r="AB69" s="334"/>
      <c r="AC69" s="334">
        <v>4</v>
      </c>
      <c r="AD69" s="334"/>
      <c r="AE69" s="335">
        <f t="shared" ref="AE69" si="29">AC69*30</f>
        <v>120</v>
      </c>
      <c r="AF69" s="337"/>
      <c r="AG69" s="335">
        <f t="shared" ref="AG69" si="30">AI69+AK69+AM69</f>
        <v>54</v>
      </c>
      <c r="AH69" s="336"/>
      <c r="AI69" s="335">
        <v>36</v>
      </c>
      <c r="AJ69" s="337"/>
      <c r="AK69" s="336">
        <v>18</v>
      </c>
      <c r="AL69" s="337"/>
      <c r="AM69" s="351"/>
      <c r="AN69" s="352"/>
      <c r="AO69" s="335">
        <f t="shared" ref="AO69" si="31">AE69-AG69</f>
        <v>66</v>
      </c>
      <c r="AP69" s="337"/>
      <c r="AQ69" s="339"/>
      <c r="AR69" s="340"/>
      <c r="AS69" s="340"/>
      <c r="AT69" s="341"/>
      <c r="AU69" s="339">
        <v>3</v>
      </c>
      <c r="AV69" s="340"/>
      <c r="AW69" s="340"/>
      <c r="AX69" s="341"/>
      <c r="AY69" s="339"/>
      <c r="AZ69" s="340"/>
      <c r="BA69" s="340"/>
      <c r="BB69" s="341"/>
      <c r="BC69" s="339"/>
      <c r="BD69" s="340"/>
      <c r="BE69" s="340"/>
      <c r="BF69" s="341"/>
      <c r="BH69" s="226"/>
      <c r="BI69" s="232"/>
      <c r="BJ69" s="232"/>
    </row>
    <row r="70" spans="4:65" s="231" customFormat="1" ht="37.799999999999997" hidden="1" customHeight="1" x14ac:dyDescent="0.4">
      <c r="D70" s="330" t="s">
        <v>163</v>
      </c>
      <c r="E70" s="331"/>
      <c r="F70" s="332"/>
      <c r="G70" s="345" t="s">
        <v>162</v>
      </c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  <c r="T70" s="347"/>
      <c r="U70" s="334">
        <v>2</v>
      </c>
      <c r="V70" s="334"/>
      <c r="W70" s="334"/>
      <c r="X70" s="334"/>
      <c r="Y70" s="334"/>
      <c r="Z70" s="334"/>
      <c r="AA70" s="334">
        <v>2</v>
      </c>
      <c r="AB70" s="334"/>
      <c r="AC70" s="334">
        <v>4</v>
      </c>
      <c r="AD70" s="334"/>
      <c r="AE70" s="335">
        <f t="shared" ref="AE70:AE71" si="32">AC70*30</f>
        <v>120</v>
      </c>
      <c r="AF70" s="337"/>
      <c r="AG70" s="335">
        <f t="shared" ref="AG70:AG71" si="33">AI70+AK70+AM70</f>
        <v>54</v>
      </c>
      <c r="AH70" s="336"/>
      <c r="AI70" s="335">
        <v>36</v>
      </c>
      <c r="AJ70" s="337"/>
      <c r="AK70" s="336">
        <v>18</v>
      </c>
      <c r="AL70" s="337"/>
      <c r="AM70" s="351"/>
      <c r="AN70" s="352"/>
      <c r="AO70" s="335">
        <f t="shared" ref="AO70:AO71" si="34">AE70-AG70</f>
        <v>66</v>
      </c>
      <c r="AP70" s="337"/>
      <c r="AQ70" s="339"/>
      <c r="AR70" s="340"/>
      <c r="AS70" s="340"/>
      <c r="AT70" s="341"/>
      <c r="AU70" s="339">
        <v>3</v>
      </c>
      <c r="AV70" s="340"/>
      <c r="AW70" s="340"/>
      <c r="AX70" s="341"/>
      <c r="AY70" s="339"/>
      <c r="AZ70" s="340"/>
      <c r="BA70" s="340"/>
      <c r="BB70" s="341"/>
      <c r="BC70" s="339"/>
      <c r="BD70" s="340"/>
      <c r="BE70" s="340"/>
      <c r="BF70" s="341"/>
      <c r="BH70" s="226"/>
      <c r="BI70" s="232"/>
      <c r="BJ70" s="232"/>
      <c r="BM70" s="231" t="s">
        <v>126</v>
      </c>
    </row>
    <row r="71" spans="4:65" s="231" customFormat="1" ht="51" hidden="1" customHeight="1" x14ac:dyDescent="0.4">
      <c r="D71" s="330" t="s">
        <v>163</v>
      </c>
      <c r="E71" s="331"/>
      <c r="F71" s="332"/>
      <c r="G71" s="345" t="s">
        <v>211</v>
      </c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7"/>
      <c r="U71" s="334">
        <v>2</v>
      </c>
      <c r="V71" s="334"/>
      <c r="W71" s="334"/>
      <c r="X71" s="334"/>
      <c r="Y71" s="334"/>
      <c r="Z71" s="334"/>
      <c r="AA71" s="334">
        <v>2</v>
      </c>
      <c r="AB71" s="334"/>
      <c r="AC71" s="334">
        <v>4</v>
      </c>
      <c r="AD71" s="334"/>
      <c r="AE71" s="335">
        <f t="shared" si="32"/>
        <v>120</v>
      </c>
      <c r="AF71" s="337"/>
      <c r="AG71" s="335">
        <f t="shared" si="33"/>
        <v>54</v>
      </c>
      <c r="AH71" s="336"/>
      <c r="AI71" s="335">
        <v>36</v>
      </c>
      <c r="AJ71" s="337"/>
      <c r="AK71" s="336">
        <v>18</v>
      </c>
      <c r="AL71" s="337"/>
      <c r="AM71" s="351"/>
      <c r="AN71" s="352"/>
      <c r="AO71" s="335">
        <f t="shared" si="34"/>
        <v>66</v>
      </c>
      <c r="AP71" s="337"/>
      <c r="AQ71" s="339"/>
      <c r="AR71" s="340"/>
      <c r="AS71" s="340"/>
      <c r="AT71" s="341"/>
      <c r="AU71" s="339">
        <v>3</v>
      </c>
      <c r="AV71" s="340"/>
      <c r="AW71" s="340"/>
      <c r="AX71" s="341"/>
      <c r="AY71" s="339"/>
      <c r="AZ71" s="340"/>
      <c r="BA71" s="340"/>
      <c r="BB71" s="341"/>
      <c r="BC71" s="339"/>
      <c r="BD71" s="340"/>
      <c r="BE71" s="340"/>
      <c r="BF71" s="341"/>
      <c r="BH71" s="226"/>
      <c r="BI71" s="232"/>
      <c r="BJ71" s="232"/>
    </row>
    <row r="72" spans="4:65" s="231" customFormat="1" ht="36" customHeight="1" x14ac:dyDescent="0.4">
      <c r="D72" s="330" t="s">
        <v>164</v>
      </c>
      <c r="E72" s="331"/>
      <c r="F72" s="332"/>
      <c r="G72" s="348" t="s">
        <v>195</v>
      </c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50"/>
      <c r="U72" s="334"/>
      <c r="V72" s="334"/>
      <c r="W72" s="334">
        <v>2</v>
      </c>
      <c r="X72" s="334"/>
      <c r="Y72" s="334">
        <v>2</v>
      </c>
      <c r="Z72" s="334"/>
      <c r="AA72" s="334">
        <v>2</v>
      </c>
      <c r="AB72" s="334"/>
      <c r="AC72" s="334">
        <v>6</v>
      </c>
      <c r="AD72" s="334"/>
      <c r="AE72" s="334">
        <f t="shared" ref="AE72" si="35">AC72*30</f>
        <v>180</v>
      </c>
      <c r="AF72" s="334"/>
      <c r="AG72" s="335">
        <f t="shared" ref="AG72:AG75" si="36">AI72+AK72+AM72</f>
        <v>90</v>
      </c>
      <c r="AH72" s="336"/>
      <c r="AI72" s="334">
        <v>36</v>
      </c>
      <c r="AJ72" s="334"/>
      <c r="AK72" s="334">
        <v>9</v>
      </c>
      <c r="AL72" s="334"/>
      <c r="AM72" s="334">
        <v>45</v>
      </c>
      <c r="AN72" s="334"/>
      <c r="AO72" s="335">
        <f t="shared" ref="AO72:AO75" si="37">AE72-AG72</f>
        <v>90</v>
      </c>
      <c r="AP72" s="337"/>
      <c r="AQ72" s="334"/>
      <c r="AR72" s="334"/>
      <c r="AS72" s="334"/>
      <c r="AT72" s="334"/>
      <c r="AU72" s="334">
        <v>5</v>
      </c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H72" s="226"/>
      <c r="BI72" s="232"/>
      <c r="BJ72" s="232" t="s">
        <v>126</v>
      </c>
    </row>
    <row r="73" spans="4:65" s="231" customFormat="1" ht="49.95" hidden="1" customHeight="1" x14ac:dyDescent="0.4">
      <c r="D73" s="330" t="s">
        <v>164</v>
      </c>
      <c r="E73" s="331"/>
      <c r="F73" s="332"/>
      <c r="G73" s="345" t="s">
        <v>130</v>
      </c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7"/>
      <c r="U73" s="334"/>
      <c r="V73" s="334"/>
      <c r="W73" s="334">
        <v>2</v>
      </c>
      <c r="X73" s="334"/>
      <c r="Y73" s="334">
        <v>2</v>
      </c>
      <c r="Z73" s="334"/>
      <c r="AA73" s="334">
        <v>2</v>
      </c>
      <c r="AB73" s="334"/>
      <c r="AC73" s="334">
        <v>6</v>
      </c>
      <c r="AD73" s="334"/>
      <c r="AE73" s="334">
        <f t="shared" ref="AE73:AE75" si="38">AC73*30</f>
        <v>180</v>
      </c>
      <c r="AF73" s="334"/>
      <c r="AG73" s="335">
        <f t="shared" si="36"/>
        <v>90</v>
      </c>
      <c r="AH73" s="336"/>
      <c r="AI73" s="334">
        <v>36</v>
      </c>
      <c r="AJ73" s="334"/>
      <c r="AK73" s="334">
        <v>9</v>
      </c>
      <c r="AL73" s="334"/>
      <c r="AM73" s="334">
        <v>45</v>
      </c>
      <c r="AN73" s="334"/>
      <c r="AO73" s="335">
        <f t="shared" si="37"/>
        <v>90</v>
      </c>
      <c r="AP73" s="337"/>
      <c r="AQ73" s="334"/>
      <c r="AR73" s="334"/>
      <c r="AS73" s="334"/>
      <c r="AT73" s="334"/>
      <c r="AU73" s="334">
        <v>5</v>
      </c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H73" s="226"/>
      <c r="BI73" s="232"/>
      <c r="BJ73" s="232"/>
      <c r="BL73" s="231" t="s">
        <v>126</v>
      </c>
    </row>
    <row r="74" spans="4:65" s="231" customFormat="1" ht="34.200000000000003" hidden="1" customHeight="1" x14ac:dyDescent="0.4">
      <c r="D74" s="330" t="s">
        <v>164</v>
      </c>
      <c r="E74" s="331"/>
      <c r="F74" s="332"/>
      <c r="G74" s="345" t="s">
        <v>207</v>
      </c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7"/>
      <c r="U74" s="334"/>
      <c r="V74" s="334"/>
      <c r="W74" s="334">
        <v>2</v>
      </c>
      <c r="X74" s="334"/>
      <c r="Y74" s="334">
        <v>2</v>
      </c>
      <c r="Z74" s="334"/>
      <c r="AA74" s="334">
        <v>2</v>
      </c>
      <c r="AB74" s="334"/>
      <c r="AC74" s="334">
        <v>6</v>
      </c>
      <c r="AD74" s="334"/>
      <c r="AE74" s="334">
        <f t="shared" si="38"/>
        <v>180</v>
      </c>
      <c r="AF74" s="334"/>
      <c r="AG74" s="335">
        <f t="shared" si="36"/>
        <v>90</v>
      </c>
      <c r="AH74" s="336"/>
      <c r="AI74" s="334">
        <v>36</v>
      </c>
      <c r="AJ74" s="334"/>
      <c r="AK74" s="334">
        <v>9</v>
      </c>
      <c r="AL74" s="334"/>
      <c r="AM74" s="334">
        <v>45</v>
      </c>
      <c r="AN74" s="334"/>
      <c r="AO74" s="335">
        <f t="shared" si="37"/>
        <v>90</v>
      </c>
      <c r="AP74" s="337"/>
      <c r="AQ74" s="334"/>
      <c r="AR74" s="334"/>
      <c r="AS74" s="334"/>
      <c r="AT74" s="334"/>
      <c r="AU74" s="334">
        <v>5</v>
      </c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H74" s="226"/>
      <c r="BI74" s="232"/>
      <c r="BJ74" s="232"/>
      <c r="BK74" s="231" t="s">
        <v>126</v>
      </c>
    </row>
    <row r="75" spans="4:65" s="231" customFormat="1" ht="32.4" customHeight="1" x14ac:dyDescent="0.4">
      <c r="D75" s="330" t="s">
        <v>165</v>
      </c>
      <c r="E75" s="331"/>
      <c r="F75" s="332"/>
      <c r="G75" s="348" t="s">
        <v>196</v>
      </c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50"/>
      <c r="U75" s="334">
        <v>2</v>
      </c>
      <c r="V75" s="334"/>
      <c r="W75" s="334"/>
      <c r="X75" s="334"/>
      <c r="Y75" s="334"/>
      <c r="Z75" s="334"/>
      <c r="AA75" s="334">
        <v>2</v>
      </c>
      <c r="AB75" s="334"/>
      <c r="AC75" s="334">
        <v>4</v>
      </c>
      <c r="AD75" s="334"/>
      <c r="AE75" s="335">
        <f t="shared" si="38"/>
        <v>120</v>
      </c>
      <c r="AF75" s="337"/>
      <c r="AG75" s="335">
        <f t="shared" si="36"/>
        <v>54</v>
      </c>
      <c r="AH75" s="336"/>
      <c r="AI75" s="335">
        <v>36</v>
      </c>
      <c r="AJ75" s="337"/>
      <c r="AK75" s="336">
        <v>18</v>
      </c>
      <c r="AL75" s="337"/>
      <c r="AM75" s="351"/>
      <c r="AN75" s="352"/>
      <c r="AO75" s="335">
        <f t="shared" si="37"/>
        <v>66</v>
      </c>
      <c r="AP75" s="337"/>
      <c r="AQ75" s="334"/>
      <c r="AR75" s="334"/>
      <c r="AS75" s="334"/>
      <c r="AT75" s="334"/>
      <c r="AU75" s="334">
        <v>3</v>
      </c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H75" s="226"/>
      <c r="BI75" s="232"/>
      <c r="BJ75" s="232"/>
    </row>
    <row r="76" spans="4:65" s="231" customFormat="1" ht="49.95" hidden="1" customHeight="1" x14ac:dyDescent="0.4">
      <c r="D76" s="330" t="s">
        <v>165</v>
      </c>
      <c r="E76" s="331"/>
      <c r="F76" s="332"/>
      <c r="G76" s="345" t="s">
        <v>132</v>
      </c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7"/>
      <c r="U76" s="334">
        <v>2</v>
      </c>
      <c r="V76" s="334"/>
      <c r="W76" s="334"/>
      <c r="X76" s="334"/>
      <c r="Y76" s="334"/>
      <c r="Z76" s="334"/>
      <c r="AA76" s="334">
        <v>2</v>
      </c>
      <c r="AB76" s="334"/>
      <c r="AC76" s="334">
        <v>4</v>
      </c>
      <c r="AD76" s="334"/>
      <c r="AE76" s="335">
        <f t="shared" ref="AE76:AE78" si="39">AC76*30</f>
        <v>120</v>
      </c>
      <c r="AF76" s="337"/>
      <c r="AG76" s="335">
        <f t="shared" ref="AG76:AG78" si="40">AI76+AK76+AM76</f>
        <v>54</v>
      </c>
      <c r="AH76" s="336"/>
      <c r="AI76" s="335">
        <v>36</v>
      </c>
      <c r="AJ76" s="337"/>
      <c r="AK76" s="336">
        <v>18</v>
      </c>
      <c r="AL76" s="337"/>
      <c r="AM76" s="351"/>
      <c r="AN76" s="352"/>
      <c r="AO76" s="335">
        <f t="shared" ref="AO76:AO78" si="41">AE76-AG76</f>
        <v>66</v>
      </c>
      <c r="AP76" s="337"/>
      <c r="AQ76" s="339"/>
      <c r="AR76" s="340"/>
      <c r="AS76" s="340"/>
      <c r="AT76" s="341"/>
      <c r="AU76" s="339">
        <v>3</v>
      </c>
      <c r="AV76" s="340"/>
      <c r="AW76" s="340"/>
      <c r="AX76" s="341"/>
      <c r="AY76" s="339"/>
      <c r="AZ76" s="340"/>
      <c r="BA76" s="340"/>
      <c r="BB76" s="341"/>
      <c r="BC76" s="339"/>
      <c r="BD76" s="340"/>
      <c r="BE76" s="340"/>
      <c r="BF76" s="341"/>
      <c r="BH76" s="226"/>
      <c r="BI76" s="232"/>
      <c r="BJ76" s="232"/>
    </row>
    <row r="77" spans="4:65" s="231" customFormat="1" ht="49.95" hidden="1" customHeight="1" x14ac:dyDescent="0.4">
      <c r="D77" s="330" t="s">
        <v>165</v>
      </c>
      <c r="E77" s="331"/>
      <c r="F77" s="332"/>
      <c r="G77" s="345" t="s">
        <v>208</v>
      </c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7"/>
      <c r="U77" s="334">
        <v>2</v>
      </c>
      <c r="V77" s="334"/>
      <c r="W77" s="334"/>
      <c r="X77" s="334"/>
      <c r="Y77" s="334"/>
      <c r="Z77" s="334"/>
      <c r="AA77" s="334">
        <v>2</v>
      </c>
      <c r="AB77" s="334"/>
      <c r="AC77" s="334">
        <v>4</v>
      </c>
      <c r="AD77" s="334"/>
      <c r="AE77" s="335">
        <f t="shared" si="39"/>
        <v>120</v>
      </c>
      <c r="AF77" s="337"/>
      <c r="AG77" s="335">
        <f t="shared" si="40"/>
        <v>54</v>
      </c>
      <c r="AH77" s="336"/>
      <c r="AI77" s="335">
        <v>36</v>
      </c>
      <c r="AJ77" s="337"/>
      <c r="AK77" s="336">
        <v>18</v>
      </c>
      <c r="AL77" s="337"/>
      <c r="AM77" s="335"/>
      <c r="AN77" s="337"/>
      <c r="AO77" s="335">
        <f t="shared" si="41"/>
        <v>66</v>
      </c>
      <c r="AP77" s="337"/>
      <c r="AQ77" s="339"/>
      <c r="AR77" s="340"/>
      <c r="AS77" s="340"/>
      <c r="AT77" s="341"/>
      <c r="AU77" s="339">
        <v>3</v>
      </c>
      <c r="AV77" s="340"/>
      <c r="AW77" s="340"/>
      <c r="AX77" s="341"/>
      <c r="AY77" s="339"/>
      <c r="AZ77" s="340"/>
      <c r="BA77" s="340"/>
      <c r="BB77" s="341"/>
      <c r="BC77" s="339"/>
      <c r="BD77" s="340"/>
      <c r="BE77" s="340"/>
      <c r="BF77" s="341"/>
      <c r="BH77" s="226"/>
      <c r="BI77" s="232"/>
      <c r="BJ77" s="232"/>
    </row>
    <row r="78" spans="4:65" s="231" customFormat="1" ht="30" customHeight="1" x14ac:dyDescent="0.4">
      <c r="D78" s="330" t="s">
        <v>166</v>
      </c>
      <c r="E78" s="331"/>
      <c r="F78" s="332"/>
      <c r="G78" s="348" t="s">
        <v>197</v>
      </c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50"/>
      <c r="U78" s="334">
        <v>2</v>
      </c>
      <c r="V78" s="334"/>
      <c r="W78" s="334"/>
      <c r="X78" s="334"/>
      <c r="Y78" s="334"/>
      <c r="Z78" s="334"/>
      <c r="AA78" s="334">
        <v>2</v>
      </c>
      <c r="AB78" s="334"/>
      <c r="AC78" s="334">
        <v>4</v>
      </c>
      <c r="AD78" s="334"/>
      <c r="AE78" s="335">
        <f t="shared" si="39"/>
        <v>120</v>
      </c>
      <c r="AF78" s="337"/>
      <c r="AG78" s="335">
        <f t="shared" si="40"/>
        <v>54</v>
      </c>
      <c r="AH78" s="336"/>
      <c r="AI78" s="334">
        <v>36</v>
      </c>
      <c r="AJ78" s="334"/>
      <c r="AK78" s="334">
        <v>18</v>
      </c>
      <c r="AL78" s="334"/>
      <c r="AM78" s="334"/>
      <c r="AN78" s="334"/>
      <c r="AO78" s="335">
        <f t="shared" si="41"/>
        <v>66</v>
      </c>
      <c r="AP78" s="337"/>
      <c r="AQ78" s="334"/>
      <c r="AR78" s="334"/>
      <c r="AS78" s="334"/>
      <c r="AT78" s="334"/>
      <c r="AU78" s="334">
        <v>3</v>
      </c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</row>
    <row r="79" spans="4:65" s="231" customFormat="1" ht="43.8" hidden="1" customHeight="1" x14ac:dyDescent="0.4">
      <c r="D79" s="330" t="s">
        <v>166</v>
      </c>
      <c r="E79" s="331"/>
      <c r="F79" s="332"/>
      <c r="G79" s="345" t="s">
        <v>136</v>
      </c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7"/>
      <c r="U79" s="334">
        <v>2</v>
      </c>
      <c r="V79" s="334"/>
      <c r="W79" s="334"/>
      <c r="X79" s="334"/>
      <c r="Y79" s="334"/>
      <c r="Z79" s="334"/>
      <c r="AA79" s="334">
        <v>2</v>
      </c>
      <c r="AB79" s="334"/>
      <c r="AC79" s="334">
        <v>4</v>
      </c>
      <c r="AD79" s="334"/>
      <c r="AE79" s="335">
        <f t="shared" ref="AE79:AE80" si="42">AC79*30</f>
        <v>120</v>
      </c>
      <c r="AF79" s="337"/>
      <c r="AG79" s="335">
        <f t="shared" ref="AG79:AG80" si="43">AI79+AK79+AM79</f>
        <v>54</v>
      </c>
      <c r="AH79" s="336"/>
      <c r="AI79" s="335">
        <v>36</v>
      </c>
      <c r="AJ79" s="337"/>
      <c r="AK79" s="336">
        <v>18</v>
      </c>
      <c r="AL79" s="337"/>
      <c r="AM79" s="351"/>
      <c r="AN79" s="352"/>
      <c r="AO79" s="335">
        <f t="shared" ref="AO79:AO80" si="44">AE79-AG79</f>
        <v>66</v>
      </c>
      <c r="AP79" s="337"/>
      <c r="AQ79" s="339"/>
      <c r="AR79" s="340"/>
      <c r="AS79" s="340"/>
      <c r="AT79" s="341"/>
      <c r="AU79" s="339">
        <v>3</v>
      </c>
      <c r="AV79" s="340"/>
      <c r="AW79" s="340"/>
      <c r="AX79" s="341"/>
      <c r="AY79" s="339"/>
      <c r="AZ79" s="340"/>
      <c r="BA79" s="340"/>
      <c r="BB79" s="341"/>
      <c r="BC79" s="339"/>
      <c r="BD79" s="340"/>
      <c r="BE79" s="340"/>
      <c r="BF79" s="341"/>
      <c r="BH79" s="226"/>
      <c r="BI79" s="232"/>
      <c r="BJ79" s="232"/>
      <c r="BL79" s="231" t="s">
        <v>126</v>
      </c>
    </row>
    <row r="80" spans="4:65" s="231" customFormat="1" ht="49.95" hidden="1" customHeight="1" x14ac:dyDescent="0.4">
      <c r="D80" s="330" t="s">
        <v>166</v>
      </c>
      <c r="E80" s="331"/>
      <c r="F80" s="332"/>
      <c r="G80" s="345" t="s">
        <v>209</v>
      </c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7"/>
      <c r="U80" s="334">
        <v>2</v>
      </c>
      <c r="V80" s="334"/>
      <c r="W80" s="334"/>
      <c r="X80" s="334"/>
      <c r="Y80" s="334"/>
      <c r="Z80" s="334"/>
      <c r="AA80" s="334">
        <v>2</v>
      </c>
      <c r="AB80" s="334"/>
      <c r="AC80" s="334">
        <v>4</v>
      </c>
      <c r="AD80" s="334"/>
      <c r="AE80" s="335">
        <f t="shared" si="42"/>
        <v>120</v>
      </c>
      <c r="AF80" s="337"/>
      <c r="AG80" s="335">
        <f t="shared" si="43"/>
        <v>54</v>
      </c>
      <c r="AH80" s="336"/>
      <c r="AI80" s="335">
        <v>36</v>
      </c>
      <c r="AJ80" s="337"/>
      <c r="AK80" s="336">
        <v>18</v>
      </c>
      <c r="AL80" s="337"/>
      <c r="AM80" s="335"/>
      <c r="AN80" s="337"/>
      <c r="AO80" s="335">
        <f t="shared" si="44"/>
        <v>66</v>
      </c>
      <c r="AP80" s="337"/>
      <c r="AQ80" s="339"/>
      <c r="AR80" s="340"/>
      <c r="AS80" s="340"/>
      <c r="AT80" s="341"/>
      <c r="AU80" s="339">
        <v>3</v>
      </c>
      <c r="AV80" s="340"/>
      <c r="AW80" s="340"/>
      <c r="AX80" s="341"/>
      <c r="AY80" s="339"/>
      <c r="AZ80" s="340"/>
      <c r="BA80" s="340"/>
      <c r="BB80" s="341"/>
      <c r="BC80" s="339"/>
      <c r="BD80" s="340"/>
      <c r="BE80" s="340"/>
      <c r="BF80" s="341"/>
      <c r="BH80" s="226"/>
      <c r="BI80" s="232"/>
      <c r="BJ80" s="232"/>
      <c r="BL80" s="231" t="s">
        <v>126</v>
      </c>
    </row>
    <row r="81" spans="3:65" s="231" customFormat="1" ht="36" customHeight="1" x14ac:dyDescent="0.4">
      <c r="D81" s="330" t="s">
        <v>167</v>
      </c>
      <c r="E81" s="331"/>
      <c r="F81" s="332"/>
      <c r="G81" s="348" t="s">
        <v>198</v>
      </c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50"/>
      <c r="U81" s="334"/>
      <c r="V81" s="334"/>
      <c r="W81" s="334">
        <v>2</v>
      </c>
      <c r="X81" s="334"/>
      <c r="Y81" s="334"/>
      <c r="Z81" s="334"/>
      <c r="AA81" s="334">
        <v>2</v>
      </c>
      <c r="AB81" s="334"/>
      <c r="AC81" s="334">
        <v>2</v>
      </c>
      <c r="AD81" s="334"/>
      <c r="AE81" s="334">
        <f t="shared" ref="AE81" si="45">AC81*30</f>
        <v>60</v>
      </c>
      <c r="AF81" s="334"/>
      <c r="AG81" s="335">
        <f t="shared" ref="AG81" si="46">AI81+AK81+AM81</f>
        <v>36</v>
      </c>
      <c r="AH81" s="336"/>
      <c r="AI81" s="335">
        <v>18</v>
      </c>
      <c r="AJ81" s="337"/>
      <c r="AK81" s="336">
        <v>18</v>
      </c>
      <c r="AL81" s="337"/>
      <c r="AM81" s="335"/>
      <c r="AN81" s="337"/>
      <c r="AO81" s="335">
        <f t="shared" ref="AO81" si="47">AE81-AG81</f>
        <v>24</v>
      </c>
      <c r="AP81" s="337"/>
      <c r="AQ81" s="339"/>
      <c r="AR81" s="340"/>
      <c r="AS81" s="340"/>
      <c r="AT81" s="341"/>
      <c r="AU81" s="339">
        <v>2</v>
      </c>
      <c r="AV81" s="340"/>
      <c r="AW81" s="340"/>
      <c r="AX81" s="341"/>
      <c r="AY81" s="339"/>
      <c r="AZ81" s="340"/>
      <c r="BA81" s="340"/>
      <c r="BB81" s="341"/>
      <c r="BC81" s="339"/>
      <c r="BD81" s="340"/>
      <c r="BE81" s="340"/>
      <c r="BF81" s="341"/>
      <c r="BM81" s="231" t="s">
        <v>126</v>
      </c>
    </row>
    <row r="82" spans="3:65" s="231" customFormat="1" ht="49.95" hidden="1" customHeight="1" x14ac:dyDescent="0.4">
      <c r="D82" s="330" t="s">
        <v>167</v>
      </c>
      <c r="E82" s="331"/>
      <c r="F82" s="332"/>
      <c r="G82" s="342" t="s">
        <v>133</v>
      </c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4"/>
      <c r="U82" s="334"/>
      <c r="V82" s="334"/>
      <c r="W82" s="334">
        <v>2</v>
      </c>
      <c r="X82" s="334"/>
      <c r="Y82" s="334"/>
      <c r="Z82" s="334"/>
      <c r="AA82" s="334">
        <v>2</v>
      </c>
      <c r="AB82" s="334"/>
      <c r="AC82" s="334">
        <v>2</v>
      </c>
      <c r="AD82" s="334"/>
      <c r="AE82" s="335">
        <f t="shared" ref="AE82:AE83" si="48">AC82*30</f>
        <v>60</v>
      </c>
      <c r="AF82" s="337"/>
      <c r="AG82" s="335">
        <f t="shared" ref="AG82:AG83" si="49">AI82+AK82+AM82</f>
        <v>36</v>
      </c>
      <c r="AH82" s="336"/>
      <c r="AI82" s="335">
        <v>18</v>
      </c>
      <c r="AJ82" s="337"/>
      <c r="AK82" s="336">
        <v>18</v>
      </c>
      <c r="AL82" s="337"/>
      <c r="AM82" s="335"/>
      <c r="AN82" s="337"/>
      <c r="AO82" s="335">
        <f t="shared" ref="AO82:AO83" si="50">AE82-AG82</f>
        <v>24</v>
      </c>
      <c r="AP82" s="337"/>
      <c r="AQ82" s="339"/>
      <c r="AR82" s="340"/>
      <c r="AS82" s="340"/>
      <c r="AT82" s="341"/>
      <c r="AU82" s="339">
        <v>2</v>
      </c>
      <c r="AV82" s="340"/>
      <c r="AW82" s="340"/>
      <c r="AX82" s="341"/>
      <c r="AY82" s="339"/>
      <c r="AZ82" s="340"/>
      <c r="BA82" s="340"/>
      <c r="BB82" s="341"/>
      <c r="BC82" s="339"/>
      <c r="BD82" s="340"/>
      <c r="BE82" s="340"/>
      <c r="BF82" s="341"/>
      <c r="BH82" s="226"/>
      <c r="BI82" s="232"/>
      <c r="BJ82" s="232"/>
      <c r="BL82" s="231" t="s">
        <v>126</v>
      </c>
    </row>
    <row r="83" spans="3:65" s="231" customFormat="1" ht="49.95" hidden="1" customHeight="1" x14ac:dyDescent="0.4">
      <c r="D83" s="330" t="s">
        <v>167</v>
      </c>
      <c r="E83" s="331"/>
      <c r="F83" s="332"/>
      <c r="G83" s="342" t="s">
        <v>210</v>
      </c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4"/>
      <c r="U83" s="334"/>
      <c r="V83" s="334"/>
      <c r="W83" s="334">
        <v>2</v>
      </c>
      <c r="X83" s="334"/>
      <c r="Y83" s="334"/>
      <c r="Z83" s="334"/>
      <c r="AA83" s="334">
        <v>1</v>
      </c>
      <c r="AB83" s="334"/>
      <c r="AC83" s="334">
        <v>2</v>
      </c>
      <c r="AD83" s="334"/>
      <c r="AE83" s="335">
        <f t="shared" si="48"/>
        <v>60</v>
      </c>
      <c r="AF83" s="337"/>
      <c r="AG83" s="335">
        <f t="shared" si="49"/>
        <v>36</v>
      </c>
      <c r="AH83" s="336"/>
      <c r="AI83" s="335">
        <v>18</v>
      </c>
      <c r="AJ83" s="337"/>
      <c r="AK83" s="336">
        <v>18</v>
      </c>
      <c r="AL83" s="337"/>
      <c r="AM83" s="335"/>
      <c r="AN83" s="337"/>
      <c r="AO83" s="335">
        <f t="shared" si="50"/>
        <v>24</v>
      </c>
      <c r="AP83" s="337"/>
      <c r="AQ83" s="339"/>
      <c r="AR83" s="340"/>
      <c r="AS83" s="340"/>
      <c r="AT83" s="341"/>
      <c r="AU83" s="339">
        <v>2</v>
      </c>
      <c r="AV83" s="340"/>
      <c r="AW83" s="340"/>
      <c r="AX83" s="341"/>
      <c r="AY83" s="339"/>
      <c r="AZ83" s="340"/>
      <c r="BA83" s="340"/>
      <c r="BB83" s="341"/>
      <c r="BC83" s="339"/>
      <c r="BD83" s="340"/>
      <c r="BE83" s="340"/>
      <c r="BF83" s="341"/>
      <c r="BH83" s="226"/>
      <c r="BI83" s="232"/>
      <c r="BJ83" s="232"/>
      <c r="BL83" s="231" t="s">
        <v>126</v>
      </c>
    </row>
    <row r="84" spans="3:65" s="231" customFormat="1" ht="23.4" thickBot="1" x14ac:dyDescent="0.45">
      <c r="D84" s="330" t="s">
        <v>169</v>
      </c>
      <c r="E84" s="331"/>
      <c r="F84" s="332"/>
      <c r="G84" s="333" t="s">
        <v>199</v>
      </c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4"/>
      <c r="V84" s="334"/>
      <c r="W84" s="334">
        <v>3</v>
      </c>
      <c r="X84" s="334"/>
      <c r="Y84" s="334"/>
      <c r="Z84" s="334"/>
      <c r="AA84" s="334"/>
      <c r="AB84" s="334"/>
      <c r="AC84" s="334">
        <v>7.5</v>
      </c>
      <c r="AD84" s="334"/>
      <c r="AE84" s="334">
        <f t="shared" ref="AE84" si="51">AC84*30</f>
        <v>225</v>
      </c>
      <c r="AF84" s="334"/>
      <c r="AG84" s="335">
        <f t="shared" ref="AG84" si="52">AI84+AK84+AM84</f>
        <v>108</v>
      </c>
      <c r="AH84" s="336"/>
      <c r="AI84" s="335"/>
      <c r="AJ84" s="337"/>
      <c r="AK84" s="336"/>
      <c r="AL84" s="337"/>
      <c r="AM84" s="335">
        <v>108</v>
      </c>
      <c r="AN84" s="337"/>
      <c r="AO84" s="335">
        <f t="shared" ref="AO84" si="53">AE84-AG84</f>
        <v>117</v>
      </c>
      <c r="AP84" s="337"/>
      <c r="AQ84" s="334"/>
      <c r="AR84" s="334"/>
      <c r="AS84" s="334"/>
      <c r="AT84" s="334"/>
      <c r="AU84" s="338"/>
      <c r="AV84" s="338"/>
      <c r="AW84" s="338"/>
      <c r="AX84" s="338"/>
      <c r="AY84" s="338">
        <v>6</v>
      </c>
      <c r="AZ84" s="338"/>
      <c r="BA84" s="338"/>
      <c r="BB84" s="338"/>
      <c r="BC84" s="338"/>
      <c r="BD84" s="338"/>
      <c r="BE84" s="338"/>
      <c r="BF84" s="338"/>
      <c r="BH84" s="226"/>
      <c r="BI84" s="232"/>
      <c r="BJ84" s="232"/>
      <c r="BL84" s="231" t="s">
        <v>126</v>
      </c>
    </row>
    <row r="85" spans="3:65" s="16" customFormat="1" ht="40.950000000000003" hidden="1" customHeight="1" x14ac:dyDescent="0.4">
      <c r="D85" s="325" t="s">
        <v>169</v>
      </c>
      <c r="E85" s="326"/>
      <c r="F85" s="327"/>
      <c r="G85" s="329" t="s">
        <v>168</v>
      </c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4"/>
      <c r="V85" s="324"/>
      <c r="W85" s="324">
        <v>3</v>
      </c>
      <c r="X85" s="324"/>
      <c r="Y85" s="324"/>
      <c r="Z85" s="324"/>
      <c r="AA85" s="324"/>
      <c r="AB85" s="324"/>
      <c r="AC85" s="324">
        <v>7.5</v>
      </c>
      <c r="AD85" s="324"/>
      <c r="AE85" s="324">
        <f t="shared" ref="AE85:AE86" si="54">AC85*30</f>
        <v>225</v>
      </c>
      <c r="AF85" s="324"/>
      <c r="AG85" s="321">
        <f t="shared" ref="AG85:AG86" si="55">AI85+AK85+AM85</f>
        <v>108</v>
      </c>
      <c r="AH85" s="323"/>
      <c r="AI85" s="321"/>
      <c r="AJ85" s="322"/>
      <c r="AK85" s="323"/>
      <c r="AL85" s="322"/>
      <c r="AM85" s="321">
        <v>108</v>
      </c>
      <c r="AN85" s="322"/>
      <c r="AO85" s="321">
        <f t="shared" ref="AO85:AO86" si="56">AE85-AG85</f>
        <v>117</v>
      </c>
      <c r="AP85" s="322"/>
      <c r="AQ85" s="324"/>
      <c r="AR85" s="324"/>
      <c r="AS85" s="324"/>
      <c r="AT85" s="324"/>
      <c r="AU85" s="320"/>
      <c r="AV85" s="320"/>
      <c r="AW85" s="320"/>
      <c r="AX85" s="320"/>
      <c r="AY85" s="320">
        <v>6</v>
      </c>
      <c r="AZ85" s="320"/>
      <c r="BA85" s="320"/>
      <c r="BB85" s="320"/>
      <c r="BC85" s="320"/>
      <c r="BD85" s="320"/>
      <c r="BE85" s="320"/>
      <c r="BF85" s="320"/>
      <c r="BH85" s="37"/>
      <c r="BI85" s="36"/>
      <c r="BJ85" s="36"/>
      <c r="BL85" s="16" t="s">
        <v>126</v>
      </c>
    </row>
    <row r="86" spans="3:65" s="16" customFormat="1" ht="49.2" hidden="1" customHeight="1" thickBot="1" x14ac:dyDescent="0.45">
      <c r="D86" s="325" t="s">
        <v>169</v>
      </c>
      <c r="E86" s="326"/>
      <c r="F86" s="327"/>
      <c r="G86" s="328" t="s">
        <v>212</v>
      </c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4"/>
      <c r="V86" s="324"/>
      <c r="W86" s="324">
        <v>3</v>
      </c>
      <c r="X86" s="324"/>
      <c r="Y86" s="324"/>
      <c r="Z86" s="324"/>
      <c r="AA86" s="324"/>
      <c r="AB86" s="324"/>
      <c r="AC86" s="324">
        <v>7.5</v>
      </c>
      <c r="AD86" s="324"/>
      <c r="AE86" s="324">
        <f t="shared" si="54"/>
        <v>225</v>
      </c>
      <c r="AF86" s="324"/>
      <c r="AG86" s="321">
        <f t="shared" si="55"/>
        <v>108</v>
      </c>
      <c r="AH86" s="323"/>
      <c r="AI86" s="321"/>
      <c r="AJ86" s="322"/>
      <c r="AK86" s="323"/>
      <c r="AL86" s="322"/>
      <c r="AM86" s="321">
        <v>108</v>
      </c>
      <c r="AN86" s="322"/>
      <c r="AO86" s="321">
        <f t="shared" si="56"/>
        <v>117</v>
      </c>
      <c r="AP86" s="322"/>
      <c r="AQ86" s="324"/>
      <c r="AR86" s="324"/>
      <c r="AS86" s="324"/>
      <c r="AT86" s="324"/>
      <c r="AU86" s="320"/>
      <c r="AV86" s="320"/>
      <c r="AW86" s="320"/>
      <c r="AX86" s="320"/>
      <c r="AY86" s="320">
        <v>6</v>
      </c>
      <c r="AZ86" s="320"/>
      <c r="BA86" s="320"/>
      <c r="BB86" s="320"/>
      <c r="BC86" s="320"/>
      <c r="BD86" s="320"/>
      <c r="BE86" s="320"/>
      <c r="BF86" s="320"/>
      <c r="BH86" s="37"/>
      <c r="BI86" s="36"/>
      <c r="BJ86" s="36"/>
      <c r="BL86" s="16" t="s">
        <v>126</v>
      </c>
    </row>
    <row r="87" spans="3:65" s="6" customFormat="1" ht="24.6" customHeight="1" thickBot="1" x14ac:dyDescent="0.45">
      <c r="D87" s="392" t="s">
        <v>90</v>
      </c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6"/>
      <c r="U87" s="366">
        <v>3</v>
      </c>
      <c r="V87" s="367"/>
      <c r="W87" s="366">
        <v>4</v>
      </c>
      <c r="X87" s="367"/>
      <c r="Y87" s="366">
        <v>1</v>
      </c>
      <c r="Z87" s="367"/>
      <c r="AA87" s="366">
        <v>5</v>
      </c>
      <c r="AB87" s="367"/>
      <c r="AC87" s="366">
        <f>AC66+AC69+AC72+AC75+AC78+AC81+AC84</f>
        <v>30</v>
      </c>
      <c r="AD87" s="367"/>
      <c r="AE87" s="366">
        <f>AE66+AE69+AE72+AE75+AE78+AE81+AE84</f>
        <v>900</v>
      </c>
      <c r="AF87" s="367"/>
      <c r="AG87" s="366">
        <f>AG66+AG69+AG72+AG75+AG78+AG81+AG84</f>
        <v>432</v>
      </c>
      <c r="AH87" s="367"/>
      <c r="AI87" s="366">
        <f>AI66+AI69+AI72+AI75+AI78+AI81+AI84</f>
        <v>198</v>
      </c>
      <c r="AJ87" s="367"/>
      <c r="AK87" s="366">
        <f>AK66+AK69+AK72+AK75+AK78+AK81+AK84</f>
        <v>81</v>
      </c>
      <c r="AL87" s="367"/>
      <c r="AM87" s="366">
        <f>AM66+AM69+AM72+AM75+AM78+AM81+AM84</f>
        <v>153</v>
      </c>
      <c r="AN87" s="367"/>
      <c r="AO87" s="366">
        <f>AO66+AO69+AO72+AO75+AO78+AO81+AO84</f>
        <v>468</v>
      </c>
      <c r="AP87" s="367"/>
      <c r="AQ87" s="366"/>
      <c r="AR87" s="400"/>
      <c r="AS87" s="400"/>
      <c r="AT87" s="367"/>
      <c r="AU87" s="366">
        <f>AU66+AU69+AU72+AU75+AU78+AU81+AU84</f>
        <v>18</v>
      </c>
      <c r="AV87" s="400"/>
      <c r="AW87" s="400"/>
      <c r="AX87" s="367"/>
      <c r="AY87" s="366">
        <f>AY66+AY69+AY72+AY75+AY78+AY81+AY84</f>
        <v>6</v>
      </c>
      <c r="AZ87" s="400"/>
      <c r="BA87" s="400"/>
      <c r="BB87" s="367"/>
      <c r="BC87" s="366"/>
      <c r="BD87" s="400"/>
      <c r="BE87" s="400"/>
      <c r="BF87" s="367"/>
      <c r="BH87" s="226"/>
      <c r="BI87" s="227"/>
      <c r="BJ87" s="227"/>
    </row>
    <row r="88" spans="3:65" s="6" customFormat="1" ht="25.2" thickBot="1" x14ac:dyDescent="0.45">
      <c r="D88" s="397" t="s">
        <v>91</v>
      </c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9"/>
      <c r="U88" s="361">
        <f>U87</f>
        <v>3</v>
      </c>
      <c r="V88" s="362"/>
      <c r="W88" s="361">
        <f>W87</f>
        <v>4</v>
      </c>
      <c r="X88" s="362"/>
      <c r="Y88" s="361">
        <f>Y87</f>
        <v>1</v>
      </c>
      <c r="Z88" s="362"/>
      <c r="AA88" s="361">
        <f>AA87</f>
        <v>5</v>
      </c>
      <c r="AB88" s="362"/>
      <c r="AC88" s="361">
        <f>AC87</f>
        <v>30</v>
      </c>
      <c r="AD88" s="362"/>
      <c r="AE88" s="361">
        <f>AE87</f>
        <v>900</v>
      </c>
      <c r="AF88" s="362"/>
      <c r="AG88" s="361">
        <f>AG87</f>
        <v>432</v>
      </c>
      <c r="AH88" s="362"/>
      <c r="AI88" s="361">
        <f>AI87</f>
        <v>198</v>
      </c>
      <c r="AJ88" s="362"/>
      <c r="AK88" s="361">
        <f>AK87</f>
        <v>81</v>
      </c>
      <c r="AL88" s="362"/>
      <c r="AM88" s="361">
        <f>AM87</f>
        <v>153</v>
      </c>
      <c r="AN88" s="362"/>
      <c r="AO88" s="361">
        <f>AO87</f>
        <v>468</v>
      </c>
      <c r="AP88" s="362"/>
      <c r="AQ88" s="363"/>
      <c r="AR88" s="364"/>
      <c r="AS88" s="364"/>
      <c r="AT88" s="365"/>
      <c r="AU88" s="363">
        <f>AU87</f>
        <v>18</v>
      </c>
      <c r="AV88" s="364"/>
      <c r="AW88" s="364"/>
      <c r="AX88" s="365"/>
      <c r="AY88" s="363">
        <f>AY87</f>
        <v>6</v>
      </c>
      <c r="AZ88" s="364"/>
      <c r="BA88" s="364"/>
      <c r="BB88" s="365"/>
      <c r="BC88" s="363"/>
      <c r="BD88" s="364"/>
      <c r="BE88" s="364"/>
      <c r="BF88" s="365"/>
      <c r="BH88" s="227"/>
      <c r="BI88" s="227"/>
      <c r="BJ88" s="227"/>
    </row>
    <row r="89" spans="3:65" s="233" customFormat="1" ht="25.2" thickBot="1" x14ac:dyDescent="0.45">
      <c r="D89" s="392" t="s">
        <v>92</v>
      </c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4"/>
      <c r="U89" s="358">
        <f>U88+U63</f>
        <v>9</v>
      </c>
      <c r="V89" s="358"/>
      <c r="W89" s="358">
        <f>W88+W63</f>
        <v>17</v>
      </c>
      <c r="X89" s="358"/>
      <c r="Y89" s="358">
        <f>Y88+Y63</f>
        <v>3</v>
      </c>
      <c r="Z89" s="358"/>
      <c r="AA89" s="358">
        <f>AA88+AA63</f>
        <v>16</v>
      </c>
      <c r="AB89" s="358"/>
      <c r="AC89" s="358">
        <f>AC88+AC63</f>
        <v>120</v>
      </c>
      <c r="AD89" s="358"/>
      <c r="AE89" s="358">
        <f>AE88+AE63</f>
        <v>3600</v>
      </c>
      <c r="AF89" s="358"/>
      <c r="AG89" s="358">
        <f>AG88+AG63</f>
        <v>1224</v>
      </c>
      <c r="AH89" s="358"/>
      <c r="AI89" s="358">
        <f>AI88+AI63</f>
        <v>468</v>
      </c>
      <c r="AJ89" s="358"/>
      <c r="AK89" s="358">
        <f>AK88+AK63</f>
        <v>405</v>
      </c>
      <c r="AL89" s="358"/>
      <c r="AM89" s="358">
        <f>AM88+AM63</f>
        <v>351</v>
      </c>
      <c r="AN89" s="358"/>
      <c r="AO89" s="358">
        <f>AO88+AO63</f>
        <v>2376</v>
      </c>
      <c r="AP89" s="358"/>
      <c r="AQ89" s="355">
        <f>AQ88+AQ63</f>
        <v>24</v>
      </c>
      <c r="AR89" s="356"/>
      <c r="AS89" s="356"/>
      <c r="AT89" s="357"/>
      <c r="AU89" s="355">
        <f>AU88+AU63</f>
        <v>24</v>
      </c>
      <c r="AV89" s="356"/>
      <c r="AW89" s="356"/>
      <c r="AX89" s="357"/>
      <c r="AY89" s="355">
        <f>AY88+AY63</f>
        <v>20</v>
      </c>
      <c r="AZ89" s="356"/>
      <c r="BA89" s="356"/>
      <c r="BB89" s="357"/>
      <c r="BC89" s="355"/>
      <c r="BD89" s="356"/>
      <c r="BE89" s="356"/>
      <c r="BF89" s="357"/>
      <c r="BH89" s="234"/>
      <c r="BI89" s="234"/>
      <c r="BJ89" s="234"/>
    </row>
    <row r="90" spans="3:65" s="2" customFormat="1" ht="25.2" thickBot="1" x14ac:dyDescent="0.3">
      <c r="H90" s="69"/>
      <c r="I90" s="69"/>
      <c r="J90" s="235"/>
      <c r="K90" s="236"/>
      <c r="L90" s="236"/>
      <c r="M90" s="236"/>
      <c r="N90" s="236"/>
      <c r="O90" s="236"/>
      <c r="P90" s="236"/>
      <c r="Q90" s="236"/>
      <c r="R90" s="236"/>
      <c r="S90" s="236"/>
      <c r="T90" s="237"/>
      <c r="U90" s="386" t="s">
        <v>93</v>
      </c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8"/>
      <c r="AQ90" s="355">
        <v>3</v>
      </c>
      <c r="AR90" s="356"/>
      <c r="AS90" s="356"/>
      <c r="AT90" s="357"/>
      <c r="AU90" s="355">
        <v>3</v>
      </c>
      <c r="AV90" s="356"/>
      <c r="AW90" s="356"/>
      <c r="AX90" s="357"/>
      <c r="AY90" s="359">
        <v>3</v>
      </c>
      <c r="AZ90" s="356"/>
      <c r="BA90" s="356"/>
      <c r="BB90" s="360"/>
      <c r="BC90" s="355"/>
      <c r="BD90" s="356"/>
      <c r="BE90" s="356"/>
      <c r="BF90" s="357"/>
      <c r="BH90" s="72"/>
      <c r="BI90" s="72"/>
      <c r="BJ90" s="72"/>
    </row>
    <row r="91" spans="3:65" s="2" customFormat="1" ht="25.2" thickBot="1" x14ac:dyDescent="0.3">
      <c r="C91" s="238"/>
      <c r="D91" s="69"/>
      <c r="E91" s="375"/>
      <c r="F91" s="375"/>
      <c r="G91" s="69"/>
      <c r="I91" s="69"/>
      <c r="J91" s="235"/>
      <c r="K91" s="236"/>
      <c r="L91" s="236"/>
      <c r="M91" s="236"/>
      <c r="N91" s="236"/>
      <c r="O91" s="236"/>
      <c r="P91" s="236"/>
      <c r="Q91" s="236"/>
      <c r="R91" s="236"/>
      <c r="S91" s="236"/>
      <c r="T91" s="237"/>
      <c r="U91" s="389" t="s">
        <v>94</v>
      </c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1"/>
      <c r="AQ91" s="355">
        <v>4</v>
      </c>
      <c r="AR91" s="356"/>
      <c r="AS91" s="356"/>
      <c r="AT91" s="357"/>
      <c r="AU91" s="355">
        <v>6</v>
      </c>
      <c r="AV91" s="356"/>
      <c r="AW91" s="356"/>
      <c r="AX91" s="357"/>
      <c r="AY91" s="355">
        <v>6</v>
      </c>
      <c r="AZ91" s="356"/>
      <c r="BA91" s="356"/>
      <c r="BB91" s="357"/>
      <c r="BC91" s="355">
        <v>1</v>
      </c>
      <c r="BD91" s="356"/>
      <c r="BE91" s="356"/>
      <c r="BF91" s="357"/>
      <c r="BH91" s="72"/>
      <c r="BI91" s="72"/>
      <c r="BJ91" s="72"/>
    </row>
    <row r="92" spans="3:65" s="2" customFormat="1" ht="25.2" thickBot="1" x14ac:dyDescent="0.3">
      <c r="C92" s="238"/>
      <c r="D92" s="69"/>
      <c r="E92" s="375"/>
      <c r="F92" s="375"/>
      <c r="G92" s="69"/>
      <c r="I92" s="69"/>
      <c r="J92" s="235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386" t="s">
        <v>112</v>
      </c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8"/>
      <c r="AQ92" s="355"/>
      <c r="AR92" s="356"/>
      <c r="AS92" s="356"/>
      <c r="AT92" s="357"/>
      <c r="AU92" s="355"/>
      <c r="AV92" s="356"/>
      <c r="AW92" s="356"/>
      <c r="AX92" s="357"/>
      <c r="AY92" s="355"/>
      <c r="AZ92" s="356"/>
      <c r="BA92" s="356"/>
      <c r="BB92" s="357"/>
      <c r="BC92" s="355"/>
      <c r="BD92" s="356"/>
      <c r="BE92" s="356"/>
      <c r="BF92" s="357"/>
      <c r="BH92" s="72"/>
      <c r="BI92" s="72"/>
      <c r="BJ92" s="72"/>
    </row>
    <row r="93" spans="3:65" s="20" customFormat="1" ht="25.2" thickBot="1" x14ac:dyDescent="0.3">
      <c r="C93" s="67"/>
      <c r="D93" s="69"/>
      <c r="E93" s="375"/>
      <c r="F93" s="375"/>
      <c r="G93" s="69"/>
      <c r="I93" s="69"/>
      <c r="J93" s="235"/>
      <c r="K93" s="236"/>
      <c r="L93" s="236"/>
      <c r="M93" s="236"/>
      <c r="N93" s="236"/>
      <c r="O93" s="236"/>
      <c r="P93" s="236"/>
      <c r="Q93" s="236"/>
      <c r="R93" s="236"/>
      <c r="S93" s="236"/>
      <c r="T93" s="237"/>
      <c r="U93" s="381" t="s">
        <v>113</v>
      </c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3"/>
      <c r="AQ93" s="355">
        <v>1</v>
      </c>
      <c r="AR93" s="356"/>
      <c r="AS93" s="356"/>
      <c r="AT93" s="357"/>
      <c r="AU93" s="355">
        <v>1</v>
      </c>
      <c r="AV93" s="356"/>
      <c r="AW93" s="356"/>
      <c r="AX93" s="357"/>
      <c r="AY93" s="355">
        <v>1</v>
      </c>
      <c r="AZ93" s="356"/>
      <c r="BA93" s="356"/>
      <c r="BB93" s="357"/>
      <c r="BC93" s="355"/>
      <c r="BD93" s="356"/>
      <c r="BE93" s="356"/>
      <c r="BF93" s="357"/>
      <c r="BG93" s="72"/>
      <c r="BH93" s="72"/>
      <c r="BI93" s="72"/>
      <c r="BJ93" s="72"/>
    </row>
    <row r="94" spans="3:65" s="20" customFormat="1" ht="13.2" customHeight="1" x14ac:dyDescent="0.4">
      <c r="C94" s="67"/>
      <c r="D94" s="69"/>
      <c r="E94" s="375"/>
      <c r="F94" s="375"/>
      <c r="G94" s="6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1"/>
      <c r="V94" s="71"/>
      <c r="W94" s="74"/>
      <c r="X94" s="74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2"/>
      <c r="BH94" s="72"/>
      <c r="BI94" s="72"/>
      <c r="BJ94" s="72"/>
    </row>
    <row r="95" spans="3:65" s="32" customFormat="1" ht="24.6" x14ac:dyDescent="0.4">
      <c r="G95" s="239"/>
      <c r="H95" s="239"/>
      <c r="I95" s="239"/>
      <c r="J95" s="240" t="s">
        <v>95</v>
      </c>
      <c r="K95" s="240"/>
      <c r="L95" s="240"/>
      <c r="M95" s="240"/>
      <c r="N95" s="240"/>
      <c r="O95" s="240"/>
      <c r="P95" s="240"/>
      <c r="Q95" s="240"/>
      <c r="R95" s="240"/>
      <c r="S95" s="241"/>
      <c r="T95" s="241"/>
      <c r="U95" s="241"/>
      <c r="V95" s="242"/>
      <c r="W95" s="243"/>
      <c r="X95" s="244"/>
      <c r="Y95" s="244"/>
      <c r="Z95" s="245" t="s">
        <v>96</v>
      </c>
      <c r="AA95" s="378" t="s">
        <v>124</v>
      </c>
      <c r="AB95" s="378"/>
      <c r="AC95" s="378"/>
      <c r="AD95" s="378"/>
      <c r="AE95" s="378"/>
      <c r="AF95" s="378"/>
      <c r="AG95" s="245" t="s">
        <v>96</v>
      </c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</row>
    <row r="96" spans="3:65" s="32" customFormat="1" ht="15.6" customHeight="1" x14ac:dyDescent="0.4">
      <c r="D96" s="246"/>
      <c r="E96" s="247"/>
      <c r="F96" s="247"/>
      <c r="G96" s="248"/>
      <c r="H96" s="248"/>
      <c r="I96" s="248"/>
      <c r="J96" s="249"/>
      <c r="K96" s="249"/>
      <c r="L96" s="250"/>
      <c r="M96" s="251"/>
      <c r="N96" s="251"/>
      <c r="O96" s="251"/>
      <c r="P96" s="252"/>
      <c r="Q96" s="384"/>
      <c r="R96" s="384"/>
      <c r="S96" s="384"/>
      <c r="T96" s="384"/>
      <c r="U96" s="253"/>
      <c r="V96" s="251"/>
      <c r="W96" s="251"/>
      <c r="X96" s="251"/>
      <c r="Y96" s="251"/>
      <c r="Z96" s="385"/>
      <c r="AA96" s="385"/>
      <c r="AB96" s="385"/>
      <c r="AC96" s="385"/>
      <c r="AD96" s="385"/>
      <c r="AE96" s="385"/>
      <c r="AF96" s="385"/>
      <c r="AG96" s="254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55"/>
      <c r="BH96" s="255"/>
      <c r="BI96" s="255"/>
      <c r="BJ96" s="255"/>
    </row>
    <row r="97" spans="1:62" s="32" customFormat="1" ht="24.6" x14ac:dyDescent="0.4">
      <c r="D97" s="256"/>
      <c r="E97" s="257"/>
      <c r="F97" s="257"/>
      <c r="G97" s="246"/>
      <c r="H97" s="247"/>
      <c r="I97" s="247"/>
      <c r="J97" s="240" t="s">
        <v>97</v>
      </c>
      <c r="K97" s="240"/>
      <c r="L97" s="240"/>
      <c r="M97" s="240"/>
      <c r="N97" s="240"/>
      <c r="O97" s="240"/>
      <c r="P97" s="240"/>
      <c r="Q97" s="240"/>
      <c r="R97" s="240"/>
      <c r="S97" s="241"/>
      <c r="T97" s="241"/>
      <c r="U97" s="241"/>
      <c r="V97" s="242"/>
      <c r="W97" s="243"/>
      <c r="X97" s="244"/>
      <c r="Y97" s="244"/>
      <c r="Z97" s="245" t="s">
        <v>96</v>
      </c>
      <c r="AA97" s="378" t="s">
        <v>124</v>
      </c>
      <c r="AB97" s="378"/>
      <c r="AC97" s="378"/>
      <c r="AD97" s="378"/>
      <c r="AE97" s="378"/>
      <c r="AF97" s="378"/>
      <c r="AG97" s="245" t="s">
        <v>96</v>
      </c>
      <c r="AH97" s="258"/>
      <c r="AI97" s="259"/>
      <c r="AJ97" s="259"/>
      <c r="AK97" s="379" t="s">
        <v>98</v>
      </c>
      <c r="AL97" s="379"/>
      <c r="AM97" s="379"/>
      <c r="AN97" s="379"/>
      <c r="AO97" s="379"/>
      <c r="AP97" s="379"/>
      <c r="AQ97" s="379"/>
      <c r="AR97" s="379"/>
      <c r="AS97" s="379"/>
      <c r="AT97" s="379"/>
      <c r="AU97" s="379"/>
      <c r="AV97" s="260"/>
      <c r="AW97" s="260"/>
      <c r="AX97" s="260"/>
      <c r="AY97" s="241"/>
      <c r="AZ97" s="261"/>
      <c r="BA97" s="262" t="s">
        <v>125</v>
      </c>
      <c r="BB97" s="242"/>
      <c r="BD97" s="263"/>
      <c r="BE97" s="263"/>
      <c r="BF97" s="263"/>
      <c r="BG97" s="263"/>
      <c r="BH97" s="264"/>
      <c r="BI97" s="244"/>
      <c r="BJ97" s="265"/>
    </row>
    <row r="98" spans="1:62" s="32" customFormat="1" ht="33.6" customHeight="1" x14ac:dyDescent="0.4">
      <c r="D98" s="256"/>
      <c r="E98" s="257"/>
      <c r="F98" s="257"/>
      <c r="G98" s="246"/>
      <c r="H98" s="247"/>
      <c r="I98" s="247"/>
      <c r="J98" s="240"/>
      <c r="K98" s="240"/>
      <c r="L98" s="240"/>
      <c r="M98" s="240"/>
      <c r="N98" s="240"/>
      <c r="O98" s="240"/>
      <c r="P98" s="240"/>
      <c r="Q98" s="240"/>
      <c r="R98" s="240"/>
      <c r="S98" s="261"/>
      <c r="T98" s="261"/>
      <c r="U98" s="261"/>
      <c r="V98" s="266"/>
      <c r="W98" s="244"/>
      <c r="X98" s="244"/>
      <c r="Y98" s="244"/>
      <c r="Z98" s="264"/>
      <c r="AA98" s="267"/>
      <c r="AB98" s="267"/>
      <c r="AC98" s="267"/>
      <c r="AD98" s="267"/>
      <c r="AE98" s="267"/>
      <c r="AF98" s="267"/>
      <c r="AG98" s="264"/>
      <c r="AH98" s="258"/>
      <c r="AI98" s="259"/>
      <c r="AJ98" s="259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68"/>
      <c r="AW98" s="268"/>
      <c r="AX98" s="268"/>
      <c r="AY98" s="261"/>
      <c r="AZ98" s="261"/>
      <c r="BA98" s="269"/>
      <c r="BB98" s="266"/>
      <c r="BD98" s="270"/>
      <c r="BE98" s="270"/>
      <c r="BF98" s="270"/>
      <c r="BG98" s="270"/>
      <c r="BH98" s="264"/>
      <c r="BI98" s="244"/>
      <c r="BJ98" s="265"/>
    </row>
    <row r="99" spans="1:62" s="2" customFormat="1" ht="19.5" customHeight="1" x14ac:dyDescent="0.4">
      <c r="A99" s="23"/>
      <c r="B99" s="24"/>
      <c r="C99" s="25"/>
      <c r="D99" s="286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G99" s="287"/>
      <c r="AH99" s="287"/>
      <c r="AI99" s="287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376"/>
      <c r="AX99" s="376"/>
      <c r="AY99" s="376"/>
      <c r="AZ99" s="376"/>
      <c r="BA99" s="376"/>
      <c r="BB99" s="377"/>
      <c r="BC99" s="377"/>
      <c r="BD99" s="377"/>
      <c r="BE99" s="377"/>
      <c r="BF99" s="377"/>
      <c r="BG99" s="377"/>
    </row>
    <row r="100" spans="1:62" s="2" customFormat="1" ht="19.5" customHeight="1" x14ac:dyDescent="0.4">
      <c r="A100" s="23"/>
      <c r="B100" s="24"/>
      <c r="C100" s="26"/>
      <c r="D100" s="286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AG100" s="289"/>
      <c r="AH100" s="289"/>
      <c r="AI100" s="289"/>
      <c r="AJ100" s="289"/>
      <c r="AK100" s="290"/>
      <c r="AL100" s="291"/>
      <c r="AM100" s="291"/>
      <c r="AN100" s="291"/>
      <c r="AO100" s="291"/>
      <c r="AP100" s="292"/>
      <c r="AQ100" s="293"/>
      <c r="AR100" s="27"/>
      <c r="AS100" s="27"/>
      <c r="AT100" s="27"/>
      <c r="AU100" s="294"/>
      <c r="AV100" s="294"/>
      <c r="AW100" s="294"/>
      <c r="AX100" s="294"/>
      <c r="AY100" s="294"/>
      <c r="AZ100" s="294"/>
      <c r="BA100" s="27"/>
      <c r="BB100" s="27"/>
      <c r="BC100" s="28"/>
      <c r="BD100" s="27"/>
      <c r="BE100" s="29"/>
      <c r="BF100" s="27"/>
      <c r="BG100" s="27"/>
      <c r="BH100" s="27"/>
      <c r="BI100" s="27"/>
      <c r="BJ100" s="295"/>
    </row>
    <row r="101" spans="1:62" s="2" customFormat="1" ht="22.5" customHeight="1" x14ac:dyDescent="0.35">
      <c r="A101" s="23"/>
      <c r="B101" s="24"/>
      <c r="C101" s="26"/>
      <c r="D101" s="296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78"/>
      <c r="AC101" s="678"/>
      <c r="AD101" s="678"/>
      <c r="AE101" s="678"/>
      <c r="AF101" s="678"/>
      <c r="AG101" s="289"/>
      <c r="AH101" s="289"/>
      <c r="AI101" s="289"/>
      <c r="AJ101" s="289"/>
      <c r="AK101" s="290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4"/>
      <c r="AV101" s="294"/>
      <c r="AW101" s="294"/>
      <c r="AX101" s="297"/>
      <c r="AY101" s="298"/>
      <c r="AZ101" s="298"/>
      <c r="BA101" s="299"/>
      <c r="BB101" s="300"/>
      <c r="BC101" s="301"/>
      <c r="BD101" s="298"/>
      <c r="BE101" s="300"/>
      <c r="BF101" s="301"/>
      <c r="BG101" s="302"/>
      <c r="BH101" s="303"/>
      <c r="BI101" s="301"/>
      <c r="BJ101" s="302"/>
    </row>
    <row r="102" spans="1:62" s="20" customFormat="1" ht="20.100000000000001" customHeight="1" x14ac:dyDescent="0.25">
      <c r="D102" s="76"/>
      <c r="E102" s="77"/>
      <c r="F102" s="78"/>
      <c r="G102" s="78"/>
      <c r="H102" s="78"/>
      <c r="I102" s="78"/>
      <c r="J102" s="78"/>
      <c r="K102" s="78"/>
      <c r="L102" s="78"/>
      <c r="M102" s="78"/>
      <c r="N102" s="28"/>
      <c r="O102" s="78"/>
      <c r="P102" s="78"/>
      <c r="Q102" s="28"/>
      <c r="R102" s="78"/>
      <c r="S102" s="79"/>
      <c r="T102" s="29"/>
      <c r="U102" s="27"/>
      <c r="V102" s="80"/>
      <c r="W102" s="80"/>
      <c r="X102" s="80"/>
      <c r="Y102" s="304"/>
      <c r="Z102" s="27"/>
      <c r="AA102" s="29"/>
      <c r="AB102" s="305"/>
      <c r="AC102" s="77"/>
      <c r="AD102" s="77"/>
      <c r="AE102" s="77"/>
      <c r="AF102" s="77"/>
      <c r="AG102" s="77"/>
      <c r="AH102" s="77"/>
      <c r="AI102" s="77"/>
      <c r="AJ102" s="77"/>
      <c r="AK102" s="77"/>
      <c r="AL102" s="76"/>
      <c r="AM102" s="77"/>
      <c r="AN102" s="78"/>
      <c r="AO102" s="306"/>
      <c r="AP102" s="306"/>
      <c r="AQ102" s="78"/>
      <c r="AR102" s="27"/>
      <c r="AS102" s="27"/>
      <c r="AT102" s="27"/>
      <c r="AU102" s="294"/>
      <c r="AV102" s="373"/>
      <c r="AW102" s="373"/>
      <c r="AX102" s="373"/>
      <c r="AY102" s="373"/>
      <c r="AZ102" s="28"/>
      <c r="BA102" s="298"/>
      <c r="BB102" s="298"/>
      <c r="BC102" s="27"/>
      <c r="BD102" s="27"/>
      <c r="BE102" s="307"/>
      <c r="BF102" s="307"/>
      <c r="BG102" s="27"/>
      <c r="BH102" s="27"/>
      <c r="BI102" s="27"/>
      <c r="BJ102" s="22"/>
    </row>
    <row r="103" spans="1:62" s="20" customFormat="1" ht="18" customHeight="1" x14ac:dyDescent="0.25"/>
    <row r="104" spans="1:62" s="2" customFormat="1" ht="16.5" customHeight="1" x14ac:dyDescent="0.3">
      <c r="A104" s="23"/>
      <c r="B104" s="24"/>
      <c r="C104" s="25"/>
      <c r="D104" s="81"/>
      <c r="E104" s="82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Y104" s="21"/>
      <c r="AO104" s="372"/>
      <c r="AP104" s="372"/>
      <c r="AQ104" s="372"/>
      <c r="AR104" s="372"/>
      <c r="AS104" s="372"/>
      <c r="AT104" s="372"/>
      <c r="AU104" s="372"/>
      <c r="AV104" s="372"/>
      <c r="AW104" s="372"/>
      <c r="AX104" s="372"/>
      <c r="AY104" s="372"/>
      <c r="AZ104" s="372"/>
      <c r="BA104" s="372"/>
      <c r="BB104" s="372"/>
      <c r="BC104" s="372"/>
      <c r="BD104" s="372"/>
      <c r="BE104" s="372"/>
      <c r="BF104" s="372"/>
      <c r="BG104" s="372"/>
      <c r="BH104" s="372"/>
      <c r="BI104" s="372"/>
      <c r="BJ104" s="372"/>
    </row>
    <row r="105" spans="1:62" s="2" customFormat="1" ht="15" customHeight="1" x14ac:dyDescent="0.3">
      <c r="A105" s="23"/>
      <c r="B105" s="24"/>
      <c r="C105" s="26"/>
      <c r="D105" s="26"/>
      <c r="E105" s="26"/>
      <c r="F105" s="26"/>
      <c r="G105" s="26"/>
      <c r="H105" s="26"/>
      <c r="I105" s="26"/>
      <c r="J105" s="62"/>
      <c r="K105" s="62"/>
      <c r="L105" s="62"/>
      <c r="M105" s="62"/>
      <c r="N105" s="84"/>
      <c r="O105" s="11"/>
      <c r="P105" s="11"/>
      <c r="Q105" s="11"/>
      <c r="R105" s="85"/>
      <c r="S105" s="85"/>
      <c r="T105" s="86"/>
      <c r="Y105" s="21"/>
      <c r="AO105" s="285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</row>
    <row r="106" spans="1:62" s="2" customFormat="1" ht="16.5" customHeight="1" x14ac:dyDescent="0.3">
      <c r="A106" s="23"/>
      <c r="B106" s="24"/>
      <c r="C106" s="26"/>
      <c r="D106" s="26"/>
      <c r="E106" s="26"/>
      <c r="F106" s="62"/>
      <c r="G106" s="62"/>
      <c r="H106" s="62"/>
      <c r="I106" s="62"/>
      <c r="J106" s="62"/>
      <c r="K106" s="62"/>
      <c r="L106" s="63"/>
      <c r="M106" s="62"/>
      <c r="N106" s="62"/>
      <c r="O106" s="63"/>
      <c r="P106" s="62"/>
      <c r="R106" s="21"/>
      <c r="S106" s="87"/>
      <c r="T106" s="1"/>
      <c r="U106" s="87"/>
      <c r="V106" s="370"/>
      <c r="W106" s="371"/>
      <c r="X106" s="371"/>
      <c r="Y106" s="371"/>
      <c r="Z106" s="371"/>
      <c r="AA106" s="88"/>
      <c r="AB106" s="84"/>
      <c r="AC106" s="88"/>
      <c r="AD106" s="88"/>
      <c r="AE106" s="88"/>
      <c r="AF106" s="88"/>
      <c r="AG106" s="88"/>
      <c r="AH106" s="88"/>
      <c r="AI106" s="308"/>
      <c r="AJ106" s="309"/>
      <c r="AK106" s="309"/>
      <c r="AL106" s="309"/>
      <c r="AM106" s="309"/>
      <c r="AN106" s="310"/>
      <c r="AO106" s="311"/>
      <c r="AS106" s="374"/>
      <c r="AT106" s="374"/>
      <c r="AU106" s="374"/>
      <c r="AV106" s="374"/>
      <c r="AW106" s="374"/>
      <c r="AX106" s="374"/>
      <c r="AY106" s="312"/>
      <c r="AZ106" s="312"/>
      <c r="BA106" s="313"/>
      <c r="BB106" s="313"/>
      <c r="BC106" s="314"/>
      <c r="BD106" s="64"/>
      <c r="BE106" s="64"/>
      <c r="BF106" s="64"/>
      <c r="BG106" s="64"/>
      <c r="BH106" s="65"/>
      <c r="BI106" s="66"/>
    </row>
    <row r="107" spans="1:62" s="2" customFormat="1" ht="16.5" customHeight="1" x14ac:dyDescent="0.3">
      <c r="A107" s="23"/>
      <c r="B107" s="24"/>
      <c r="C107" s="26"/>
      <c r="D107" s="26"/>
      <c r="E107" s="26"/>
      <c r="F107" s="62"/>
      <c r="G107" s="62"/>
      <c r="H107" s="62"/>
      <c r="I107" s="62"/>
      <c r="J107" s="62"/>
      <c r="K107" s="62"/>
      <c r="L107" s="63"/>
      <c r="M107" s="62"/>
      <c r="N107" s="62"/>
      <c r="O107" s="63"/>
      <c r="P107" s="62"/>
      <c r="R107" s="21"/>
      <c r="S107" s="87"/>
      <c r="T107" s="1"/>
      <c r="U107" s="87"/>
      <c r="V107" s="87"/>
      <c r="W107" s="89"/>
      <c r="Y107" s="21"/>
      <c r="Z107" s="88"/>
      <c r="AA107" s="88"/>
      <c r="AB107" s="88"/>
      <c r="AC107" s="88"/>
      <c r="AD107" s="88"/>
      <c r="AE107" s="88"/>
      <c r="AF107" s="88"/>
      <c r="AG107" s="88"/>
      <c r="AH107" s="88"/>
      <c r="AI107" s="308"/>
      <c r="AJ107" s="309"/>
      <c r="AK107" s="309"/>
      <c r="AL107" s="309"/>
      <c r="AM107" s="309"/>
      <c r="AN107" s="310"/>
      <c r="AO107" s="311"/>
      <c r="AS107" s="374"/>
      <c r="AT107" s="374"/>
      <c r="AU107" s="374"/>
      <c r="AV107" s="374"/>
      <c r="AW107" s="374"/>
      <c r="AX107" s="374"/>
      <c r="BA107" s="63"/>
      <c r="BC107" s="21"/>
      <c r="BH107" s="90"/>
      <c r="BI107" s="90"/>
    </row>
    <row r="108" spans="1:62" s="2" customFormat="1" ht="15" customHeight="1" x14ac:dyDescent="0.3">
      <c r="A108" s="23"/>
      <c r="B108" s="24"/>
      <c r="C108" s="26"/>
      <c r="D108" s="26"/>
      <c r="E108" s="26"/>
      <c r="F108" s="26"/>
      <c r="G108" s="26"/>
      <c r="H108" s="26"/>
      <c r="I108" s="26"/>
      <c r="J108" s="62"/>
      <c r="K108" s="62"/>
      <c r="L108" s="62"/>
      <c r="M108" s="62"/>
      <c r="N108" s="84"/>
      <c r="O108" s="11"/>
      <c r="P108" s="11"/>
      <c r="Q108" s="11"/>
      <c r="R108" s="85"/>
      <c r="S108" s="85"/>
      <c r="T108" s="86"/>
      <c r="U108" s="87"/>
      <c r="V108" s="87"/>
      <c r="W108" s="89"/>
      <c r="Y108" s="21"/>
      <c r="Z108" s="88"/>
      <c r="AA108" s="88"/>
      <c r="AB108" s="88"/>
      <c r="AC108" s="88"/>
      <c r="AD108" s="88"/>
      <c r="AE108" s="88"/>
      <c r="AF108" s="88"/>
      <c r="AG108" s="88"/>
      <c r="AH108" s="88"/>
      <c r="AI108" s="308"/>
      <c r="AJ108" s="309"/>
      <c r="AK108" s="309"/>
      <c r="AL108" s="309"/>
      <c r="AM108" s="309"/>
      <c r="AN108" s="310"/>
      <c r="AO108" s="311"/>
      <c r="AS108" s="315"/>
      <c r="AT108" s="315"/>
      <c r="AU108" s="315"/>
      <c r="AV108" s="315"/>
      <c r="AW108" s="315"/>
      <c r="AX108" s="315"/>
      <c r="BA108" s="63"/>
      <c r="BC108" s="21"/>
      <c r="BH108" s="90"/>
      <c r="BI108" s="90"/>
    </row>
    <row r="109" spans="1:62" s="2" customFormat="1" ht="16.5" customHeight="1" x14ac:dyDescent="0.3">
      <c r="A109" s="23"/>
      <c r="B109" s="91"/>
      <c r="C109" s="26"/>
      <c r="D109" s="26"/>
      <c r="E109" s="26"/>
      <c r="F109" s="62"/>
      <c r="G109" s="62"/>
      <c r="H109" s="62"/>
      <c r="I109" s="62"/>
      <c r="J109" s="62"/>
      <c r="K109" s="62"/>
      <c r="L109" s="63"/>
      <c r="M109" s="62"/>
      <c r="N109" s="62"/>
      <c r="O109" s="63"/>
      <c r="P109" s="62"/>
      <c r="R109" s="21"/>
      <c r="T109" s="92"/>
      <c r="U109" s="87"/>
      <c r="V109" s="370"/>
      <c r="W109" s="371"/>
      <c r="X109" s="371"/>
      <c r="Y109" s="371"/>
      <c r="Z109" s="371"/>
      <c r="AA109" s="88"/>
      <c r="AB109" s="84"/>
      <c r="AC109" s="88"/>
      <c r="AD109" s="88"/>
      <c r="AE109" s="88"/>
      <c r="AF109" s="88"/>
      <c r="AG109" s="88"/>
      <c r="AH109" s="88"/>
      <c r="AI109" s="308"/>
      <c r="AJ109" s="309"/>
      <c r="AK109" s="309"/>
      <c r="AL109" s="309"/>
      <c r="AM109" s="309"/>
      <c r="AN109" s="310"/>
      <c r="AO109" s="311"/>
      <c r="AS109" s="91"/>
      <c r="AT109" s="26"/>
      <c r="AU109" s="26"/>
      <c r="AV109" s="26"/>
      <c r="AW109" s="26"/>
      <c r="AX109" s="26"/>
      <c r="BC109" s="314"/>
      <c r="BD109" s="64"/>
      <c r="BE109" s="64"/>
      <c r="BF109" s="6"/>
      <c r="BG109" s="64"/>
      <c r="BH109" s="65"/>
      <c r="BI109" s="66"/>
    </row>
    <row r="110" spans="1:62" s="2" customFormat="1" ht="15.75" customHeight="1" x14ac:dyDescent="0.25">
      <c r="A110" s="23"/>
      <c r="B110" s="93"/>
      <c r="C110" s="94"/>
      <c r="D110" s="26"/>
      <c r="E110" s="26"/>
      <c r="F110" s="62"/>
      <c r="G110" s="62"/>
      <c r="H110" s="62"/>
      <c r="I110" s="62"/>
      <c r="J110" s="62"/>
      <c r="K110" s="62"/>
      <c r="L110" s="63"/>
      <c r="M110" s="62"/>
      <c r="N110" s="62"/>
      <c r="O110" s="63"/>
      <c r="P110" s="62"/>
      <c r="R110" s="21"/>
      <c r="T110" s="92"/>
      <c r="U110" s="87"/>
      <c r="V110" s="87"/>
      <c r="W110" s="89"/>
      <c r="Y110" s="21"/>
      <c r="Z110" s="316"/>
      <c r="AA110" s="94"/>
      <c r="AB110" s="94"/>
      <c r="AC110" s="94"/>
      <c r="AD110" s="94"/>
      <c r="AE110" s="94"/>
      <c r="AF110" s="94"/>
      <c r="AG110" s="94"/>
      <c r="AH110" s="94"/>
      <c r="AI110" s="94"/>
      <c r="AJ110" s="93"/>
      <c r="AK110" s="94"/>
      <c r="AL110" s="62"/>
      <c r="AM110" s="23"/>
      <c r="AN110" s="23"/>
      <c r="AO110" s="62"/>
      <c r="AS110" s="20"/>
      <c r="AT110" s="317"/>
      <c r="AU110" s="20"/>
      <c r="AV110" s="20"/>
      <c r="AW110" s="318"/>
      <c r="AX110" s="20"/>
      <c r="AY110" s="20"/>
      <c r="AZ110" s="20"/>
      <c r="BA110" s="63"/>
      <c r="BB110" s="63"/>
      <c r="BC110" s="95"/>
      <c r="BH110" s="95"/>
      <c r="BI110" s="95"/>
    </row>
    <row r="111" spans="1:62" ht="15.6" x14ac:dyDescent="0.3">
      <c r="D111" s="26"/>
      <c r="E111" s="26"/>
      <c r="F111" s="26"/>
      <c r="G111" s="26"/>
      <c r="H111" s="26"/>
      <c r="I111" s="26"/>
      <c r="J111" s="62"/>
      <c r="K111" s="62"/>
      <c r="L111" s="62"/>
      <c r="M111" s="62"/>
      <c r="N111" s="84"/>
      <c r="O111" s="11"/>
      <c r="P111" s="11"/>
      <c r="Q111" s="11"/>
      <c r="R111" s="85"/>
      <c r="S111" s="85"/>
      <c r="T111" s="86"/>
      <c r="U111" s="9"/>
      <c r="V111" s="9"/>
      <c r="W111" s="9"/>
      <c r="X111" s="9"/>
      <c r="AV111" s="20"/>
      <c r="AW111" s="3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</row>
    <row r="112" spans="1:62" ht="17.399999999999999" x14ac:dyDescent="0.3">
      <c r="D112" s="62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3"/>
      <c r="P112" s="62"/>
      <c r="Q112" s="96"/>
      <c r="R112" s="21"/>
      <c r="S112" s="2"/>
      <c r="T112" s="87"/>
      <c r="Y112" s="9"/>
      <c r="Z112" s="9"/>
      <c r="AA112" s="9"/>
      <c r="AB112" s="9"/>
      <c r="AC112" s="9"/>
      <c r="AD112" s="9"/>
      <c r="AP112" s="97"/>
      <c r="AW112" s="20"/>
      <c r="AX112" s="20"/>
      <c r="AY112" s="20"/>
      <c r="AZ112" s="20"/>
      <c r="BA112" s="20"/>
      <c r="BB112" s="20"/>
      <c r="BC112" s="20"/>
      <c r="BD112" s="20"/>
      <c r="BE112" s="20"/>
      <c r="BF112" s="318"/>
      <c r="BG112" s="20"/>
      <c r="BH112" s="20"/>
      <c r="BI112" s="20"/>
      <c r="BJ112" s="20"/>
    </row>
    <row r="113" spans="13:61" ht="17.399999999999999" x14ac:dyDescent="0.3">
      <c r="M113" s="9"/>
      <c r="N113" s="9"/>
      <c r="O113" s="9"/>
      <c r="P113" s="9"/>
      <c r="Q113" s="10"/>
      <c r="R113" s="10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W113" s="6"/>
      <c r="AZ113" s="6"/>
      <c r="BC113" s="85"/>
      <c r="BF113" s="85"/>
      <c r="BG113" s="85"/>
      <c r="BH113" s="85"/>
      <c r="BI113" s="85"/>
    </row>
    <row r="114" spans="13:61" x14ac:dyDescent="0.25">
      <c r="M114" s="9"/>
      <c r="N114" s="9"/>
      <c r="U114" s="9"/>
      <c r="V114" s="9"/>
      <c r="W114" s="9"/>
      <c r="X114" s="9"/>
    </row>
    <row r="115" spans="13:61" ht="17.399999999999999" x14ac:dyDescent="0.3">
      <c r="O115" s="9"/>
      <c r="P115" s="9"/>
      <c r="Q115" s="6"/>
      <c r="R115" s="6"/>
      <c r="S115" s="9"/>
      <c r="T115" s="9"/>
      <c r="AW115" s="97"/>
      <c r="AY115" s="10"/>
    </row>
    <row r="116" spans="13:61" ht="17.399999999999999" x14ac:dyDescent="0.3">
      <c r="M116" s="97"/>
      <c r="N116" s="97"/>
      <c r="O116" s="9"/>
      <c r="P116" s="9"/>
      <c r="Q116" s="10"/>
      <c r="R116" s="10"/>
      <c r="S116" s="9"/>
      <c r="T116" s="9"/>
      <c r="AY116" s="10"/>
      <c r="BF116" s="10"/>
    </row>
    <row r="117" spans="13:61" x14ac:dyDescent="0.25">
      <c r="M117" s="9"/>
      <c r="N117" s="9"/>
    </row>
    <row r="119" spans="13:61" x14ac:dyDescent="0.25">
      <c r="AX119" s="10"/>
      <c r="AY119" s="10"/>
    </row>
  </sheetData>
  <mergeCells count="937">
    <mergeCell ref="BJ62:BM62"/>
    <mergeCell ref="BC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AY59:BB59"/>
    <mergeCell ref="AY56:BB56"/>
    <mergeCell ref="BG60:BG62"/>
    <mergeCell ref="D61:F61"/>
    <mergeCell ref="G61:T61"/>
    <mergeCell ref="AQ53:AT53"/>
    <mergeCell ref="AU53:AX53"/>
    <mergeCell ref="AY53:BB53"/>
    <mergeCell ref="BC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T54"/>
    <mergeCell ref="AU54:AX54"/>
    <mergeCell ref="AY54:BB54"/>
    <mergeCell ref="E100:W100"/>
    <mergeCell ref="E101:AF101"/>
    <mergeCell ref="B8:L8"/>
    <mergeCell ref="B10:M10"/>
    <mergeCell ref="H12:M12"/>
    <mergeCell ref="X8:AU8"/>
    <mergeCell ref="AD15:AU15"/>
    <mergeCell ref="D68:F68"/>
    <mergeCell ref="AQ37:AT37"/>
    <mergeCell ref="AQ35:AT35"/>
    <mergeCell ref="AU35:AX35"/>
    <mergeCell ref="AN18:AQ18"/>
    <mergeCell ref="C18:C19"/>
    <mergeCell ref="D18:D19"/>
    <mergeCell ref="E18:H18"/>
    <mergeCell ref="I18:M18"/>
    <mergeCell ref="E25:F26"/>
    <mergeCell ref="G25:H26"/>
    <mergeCell ref="I25:J26"/>
    <mergeCell ref="K25:L26"/>
    <mergeCell ref="AV18:AZ18"/>
    <mergeCell ref="AQ45:AT45"/>
    <mergeCell ref="AR18:AU18"/>
    <mergeCell ref="D24:S24"/>
    <mergeCell ref="AU67:AX67"/>
    <mergeCell ref="AY67:BB67"/>
    <mergeCell ref="X24:AI24"/>
    <mergeCell ref="AL24:BE24"/>
    <mergeCell ref="D25:D26"/>
    <mergeCell ref="AQ36:BF36"/>
    <mergeCell ref="BA18:BD18"/>
    <mergeCell ref="R18:V18"/>
    <mergeCell ref="N18:Q18"/>
    <mergeCell ref="AE18:AH18"/>
    <mergeCell ref="AI18:AM18"/>
    <mergeCell ref="W18:Z18"/>
    <mergeCell ref="AA18:AD18"/>
    <mergeCell ref="R25:S26"/>
    <mergeCell ref="X25:AC26"/>
    <mergeCell ref="AD25:AF26"/>
    <mergeCell ref="R28:S28"/>
    <mergeCell ref="P25:Q26"/>
    <mergeCell ref="BC25:BD26"/>
    <mergeCell ref="E27:F27"/>
    <mergeCell ref="M25:O26"/>
    <mergeCell ref="BC27:BD28"/>
    <mergeCell ref="BC35:BF35"/>
    <mergeCell ref="AT25:BB26"/>
    <mergeCell ref="AW5:BC5"/>
    <mergeCell ref="P6:T6"/>
    <mergeCell ref="AH6:AU6"/>
    <mergeCell ref="AH7:AU7"/>
    <mergeCell ref="U7:AB7"/>
    <mergeCell ref="P8:W8"/>
    <mergeCell ref="BC8:BI8"/>
    <mergeCell ref="V11:AM11"/>
    <mergeCell ref="AO68:AP68"/>
    <mergeCell ref="AQ68:AT68"/>
    <mergeCell ref="AU68:AX68"/>
    <mergeCell ref="BC68:BF68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BC67:BF67"/>
    <mergeCell ref="AC68:AD68"/>
    <mergeCell ref="AE68:AF68"/>
    <mergeCell ref="AL27:AS28"/>
    <mergeCell ref="AY35:BB35"/>
    <mergeCell ref="AU37:AX37"/>
    <mergeCell ref="AY37:BB37"/>
    <mergeCell ref="BC37:BF37"/>
    <mergeCell ref="Q13:AB13"/>
    <mergeCell ref="Q15:AB15"/>
    <mergeCell ref="D17:BD17"/>
    <mergeCell ref="X9:AQ9"/>
    <mergeCell ref="AC12:AK12"/>
    <mergeCell ref="P10:AH10"/>
    <mergeCell ref="AM29:AT29"/>
    <mergeCell ref="AU29:BC29"/>
    <mergeCell ref="AY33:BF33"/>
    <mergeCell ref="AI34:AJ37"/>
    <mergeCell ref="AK34:AL37"/>
    <mergeCell ref="AM34:AN37"/>
    <mergeCell ref="AQ34:BF34"/>
    <mergeCell ref="E28:F28"/>
    <mergeCell ref="G28:H28"/>
    <mergeCell ref="I28:J28"/>
    <mergeCell ref="K28:L28"/>
    <mergeCell ref="M28:O28"/>
    <mergeCell ref="P28:Q28"/>
    <mergeCell ref="AT27:BB28"/>
    <mergeCell ref="AQ31:BF32"/>
    <mergeCell ref="AA32:AB37"/>
    <mergeCell ref="G27:H27"/>
    <mergeCell ref="I27:J27"/>
    <mergeCell ref="K27:L27"/>
    <mergeCell ref="M27:O27"/>
    <mergeCell ref="P27:Q27"/>
    <mergeCell ref="R27:S27"/>
    <mergeCell ref="X27:AC28"/>
    <mergeCell ref="AC29:AE29"/>
    <mergeCell ref="AF29:AH29"/>
    <mergeCell ref="AG27:AI28"/>
    <mergeCell ref="BC41:BF41"/>
    <mergeCell ref="AY42:BB42"/>
    <mergeCell ref="AM42:AN42"/>
    <mergeCell ref="AU42:AX42"/>
    <mergeCell ref="AQ42:AT42"/>
    <mergeCell ref="AG25:AI26"/>
    <mergeCell ref="AD27:AF28"/>
    <mergeCell ref="AL25:AS26"/>
    <mergeCell ref="BD29:BE29"/>
    <mergeCell ref="D30:BF30"/>
    <mergeCell ref="D31:F37"/>
    <mergeCell ref="G31:T37"/>
    <mergeCell ref="U31:AB31"/>
    <mergeCell ref="AC31:AD37"/>
    <mergeCell ref="U32:V37"/>
    <mergeCell ref="W32:X37"/>
    <mergeCell ref="Y32:Z37"/>
    <mergeCell ref="AE32:AF37"/>
    <mergeCell ref="AG32:AN32"/>
    <mergeCell ref="D29:E29"/>
    <mergeCell ref="F29:G29"/>
    <mergeCell ref="W29:AB29"/>
    <mergeCell ref="AQ33:AX33"/>
    <mergeCell ref="AI33:AN33"/>
    <mergeCell ref="D38:F38"/>
    <mergeCell ref="G38:T38"/>
    <mergeCell ref="AC38:AD38"/>
    <mergeCell ref="AE31:AP31"/>
    <mergeCell ref="AO32:AP37"/>
    <mergeCell ref="AG42:AH42"/>
    <mergeCell ref="AE38:AF38"/>
    <mergeCell ref="AG38:AH38"/>
    <mergeCell ref="AG33:AH37"/>
    <mergeCell ref="U38:V38"/>
    <mergeCell ref="W38:X38"/>
    <mergeCell ref="Y38:Z38"/>
    <mergeCell ref="AO42:AP42"/>
    <mergeCell ref="AA38:AB38"/>
    <mergeCell ref="D39:BF39"/>
    <mergeCell ref="U41:V41"/>
    <mergeCell ref="W41:X41"/>
    <mergeCell ref="Y41:Z41"/>
    <mergeCell ref="AM41:AN41"/>
    <mergeCell ref="BE38:BF38"/>
    <mergeCell ref="D40:BF40"/>
    <mergeCell ref="D41:F41"/>
    <mergeCell ref="G41:T41"/>
    <mergeCell ref="BC42:BF42"/>
    <mergeCell ref="AQ38:AR38"/>
    <mergeCell ref="AS38:AT38"/>
    <mergeCell ref="AU38:AV38"/>
    <mergeCell ref="AW38:AX38"/>
    <mergeCell ref="AY38:AZ38"/>
    <mergeCell ref="BA38:BB38"/>
    <mergeCell ref="AY41:BB41"/>
    <mergeCell ref="AK42:AL42"/>
    <mergeCell ref="AI38:AJ38"/>
    <mergeCell ref="AK38:AL38"/>
    <mergeCell ref="AM38:AN38"/>
    <mergeCell ref="AO38:AP38"/>
    <mergeCell ref="AI42:AJ42"/>
    <mergeCell ref="AI41:AJ41"/>
    <mergeCell ref="AK41:AL41"/>
    <mergeCell ref="AU41:AX41"/>
    <mergeCell ref="AO41:AP41"/>
    <mergeCell ref="AQ41:AT41"/>
    <mergeCell ref="AI44:AJ44"/>
    <mergeCell ref="AK44:AL44"/>
    <mergeCell ref="AY43:BB43"/>
    <mergeCell ref="BC43:BF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D44:F44"/>
    <mergeCell ref="G44:T44"/>
    <mergeCell ref="AC42:AD42"/>
    <mergeCell ref="AE42:AF42"/>
    <mergeCell ref="AA42:AB42"/>
    <mergeCell ref="AA41:AB41"/>
    <mergeCell ref="AC41:AD41"/>
    <mergeCell ref="AE41:AF41"/>
    <mergeCell ref="AG41:AH41"/>
    <mergeCell ref="G42:T42"/>
    <mergeCell ref="U42:V42"/>
    <mergeCell ref="W42:X42"/>
    <mergeCell ref="D43:F43"/>
    <mergeCell ref="G43:T43"/>
    <mergeCell ref="U43:V43"/>
    <mergeCell ref="W43:X43"/>
    <mergeCell ref="Y42:Z42"/>
    <mergeCell ref="Y43:Z43"/>
    <mergeCell ref="D42:F42"/>
    <mergeCell ref="AY45:BB45"/>
    <mergeCell ref="Y45:Z45"/>
    <mergeCell ref="AA45:AB45"/>
    <mergeCell ref="AI45:AJ45"/>
    <mergeCell ref="AK45:AL45"/>
    <mergeCell ref="AM45:AN45"/>
    <mergeCell ref="AO45:AP45"/>
    <mergeCell ref="G45:T45"/>
    <mergeCell ref="U45:V45"/>
    <mergeCell ref="W45:X45"/>
    <mergeCell ref="AQ59:AT59"/>
    <mergeCell ref="AU59:AX59"/>
    <mergeCell ref="AE48:AF48"/>
    <mergeCell ref="AU48:AX48"/>
    <mergeCell ref="Y56:Z56"/>
    <mergeCell ref="AA56:AB56"/>
    <mergeCell ref="AC51:AD51"/>
    <mergeCell ref="AE51:AF51"/>
    <mergeCell ref="AG51:AH51"/>
    <mergeCell ref="AU51:AX51"/>
    <mergeCell ref="AM59:AN59"/>
    <mergeCell ref="AO59:AP59"/>
    <mergeCell ref="AO50:AP50"/>
    <mergeCell ref="AQ50:AT50"/>
    <mergeCell ref="Y59:Z59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BC50:BF50"/>
    <mergeCell ref="AI50:AJ50"/>
    <mergeCell ref="AK50:AL50"/>
    <mergeCell ref="AM50:AN50"/>
    <mergeCell ref="AI51:AJ51"/>
    <mergeCell ref="AK51:AL51"/>
    <mergeCell ref="AM51:AN51"/>
    <mergeCell ref="AO51:AP51"/>
    <mergeCell ref="U44:V44"/>
    <mergeCell ref="W44:X44"/>
    <mergeCell ref="Y44:Z44"/>
    <mergeCell ref="AA44:AB44"/>
    <mergeCell ref="AC44:AD44"/>
    <mergeCell ref="AE44:AF44"/>
    <mergeCell ref="AG44:AH44"/>
    <mergeCell ref="U51:V51"/>
    <mergeCell ref="W51:X51"/>
    <mergeCell ref="AM44:AN44"/>
    <mergeCell ref="AO44:AP44"/>
    <mergeCell ref="AQ44:AT44"/>
    <mergeCell ref="AU44:AX44"/>
    <mergeCell ref="AY44:BB44"/>
    <mergeCell ref="BC44:BF44"/>
    <mergeCell ref="AU45:AX45"/>
    <mergeCell ref="D46:F46"/>
    <mergeCell ref="G46:T46"/>
    <mergeCell ref="U46:V46"/>
    <mergeCell ref="W46:X46"/>
    <mergeCell ref="Y46:Z46"/>
    <mergeCell ref="AA46:AB46"/>
    <mergeCell ref="AU46:AX46"/>
    <mergeCell ref="AY46:BB46"/>
    <mergeCell ref="D47:F47"/>
    <mergeCell ref="G47:T47"/>
    <mergeCell ref="U47:V47"/>
    <mergeCell ref="W47:X47"/>
    <mergeCell ref="Y47:Z47"/>
    <mergeCell ref="AC46:AD46"/>
    <mergeCell ref="AO46:AP46"/>
    <mergeCell ref="AQ46:AT46"/>
    <mergeCell ref="AQ47:AT47"/>
    <mergeCell ref="AM47:AN47"/>
    <mergeCell ref="AO47:AP47"/>
    <mergeCell ref="BC47:BF47"/>
    <mergeCell ref="AA47:AB47"/>
    <mergeCell ref="AC47:AD47"/>
    <mergeCell ref="AE47:AF47"/>
    <mergeCell ref="AG47:AH47"/>
    <mergeCell ref="AI47:AJ47"/>
    <mergeCell ref="AK47:AL47"/>
    <mergeCell ref="AG46:AH46"/>
    <mergeCell ref="AI46:AJ46"/>
    <mergeCell ref="AK46:AL46"/>
    <mergeCell ref="AM46:AN46"/>
    <mergeCell ref="AU47:AX47"/>
    <mergeCell ref="AY47:BB47"/>
    <mergeCell ref="AE46:AF46"/>
    <mergeCell ref="BC46:BF46"/>
    <mergeCell ref="AO57:AP57"/>
    <mergeCell ref="Y52:Z52"/>
    <mergeCell ref="AY48:BB48"/>
    <mergeCell ref="BC48:BF48"/>
    <mergeCell ref="D49:BF49"/>
    <mergeCell ref="AK48:AL48"/>
    <mergeCell ref="AM48:AN48"/>
    <mergeCell ref="AO48:AP48"/>
    <mergeCell ref="D48:T48"/>
    <mergeCell ref="U48:V48"/>
    <mergeCell ref="W48:X48"/>
    <mergeCell ref="AG48:AH48"/>
    <mergeCell ref="AI48:AJ48"/>
    <mergeCell ref="Y48:Z48"/>
    <mergeCell ref="AA48:AB48"/>
    <mergeCell ref="AC48:AD48"/>
    <mergeCell ref="AQ48:AT48"/>
    <mergeCell ref="AU50:AX50"/>
    <mergeCell ref="AY50:BB50"/>
    <mergeCell ref="AU57:AX57"/>
    <mergeCell ref="AK56:AL56"/>
    <mergeCell ref="AM56:AN56"/>
    <mergeCell ref="AU56:AX56"/>
    <mergeCell ref="AO56:AP56"/>
    <mergeCell ref="AM52:AN52"/>
    <mergeCell ref="AO52:AP52"/>
    <mergeCell ref="AA51:AB51"/>
    <mergeCell ref="AQ51:AT51"/>
    <mergeCell ref="D56:F56"/>
    <mergeCell ref="AI57:AJ57"/>
    <mergeCell ref="AK57:AL57"/>
    <mergeCell ref="AM57:AN57"/>
    <mergeCell ref="G56:T56"/>
    <mergeCell ref="U56:V56"/>
    <mergeCell ref="W56:X56"/>
    <mergeCell ref="G57:T57"/>
    <mergeCell ref="U57:V57"/>
    <mergeCell ref="W57:X57"/>
    <mergeCell ref="Y57:Z57"/>
    <mergeCell ref="AC56:AD56"/>
    <mergeCell ref="AE56:AF56"/>
    <mergeCell ref="AG56:AH56"/>
    <mergeCell ref="AI56:AJ56"/>
    <mergeCell ref="AQ57:AT57"/>
    <mergeCell ref="AA57:AB57"/>
    <mergeCell ref="AC57:AD57"/>
    <mergeCell ref="AE57:AF57"/>
    <mergeCell ref="AG57:AH57"/>
    <mergeCell ref="AU60:AX60"/>
    <mergeCell ref="AY60:BB60"/>
    <mergeCell ref="BC45:BF45"/>
    <mergeCell ref="D45:F45"/>
    <mergeCell ref="AY57:BB57"/>
    <mergeCell ref="BC57:BF57"/>
    <mergeCell ref="BC56:BF56"/>
    <mergeCell ref="D57:F57"/>
    <mergeCell ref="AY51:BB51"/>
    <mergeCell ref="BC51:BF51"/>
    <mergeCell ref="AQ52:AT52"/>
    <mergeCell ref="AU52:AX52"/>
    <mergeCell ref="AY52:BB52"/>
    <mergeCell ref="BC52:BF52"/>
    <mergeCell ref="D51:F51"/>
    <mergeCell ref="G51:T51"/>
    <mergeCell ref="D52:F52"/>
    <mergeCell ref="G52:T52"/>
    <mergeCell ref="U52:V52"/>
    <mergeCell ref="AC45:AD45"/>
    <mergeCell ref="AE45:AF45"/>
    <mergeCell ref="AG45:AH45"/>
    <mergeCell ref="AI52:AJ52"/>
    <mergeCell ref="AK52:AL52"/>
    <mergeCell ref="BC60:BF60"/>
    <mergeCell ref="Y61:Z61"/>
    <mergeCell ref="AA61:AB61"/>
    <mergeCell ref="AC61:AD61"/>
    <mergeCell ref="AE61:AF61"/>
    <mergeCell ref="AG61:AH61"/>
    <mergeCell ref="AQ61:AT61"/>
    <mergeCell ref="AU61:AX61"/>
    <mergeCell ref="AY61:BB61"/>
    <mergeCell ref="BC61:BF61"/>
    <mergeCell ref="AM61:AN61"/>
    <mergeCell ref="AO61:AP61"/>
    <mergeCell ref="AO60:AP60"/>
    <mergeCell ref="AA60:AB60"/>
    <mergeCell ref="AC60:AD60"/>
    <mergeCell ref="AE60:AF60"/>
    <mergeCell ref="Y60:Z60"/>
    <mergeCell ref="AG60:AH60"/>
    <mergeCell ref="AM60:AN60"/>
    <mergeCell ref="AI60:AJ60"/>
    <mergeCell ref="AK60:AL60"/>
    <mergeCell ref="AI61:AJ61"/>
    <mergeCell ref="AK61:AL61"/>
    <mergeCell ref="AQ60:AT60"/>
    <mergeCell ref="AG52:AH52"/>
    <mergeCell ref="Y51:Z51"/>
    <mergeCell ref="D63:T63"/>
    <mergeCell ref="U63:V63"/>
    <mergeCell ref="W63:X63"/>
    <mergeCell ref="Y63:Z63"/>
    <mergeCell ref="AA63:AB63"/>
    <mergeCell ref="AC63:AD63"/>
    <mergeCell ref="AE63:AF63"/>
    <mergeCell ref="U61:V61"/>
    <mergeCell ref="W61:X61"/>
    <mergeCell ref="D60:F60"/>
    <mergeCell ref="G60:T60"/>
    <mergeCell ref="U60:V60"/>
    <mergeCell ref="W60:X60"/>
    <mergeCell ref="D58:BF58"/>
    <mergeCell ref="BC59:BF59"/>
    <mergeCell ref="AA59:AB59"/>
    <mergeCell ref="AC59:AD59"/>
    <mergeCell ref="AE59:AF59"/>
    <mergeCell ref="AG59:AH59"/>
    <mergeCell ref="AI59:AJ59"/>
    <mergeCell ref="AK59:AL59"/>
    <mergeCell ref="AQ56:AT56"/>
    <mergeCell ref="D62:T62"/>
    <mergeCell ref="U62:V62"/>
    <mergeCell ref="W62:X62"/>
    <mergeCell ref="Y62:Z62"/>
    <mergeCell ref="AA62:AB62"/>
    <mergeCell ref="AC62:AD62"/>
    <mergeCell ref="AE62:AF62"/>
    <mergeCell ref="AA52:AB52"/>
    <mergeCell ref="AC52:AD52"/>
    <mergeCell ref="AE52:AF52"/>
    <mergeCell ref="W52:X52"/>
    <mergeCell ref="D59:F59"/>
    <mergeCell ref="G59:T59"/>
    <mergeCell ref="U59:V59"/>
    <mergeCell ref="W59:X59"/>
    <mergeCell ref="D53:F53"/>
    <mergeCell ref="G53:T53"/>
    <mergeCell ref="U53:V53"/>
    <mergeCell ref="W53:X53"/>
    <mergeCell ref="AU63:AX63"/>
    <mergeCell ref="AY63:BB63"/>
    <mergeCell ref="BC63:BF63"/>
    <mergeCell ref="AI63:AJ63"/>
    <mergeCell ref="AK63:AL63"/>
    <mergeCell ref="AM63:AN63"/>
    <mergeCell ref="AO63:AP63"/>
    <mergeCell ref="AQ63:AT63"/>
    <mergeCell ref="AG62:AH62"/>
    <mergeCell ref="AY62:BB62"/>
    <mergeCell ref="BC62:BF62"/>
    <mergeCell ref="AM62:AN62"/>
    <mergeCell ref="AO62:AP62"/>
    <mergeCell ref="AQ62:AT62"/>
    <mergeCell ref="AU62:AX62"/>
    <mergeCell ref="AK62:AL62"/>
    <mergeCell ref="AG63:AH63"/>
    <mergeCell ref="AI62:AJ62"/>
    <mergeCell ref="BC66:BF66"/>
    <mergeCell ref="AG66:AH66"/>
    <mergeCell ref="AA68:AB68"/>
    <mergeCell ref="D64:BF64"/>
    <mergeCell ref="D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G68:T68"/>
    <mergeCell ref="U68:V68"/>
    <mergeCell ref="W68:X68"/>
    <mergeCell ref="Y68:Z68"/>
    <mergeCell ref="AI68:AJ68"/>
    <mergeCell ref="AK68:AL68"/>
    <mergeCell ref="AM68:AN68"/>
    <mergeCell ref="AU66:AX66"/>
    <mergeCell ref="AY68:BB68"/>
    <mergeCell ref="AO67:AP67"/>
    <mergeCell ref="AQ67:AT67"/>
    <mergeCell ref="D69:F69"/>
    <mergeCell ref="G69:T69"/>
    <mergeCell ref="U69:V69"/>
    <mergeCell ref="W69:X69"/>
    <mergeCell ref="Y69:Z69"/>
    <mergeCell ref="AA69:AB69"/>
    <mergeCell ref="AI66:AJ66"/>
    <mergeCell ref="AK66:AL66"/>
    <mergeCell ref="AM66:AN66"/>
    <mergeCell ref="D67:F67"/>
    <mergeCell ref="G67:T67"/>
    <mergeCell ref="U67:V67"/>
    <mergeCell ref="AG68:AH68"/>
    <mergeCell ref="AO66:AP66"/>
    <mergeCell ref="AQ66:AT66"/>
    <mergeCell ref="AY66:BB66"/>
    <mergeCell ref="D72:F72"/>
    <mergeCell ref="G72:T72"/>
    <mergeCell ref="U72:V72"/>
    <mergeCell ref="W72:X72"/>
    <mergeCell ref="AI69:AJ69"/>
    <mergeCell ref="AO69:AP69"/>
    <mergeCell ref="AQ69:AT69"/>
    <mergeCell ref="AU69:AX69"/>
    <mergeCell ref="Y72:Z72"/>
    <mergeCell ref="AC69:AD69"/>
    <mergeCell ref="AE69:AF69"/>
    <mergeCell ref="AG69:AH69"/>
    <mergeCell ref="AA72:AB72"/>
    <mergeCell ref="AC72:AD72"/>
    <mergeCell ref="D71:F71"/>
    <mergeCell ref="G71:T71"/>
    <mergeCell ref="U71:V71"/>
    <mergeCell ref="W71:X71"/>
    <mergeCell ref="Y71:Z71"/>
    <mergeCell ref="AA71:AB71"/>
    <mergeCell ref="AC71:AD71"/>
    <mergeCell ref="BC72:BF72"/>
    <mergeCell ref="AK69:AL69"/>
    <mergeCell ref="AM69:AN69"/>
    <mergeCell ref="AM72:AN72"/>
    <mergeCell ref="AO72:AP72"/>
    <mergeCell ref="BC69:BF69"/>
    <mergeCell ref="AY69:BB69"/>
    <mergeCell ref="AO71:AP71"/>
    <mergeCell ref="AQ71:AT71"/>
    <mergeCell ref="AU71:AX71"/>
    <mergeCell ref="AY71:BB71"/>
    <mergeCell ref="BC71:BF71"/>
    <mergeCell ref="BC70:BF70"/>
    <mergeCell ref="AE72:AF72"/>
    <mergeCell ref="AG72:AH72"/>
    <mergeCell ref="AI72:AJ72"/>
    <mergeCell ref="AK72:AL72"/>
    <mergeCell ref="AE71:AF71"/>
    <mergeCell ref="AG71:AH71"/>
    <mergeCell ref="AI71:AJ71"/>
    <mergeCell ref="AK71:AL71"/>
    <mergeCell ref="AM71:AN71"/>
    <mergeCell ref="AG70:AH70"/>
    <mergeCell ref="AI70:AJ70"/>
    <mergeCell ref="AO75:AP75"/>
    <mergeCell ref="AQ75:AT75"/>
    <mergeCell ref="AQ72:AT72"/>
    <mergeCell ref="AU75:AX75"/>
    <mergeCell ref="AI75:AJ75"/>
    <mergeCell ref="AK75:AL75"/>
    <mergeCell ref="AM75:AN75"/>
    <mergeCell ref="AU72:AX72"/>
    <mergeCell ref="AQ70:AT70"/>
    <mergeCell ref="AK70:AL70"/>
    <mergeCell ref="AM70:AN70"/>
    <mergeCell ref="AO70:AP70"/>
    <mergeCell ref="AY75:BB75"/>
    <mergeCell ref="AI73:AJ73"/>
    <mergeCell ref="AK73:AL73"/>
    <mergeCell ref="AM73:AN73"/>
    <mergeCell ref="AO73:AP73"/>
    <mergeCell ref="AQ73:AT73"/>
    <mergeCell ref="AU73:AX73"/>
    <mergeCell ref="AY73:BB73"/>
    <mergeCell ref="AY72:BB72"/>
    <mergeCell ref="BC75:BF75"/>
    <mergeCell ref="D78:F78"/>
    <mergeCell ref="G78:T78"/>
    <mergeCell ref="U78:V78"/>
    <mergeCell ref="W78:X78"/>
    <mergeCell ref="Y78:Z78"/>
    <mergeCell ref="AC75:AD75"/>
    <mergeCell ref="AE75:AF75"/>
    <mergeCell ref="AG75:AH75"/>
    <mergeCell ref="AA78:AB78"/>
    <mergeCell ref="AC78:AD78"/>
    <mergeCell ref="AE78:AF78"/>
    <mergeCell ref="AG78:AH78"/>
    <mergeCell ref="AI78:AJ78"/>
    <mergeCell ref="AK78:AL78"/>
    <mergeCell ref="D75:F75"/>
    <mergeCell ref="G75:T75"/>
    <mergeCell ref="U75:V75"/>
    <mergeCell ref="W75:X75"/>
    <mergeCell ref="Y75:Z75"/>
    <mergeCell ref="AA75:AB75"/>
    <mergeCell ref="D76:F76"/>
    <mergeCell ref="G76:T76"/>
    <mergeCell ref="U76:V76"/>
    <mergeCell ref="AQ87:AT87"/>
    <mergeCell ref="AU87:AX87"/>
    <mergeCell ref="AY87:BB87"/>
    <mergeCell ref="BC87:BF87"/>
    <mergeCell ref="AM78:AN78"/>
    <mergeCell ref="AO78:AP78"/>
    <mergeCell ref="AI79:AJ79"/>
    <mergeCell ref="AK79:AL79"/>
    <mergeCell ref="AM79:AN79"/>
    <mergeCell ref="AO79:AP79"/>
    <mergeCell ref="AQ79:AT79"/>
    <mergeCell ref="AU79:AX79"/>
    <mergeCell ref="AY79:BB79"/>
    <mergeCell ref="BC79:BF79"/>
    <mergeCell ref="AI80:AJ80"/>
    <mergeCell ref="AK80:AL80"/>
    <mergeCell ref="AM80:AN80"/>
    <mergeCell ref="AO80:AP80"/>
    <mergeCell ref="AK87:AL87"/>
    <mergeCell ref="AM87:AN87"/>
    <mergeCell ref="AQ80:AT80"/>
    <mergeCell ref="AU80:AX80"/>
    <mergeCell ref="AY80:BB80"/>
    <mergeCell ref="BC80:BF80"/>
    <mergeCell ref="D87:T87"/>
    <mergeCell ref="U87:V87"/>
    <mergeCell ref="W87:X87"/>
    <mergeCell ref="Y87:Z87"/>
    <mergeCell ref="AA87:AB87"/>
    <mergeCell ref="D88:T88"/>
    <mergeCell ref="U88:V88"/>
    <mergeCell ref="W88:X88"/>
    <mergeCell ref="Y88:Z88"/>
    <mergeCell ref="AA88:AB88"/>
    <mergeCell ref="E92:F92"/>
    <mergeCell ref="U92:AP92"/>
    <mergeCell ref="AE89:AF89"/>
    <mergeCell ref="AG89:AH89"/>
    <mergeCell ref="AI89:AJ89"/>
    <mergeCell ref="AQ91:AT91"/>
    <mergeCell ref="AU91:AX91"/>
    <mergeCell ref="E91:F91"/>
    <mergeCell ref="U91:AP91"/>
    <mergeCell ref="AO89:AP89"/>
    <mergeCell ref="U90:AP90"/>
    <mergeCell ref="AC89:AD89"/>
    <mergeCell ref="D89:T89"/>
    <mergeCell ref="U89:V89"/>
    <mergeCell ref="W89:X89"/>
    <mergeCell ref="Y89:Z89"/>
    <mergeCell ref="AA89:AB89"/>
    <mergeCell ref="E94:F94"/>
    <mergeCell ref="AW99:BA99"/>
    <mergeCell ref="BB99:BG99"/>
    <mergeCell ref="AA97:AF97"/>
    <mergeCell ref="AK97:AU97"/>
    <mergeCell ref="E99:AD99"/>
    <mergeCell ref="AQ93:AT93"/>
    <mergeCell ref="AU93:AX93"/>
    <mergeCell ref="AY93:BB93"/>
    <mergeCell ref="BC93:BF93"/>
    <mergeCell ref="E93:F93"/>
    <mergeCell ref="U93:AP93"/>
    <mergeCell ref="AA95:AF95"/>
    <mergeCell ref="Q96:T96"/>
    <mergeCell ref="Z96:AF96"/>
    <mergeCell ref="AC87:AD87"/>
    <mergeCell ref="BC38:BD38"/>
    <mergeCell ref="V109:Z109"/>
    <mergeCell ref="V106:Z106"/>
    <mergeCell ref="BC90:BF90"/>
    <mergeCell ref="AO104:BJ104"/>
    <mergeCell ref="AV102:AY102"/>
    <mergeCell ref="AQ92:AT92"/>
    <mergeCell ref="AS106:AX107"/>
    <mergeCell ref="BC91:BF91"/>
    <mergeCell ref="AQ89:AT89"/>
    <mergeCell ref="AU89:AX89"/>
    <mergeCell ref="AY89:BB89"/>
    <mergeCell ref="BC89:BF89"/>
    <mergeCell ref="AY91:BB91"/>
    <mergeCell ref="AE88:AF88"/>
    <mergeCell ref="AC88:AD88"/>
    <mergeCell ref="AQ78:AT78"/>
    <mergeCell ref="AU78:AX78"/>
    <mergeCell ref="AY78:BB78"/>
    <mergeCell ref="BC78:BF78"/>
    <mergeCell ref="AO87:AP87"/>
    <mergeCell ref="AU70:AX70"/>
    <mergeCell ref="AY70:BB70"/>
    <mergeCell ref="AA22:AK22"/>
    <mergeCell ref="AU92:AX92"/>
    <mergeCell ref="AY92:BB92"/>
    <mergeCell ref="BC92:BF92"/>
    <mergeCell ref="AK89:AL89"/>
    <mergeCell ref="AM89:AN89"/>
    <mergeCell ref="AQ90:AT90"/>
    <mergeCell ref="AU90:AX90"/>
    <mergeCell ref="AY90:BB90"/>
    <mergeCell ref="AG88:AH88"/>
    <mergeCell ref="AI88:AJ88"/>
    <mergeCell ref="AK88:AL88"/>
    <mergeCell ref="AM88:AN88"/>
    <mergeCell ref="AO88:AP88"/>
    <mergeCell ref="AQ88:AT88"/>
    <mergeCell ref="AU88:AX88"/>
    <mergeCell ref="AY88:BB88"/>
    <mergeCell ref="BC88:BF88"/>
    <mergeCell ref="AE87:AF87"/>
    <mergeCell ref="AG87:AH87"/>
    <mergeCell ref="AI87:AJ87"/>
    <mergeCell ref="AA70:AB70"/>
    <mergeCell ref="AC70:AD70"/>
    <mergeCell ref="AE70:AF70"/>
    <mergeCell ref="BC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T74"/>
    <mergeCell ref="AU74:AX74"/>
    <mergeCell ref="AY74:BB74"/>
    <mergeCell ref="BC74:BF74"/>
    <mergeCell ref="D73:F73"/>
    <mergeCell ref="G73:T73"/>
    <mergeCell ref="U73:V73"/>
    <mergeCell ref="W73:X73"/>
    <mergeCell ref="Y73:Z73"/>
    <mergeCell ref="AA73:AB73"/>
    <mergeCell ref="AA76:AB76"/>
    <mergeCell ref="AC76:AD76"/>
    <mergeCell ref="AE76:AF76"/>
    <mergeCell ref="AG76:AH76"/>
    <mergeCell ref="AI76:AJ76"/>
    <mergeCell ref="AK76:AL76"/>
    <mergeCell ref="AM76:AN76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C73:AD73"/>
    <mergeCell ref="AE73:AF73"/>
    <mergeCell ref="AG73:AH73"/>
    <mergeCell ref="D70:F70"/>
    <mergeCell ref="G70:T70"/>
    <mergeCell ref="U70:V70"/>
    <mergeCell ref="W70:X70"/>
    <mergeCell ref="Y70:Z70"/>
    <mergeCell ref="AO76:AP76"/>
    <mergeCell ref="AQ76:AT76"/>
    <mergeCell ref="AU76:AX76"/>
    <mergeCell ref="AY76:BB76"/>
    <mergeCell ref="BC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T77"/>
    <mergeCell ref="AU77:AX77"/>
    <mergeCell ref="AY77:BB77"/>
    <mergeCell ref="BC77:BF77"/>
    <mergeCell ref="W76:X76"/>
    <mergeCell ref="Y76:Z76"/>
    <mergeCell ref="AE80:AF80"/>
    <mergeCell ref="AG80:AH80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81:AJ81"/>
    <mergeCell ref="AK81:AL81"/>
    <mergeCell ref="AM81:AN81"/>
    <mergeCell ref="AO81:AP81"/>
    <mergeCell ref="AQ81:AT81"/>
    <mergeCell ref="AU81:AX81"/>
    <mergeCell ref="AY81:BB81"/>
    <mergeCell ref="BC81:BF81"/>
    <mergeCell ref="D80:F80"/>
    <mergeCell ref="G80:T80"/>
    <mergeCell ref="U80:V8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W80:X80"/>
    <mergeCell ref="Y80:Z80"/>
    <mergeCell ref="AA80:AB80"/>
    <mergeCell ref="AC80:AD80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AO84:AP84"/>
    <mergeCell ref="AQ84:AT84"/>
    <mergeCell ref="AU84:AX84"/>
    <mergeCell ref="AY84:BB84"/>
    <mergeCell ref="BC84:BF84"/>
    <mergeCell ref="AI82:AJ82"/>
    <mergeCell ref="AK82:AL82"/>
    <mergeCell ref="AM82:AN82"/>
    <mergeCell ref="AO82:AP82"/>
    <mergeCell ref="AQ82:AT82"/>
    <mergeCell ref="AU82:AX82"/>
    <mergeCell ref="AY82:BB82"/>
    <mergeCell ref="BC82:BF82"/>
    <mergeCell ref="AI83:AJ83"/>
    <mergeCell ref="AK83:AL83"/>
    <mergeCell ref="AM83:AN83"/>
    <mergeCell ref="AO83:AP83"/>
    <mergeCell ref="AQ83:AT83"/>
    <mergeCell ref="AU83:AX83"/>
    <mergeCell ref="AY83:BB83"/>
    <mergeCell ref="BC83:BF83"/>
    <mergeCell ref="AI84:AJ84"/>
    <mergeCell ref="AK84:AL84"/>
    <mergeCell ref="AM84:AN84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BC86:BF86"/>
    <mergeCell ref="AI85:AJ85"/>
    <mergeCell ref="AK85:AL85"/>
    <mergeCell ref="AM85:AN85"/>
    <mergeCell ref="AO85:AP85"/>
    <mergeCell ref="AQ85:AT85"/>
    <mergeCell ref="AU85:AX85"/>
    <mergeCell ref="AY85:BB85"/>
    <mergeCell ref="BC85:BF85"/>
    <mergeCell ref="AI86:AJ86"/>
    <mergeCell ref="AK86:AL86"/>
    <mergeCell ref="AM86:AN86"/>
    <mergeCell ref="AO86:AP86"/>
    <mergeCell ref="AQ86:AT86"/>
    <mergeCell ref="AU86:AX86"/>
    <mergeCell ref="AY86:BB86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7" fitToHeight="2" orientation="landscape" r:id="rId1"/>
  <headerFooter alignWithMargins="0"/>
  <rowBreaks count="1" manualBreakCount="1">
    <brk id="48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opLeftCell="A22" zoomScale="40" zoomScaleNormal="40" workbookViewId="0">
      <selection activeCell="AG29" sqref="AG29"/>
    </sheetView>
  </sheetViews>
  <sheetFormatPr defaultColWidth="10.109375" defaultRowHeight="13.2" x14ac:dyDescent="0.25"/>
  <cols>
    <col min="1" max="3" width="4.44140625" style="9" customWidth="1"/>
    <col min="4" max="5" width="6.6640625" style="9" customWidth="1"/>
    <col min="6" max="8" width="4.44140625" style="9" customWidth="1"/>
    <col min="9" max="9" width="5" style="9" customWidth="1"/>
    <col min="10" max="12" width="4.44140625" style="9" customWidth="1"/>
    <col min="13" max="14" width="4.44140625" style="12" customWidth="1"/>
    <col min="15" max="16" width="4.44140625" style="13" customWidth="1"/>
    <col min="17" max="19" width="4.44140625" style="14" customWidth="1"/>
    <col min="20" max="20" width="27.33203125" style="14" customWidth="1"/>
    <col min="21" max="24" width="4.44140625" style="14" customWidth="1"/>
    <col min="25" max="25" width="4.44140625" style="15" customWidth="1"/>
    <col min="26" max="26" width="8.33203125" style="15" customWidth="1"/>
    <col min="27" max="27" width="6.109375" style="9" customWidth="1"/>
    <col min="28" max="28" width="6" style="9" customWidth="1"/>
    <col min="29" max="29" width="5" style="9" customWidth="1"/>
    <col min="30" max="30" width="6.109375" style="9" customWidth="1"/>
    <col min="31" max="16384" width="10.109375" style="9"/>
  </cols>
  <sheetData>
    <row r="1" spans="1:33" s="32" customFormat="1" ht="33.6" customHeight="1" thickBot="1" x14ac:dyDescent="0.45">
      <c r="D1" s="722" t="s">
        <v>191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4"/>
      <c r="V1" s="724"/>
      <c r="W1" s="724"/>
      <c r="X1" s="724"/>
      <c r="Y1" s="724"/>
      <c r="Z1" s="725"/>
      <c r="AB1" s="61" t="s">
        <v>126</v>
      </c>
      <c r="AC1" s="33"/>
      <c r="AD1" s="33" t="s">
        <v>126</v>
      </c>
    </row>
    <row r="2" spans="1:33" s="8" customFormat="1" ht="32.4" customHeight="1" thickBot="1" x14ac:dyDescent="0.35">
      <c r="D2" s="726" t="s">
        <v>201</v>
      </c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8"/>
      <c r="AA2" s="6"/>
      <c r="AB2" s="30"/>
      <c r="AC2" s="31"/>
      <c r="AD2" s="31"/>
    </row>
    <row r="3" spans="1:33" s="2" customFormat="1" ht="42" customHeight="1" thickBot="1" x14ac:dyDescent="0.3">
      <c r="B3" s="3"/>
      <c r="D3" s="441" t="s">
        <v>205</v>
      </c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3"/>
      <c r="V3" s="443"/>
      <c r="W3" s="442"/>
      <c r="X3" s="442"/>
      <c r="Y3" s="442"/>
      <c r="Z3" s="444"/>
      <c r="AB3" s="4"/>
      <c r="AC3" s="5"/>
      <c r="AD3" s="5"/>
    </row>
    <row r="4" spans="1:33" s="7" customFormat="1" ht="33" customHeight="1" x14ac:dyDescent="0.25">
      <c r="A4" s="17"/>
      <c r="B4" s="17"/>
      <c r="C4" s="17"/>
      <c r="D4" s="528" t="s">
        <v>60</v>
      </c>
      <c r="E4" s="529"/>
      <c r="F4" s="530"/>
      <c r="G4" s="533" t="s">
        <v>105</v>
      </c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5"/>
      <c r="U4" s="542" t="s">
        <v>61</v>
      </c>
      <c r="V4" s="543"/>
      <c r="W4" s="543"/>
      <c r="X4" s="543"/>
      <c r="Y4" s="545" t="s">
        <v>62</v>
      </c>
      <c r="Z4" s="546"/>
      <c r="AA4" s="19"/>
      <c r="AB4" s="19"/>
      <c r="AC4" s="19"/>
      <c r="AD4" s="17"/>
    </row>
    <row r="5" spans="1:33" s="7" customFormat="1" ht="22.5" customHeight="1" x14ac:dyDescent="0.25">
      <c r="A5" s="17"/>
      <c r="B5" s="17"/>
      <c r="C5" s="17"/>
      <c r="D5" s="489"/>
      <c r="E5" s="531"/>
      <c r="F5" s="490"/>
      <c r="G5" s="536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8"/>
      <c r="U5" s="551" t="s">
        <v>65</v>
      </c>
      <c r="V5" s="552"/>
      <c r="W5" s="551" t="s">
        <v>66</v>
      </c>
      <c r="X5" s="552"/>
      <c r="Y5" s="547"/>
      <c r="Z5" s="548"/>
      <c r="AA5" s="18"/>
      <c r="AB5" s="18"/>
      <c r="AC5" s="18"/>
      <c r="AD5" s="17"/>
    </row>
    <row r="6" spans="1:33" s="7" customFormat="1" ht="19.5" customHeight="1" x14ac:dyDescent="0.25">
      <c r="A6" s="17"/>
      <c r="B6" s="17"/>
      <c r="C6" s="17"/>
      <c r="D6" s="489"/>
      <c r="E6" s="531"/>
      <c r="F6" s="490"/>
      <c r="G6" s="536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  <c r="U6" s="551"/>
      <c r="V6" s="552"/>
      <c r="W6" s="551"/>
      <c r="X6" s="552"/>
      <c r="Y6" s="547"/>
      <c r="Z6" s="548"/>
      <c r="AA6" s="281"/>
      <c r="AB6" s="281"/>
      <c r="AC6" s="281"/>
      <c r="AD6" s="17"/>
    </row>
    <row r="7" spans="1:33" s="7" customFormat="1" ht="24" customHeight="1" x14ac:dyDescent="0.25">
      <c r="A7" s="17"/>
      <c r="B7" s="17"/>
      <c r="C7" s="17"/>
      <c r="D7" s="489"/>
      <c r="E7" s="531"/>
      <c r="F7" s="490"/>
      <c r="G7" s="536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8"/>
      <c r="U7" s="551"/>
      <c r="V7" s="552"/>
      <c r="W7" s="551"/>
      <c r="X7" s="552"/>
      <c r="Y7" s="547"/>
      <c r="Z7" s="548"/>
      <c r="AA7" s="281"/>
      <c r="AB7" s="281"/>
      <c r="AC7" s="281"/>
      <c r="AD7" s="17"/>
    </row>
    <row r="8" spans="1:33" s="7" customFormat="1" ht="24" customHeight="1" x14ac:dyDescent="0.25">
      <c r="A8" s="17"/>
      <c r="B8" s="17"/>
      <c r="C8" s="17"/>
      <c r="D8" s="489"/>
      <c r="E8" s="531"/>
      <c r="F8" s="490"/>
      <c r="G8" s="536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8"/>
      <c r="U8" s="551"/>
      <c r="V8" s="552"/>
      <c r="W8" s="551"/>
      <c r="X8" s="552"/>
      <c r="Y8" s="547"/>
      <c r="Z8" s="548"/>
      <c r="AC8" s="281"/>
      <c r="AD8" s="17"/>
    </row>
    <row r="9" spans="1:33" s="7" customFormat="1" ht="24" customHeight="1" x14ac:dyDescent="0.25">
      <c r="A9" s="17"/>
      <c r="B9" s="17"/>
      <c r="C9" s="17"/>
      <c r="D9" s="489"/>
      <c r="E9" s="531"/>
      <c r="F9" s="490"/>
      <c r="G9" s="536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8"/>
      <c r="U9" s="551"/>
      <c r="V9" s="552"/>
      <c r="W9" s="551"/>
      <c r="X9" s="552"/>
      <c r="Y9" s="547"/>
      <c r="Z9" s="548"/>
      <c r="AC9" s="281"/>
      <c r="AD9" s="17"/>
    </row>
    <row r="10" spans="1:33" s="7" customFormat="1" ht="28.5" customHeight="1" thickBot="1" x14ac:dyDescent="0.3">
      <c r="A10" s="17"/>
      <c r="B10" s="17"/>
      <c r="C10" s="17"/>
      <c r="D10" s="491"/>
      <c r="E10" s="532"/>
      <c r="F10" s="492"/>
      <c r="G10" s="539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1"/>
      <c r="U10" s="553"/>
      <c r="V10" s="554"/>
      <c r="W10" s="553"/>
      <c r="X10" s="554"/>
      <c r="Y10" s="549"/>
      <c r="Z10" s="550"/>
      <c r="AC10" s="281"/>
      <c r="AD10" s="17"/>
    </row>
    <row r="11" spans="1:33" s="35" customFormat="1" ht="56.4" customHeight="1" x14ac:dyDescent="0.4">
      <c r="D11" s="325" t="s">
        <v>158</v>
      </c>
      <c r="E11" s="326"/>
      <c r="F11" s="327"/>
      <c r="G11" s="719" t="s">
        <v>193</v>
      </c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1"/>
      <c r="U11" s="324"/>
      <c r="V11" s="324"/>
      <c r="W11" s="324">
        <v>2</v>
      </c>
      <c r="X11" s="324"/>
      <c r="Y11" s="324">
        <v>2.5</v>
      </c>
      <c r="Z11" s="324"/>
      <c r="AB11" s="37"/>
      <c r="AC11" s="34"/>
      <c r="AD11" s="34"/>
    </row>
    <row r="12" spans="1:33" s="16" customFormat="1" ht="42" customHeight="1" x14ac:dyDescent="0.4">
      <c r="D12" s="325" t="s">
        <v>158</v>
      </c>
      <c r="E12" s="326"/>
      <c r="F12" s="327"/>
      <c r="G12" s="342" t="s">
        <v>157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4"/>
      <c r="U12" s="324"/>
      <c r="V12" s="324"/>
      <c r="W12" s="324">
        <v>2</v>
      </c>
      <c r="X12" s="324"/>
      <c r="Y12" s="324">
        <v>2.5</v>
      </c>
      <c r="Z12" s="324"/>
      <c r="AB12" s="37"/>
      <c r="AC12" s="36"/>
      <c r="AD12" s="36"/>
    </row>
    <row r="13" spans="1:33" s="16" customFormat="1" ht="38.4" customHeight="1" x14ac:dyDescent="0.4">
      <c r="D13" s="325" t="s">
        <v>158</v>
      </c>
      <c r="E13" s="326"/>
      <c r="F13" s="327"/>
      <c r="G13" s="342" t="s">
        <v>206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4"/>
      <c r="U13" s="324"/>
      <c r="V13" s="324"/>
      <c r="W13" s="324">
        <v>2</v>
      </c>
      <c r="X13" s="324"/>
      <c r="Y13" s="324">
        <v>2.5</v>
      </c>
      <c r="Z13" s="324"/>
      <c r="AB13" s="37"/>
      <c r="AC13" s="36"/>
      <c r="AD13" s="36"/>
    </row>
    <row r="14" spans="1:33" s="16" customFormat="1" ht="38.4" customHeight="1" x14ac:dyDescent="0.4">
      <c r="D14" s="325" t="s">
        <v>158</v>
      </c>
      <c r="E14" s="326"/>
      <c r="F14" s="327"/>
      <c r="G14" s="342" t="s">
        <v>217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4"/>
      <c r="U14" s="324"/>
      <c r="V14" s="324"/>
      <c r="W14" s="324">
        <v>2</v>
      </c>
      <c r="X14" s="324"/>
      <c r="Y14" s="324">
        <v>2.5</v>
      </c>
      <c r="Z14" s="324"/>
      <c r="AB14" s="37"/>
      <c r="AC14" s="36"/>
      <c r="AD14" s="36"/>
    </row>
    <row r="15" spans="1:33" s="16" customFormat="1" ht="54.75" customHeight="1" x14ac:dyDescent="0.4">
      <c r="D15" s="325" t="s">
        <v>163</v>
      </c>
      <c r="E15" s="326"/>
      <c r="F15" s="327"/>
      <c r="G15" s="719" t="s">
        <v>194</v>
      </c>
      <c r="H15" s="720"/>
      <c r="I15" s="720"/>
      <c r="J15" s="720"/>
      <c r="K15" s="720"/>
      <c r="L15" s="720"/>
      <c r="M15" s="720"/>
      <c r="N15" s="720"/>
      <c r="O15" s="720"/>
      <c r="P15" s="720"/>
      <c r="Q15" s="720"/>
      <c r="R15" s="720"/>
      <c r="S15" s="720"/>
      <c r="T15" s="721"/>
      <c r="U15" s="324">
        <v>2</v>
      </c>
      <c r="V15" s="324"/>
      <c r="W15" s="324"/>
      <c r="X15" s="324"/>
      <c r="Y15" s="324">
        <v>4</v>
      </c>
      <c r="Z15" s="324"/>
      <c r="AB15" s="37"/>
      <c r="AC15" s="36"/>
      <c r="AD15" s="36"/>
    </row>
    <row r="16" spans="1:33" s="16" customFormat="1" ht="37.799999999999997" customHeight="1" x14ac:dyDescent="0.4">
      <c r="D16" s="325" t="s">
        <v>163</v>
      </c>
      <c r="E16" s="326"/>
      <c r="F16" s="327"/>
      <c r="G16" s="342" t="s">
        <v>162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4"/>
      <c r="U16" s="324">
        <v>2</v>
      </c>
      <c r="V16" s="324"/>
      <c r="W16" s="324"/>
      <c r="X16" s="324"/>
      <c r="Y16" s="324">
        <v>4</v>
      </c>
      <c r="Z16" s="324"/>
      <c r="AB16" s="37"/>
      <c r="AC16" s="36"/>
      <c r="AD16" s="36"/>
      <c r="AG16" s="16" t="s">
        <v>126</v>
      </c>
    </row>
    <row r="17" spans="4:33" s="16" customFormat="1" ht="58.8" customHeight="1" x14ac:dyDescent="0.4">
      <c r="D17" s="325" t="s">
        <v>163</v>
      </c>
      <c r="E17" s="326"/>
      <c r="F17" s="327"/>
      <c r="G17" s="342" t="s">
        <v>211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4"/>
      <c r="U17" s="324">
        <v>2</v>
      </c>
      <c r="V17" s="324"/>
      <c r="W17" s="324"/>
      <c r="X17" s="324"/>
      <c r="Y17" s="324">
        <v>4</v>
      </c>
      <c r="Z17" s="324"/>
      <c r="AB17" s="37"/>
      <c r="AC17" s="36"/>
      <c r="AD17" s="36"/>
    </row>
    <row r="18" spans="4:33" s="16" customFormat="1" ht="39" customHeight="1" x14ac:dyDescent="0.4">
      <c r="D18" s="325" t="s">
        <v>163</v>
      </c>
      <c r="E18" s="326"/>
      <c r="F18" s="327"/>
      <c r="G18" s="342" t="s">
        <v>218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4"/>
      <c r="U18" s="324">
        <v>2</v>
      </c>
      <c r="V18" s="324"/>
      <c r="W18" s="324"/>
      <c r="X18" s="324"/>
      <c r="Y18" s="324">
        <v>4</v>
      </c>
      <c r="Z18" s="324"/>
      <c r="AB18" s="37"/>
      <c r="AC18" s="36"/>
      <c r="AD18" s="36"/>
    </row>
    <row r="19" spans="4:33" s="16" customFormat="1" ht="52.8" customHeight="1" x14ac:dyDescent="0.4">
      <c r="D19" s="325" t="s">
        <v>164</v>
      </c>
      <c r="E19" s="326"/>
      <c r="F19" s="327"/>
      <c r="G19" s="719" t="s">
        <v>195</v>
      </c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1"/>
      <c r="U19" s="324"/>
      <c r="V19" s="324"/>
      <c r="W19" s="324">
        <v>2</v>
      </c>
      <c r="X19" s="324"/>
      <c r="Y19" s="324">
        <v>6</v>
      </c>
      <c r="Z19" s="324"/>
      <c r="AB19" s="37"/>
      <c r="AC19" s="36"/>
      <c r="AD19" s="36" t="s">
        <v>126</v>
      </c>
    </row>
    <row r="20" spans="4:33" s="16" customFormat="1" ht="49.95" customHeight="1" x14ac:dyDescent="0.4">
      <c r="D20" s="325" t="s">
        <v>164</v>
      </c>
      <c r="E20" s="326"/>
      <c r="F20" s="327"/>
      <c r="G20" s="342" t="s">
        <v>130</v>
      </c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4"/>
      <c r="U20" s="324"/>
      <c r="V20" s="324"/>
      <c r="W20" s="324">
        <v>2</v>
      </c>
      <c r="X20" s="324"/>
      <c r="Y20" s="324">
        <v>6</v>
      </c>
      <c r="Z20" s="324"/>
      <c r="AB20" s="37"/>
      <c r="AC20" s="36"/>
      <c r="AD20" s="36"/>
      <c r="AF20" s="16" t="s">
        <v>126</v>
      </c>
    </row>
    <row r="21" spans="4:33" s="16" customFormat="1" ht="49.95" customHeight="1" x14ac:dyDescent="0.4">
      <c r="D21" s="325" t="s">
        <v>164</v>
      </c>
      <c r="E21" s="326"/>
      <c r="F21" s="327"/>
      <c r="G21" s="342" t="s">
        <v>207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4"/>
      <c r="U21" s="324"/>
      <c r="V21" s="324"/>
      <c r="W21" s="324">
        <v>2</v>
      </c>
      <c r="X21" s="324"/>
      <c r="Y21" s="324">
        <v>6</v>
      </c>
      <c r="Z21" s="324"/>
      <c r="AB21" s="37"/>
      <c r="AC21" s="36"/>
      <c r="AD21" s="36"/>
      <c r="AE21" s="16" t="s">
        <v>126</v>
      </c>
    </row>
    <row r="22" spans="4:33" s="16" customFormat="1" ht="49.95" customHeight="1" x14ac:dyDescent="0.4">
      <c r="D22" s="325" t="s">
        <v>164</v>
      </c>
      <c r="E22" s="326"/>
      <c r="F22" s="327"/>
      <c r="G22" s="342" t="s">
        <v>219</v>
      </c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4"/>
      <c r="U22" s="324"/>
      <c r="V22" s="324"/>
      <c r="W22" s="324">
        <v>2</v>
      </c>
      <c r="X22" s="324"/>
      <c r="Y22" s="324">
        <v>6</v>
      </c>
      <c r="Z22" s="324"/>
      <c r="AB22" s="37"/>
      <c r="AC22" s="36"/>
      <c r="AD22" s="36"/>
      <c r="AE22" s="16" t="s">
        <v>126</v>
      </c>
    </row>
    <row r="23" spans="4:33" s="16" customFormat="1" ht="42" customHeight="1" x14ac:dyDescent="0.4">
      <c r="D23" s="325" t="s">
        <v>165</v>
      </c>
      <c r="E23" s="326"/>
      <c r="F23" s="327"/>
      <c r="G23" s="719" t="s">
        <v>196</v>
      </c>
      <c r="H23" s="720"/>
      <c r="I23" s="720"/>
      <c r="J23" s="720"/>
      <c r="K23" s="720"/>
      <c r="L23" s="720"/>
      <c r="M23" s="720"/>
      <c r="N23" s="720"/>
      <c r="O23" s="720"/>
      <c r="P23" s="720"/>
      <c r="Q23" s="720"/>
      <c r="R23" s="720"/>
      <c r="S23" s="720"/>
      <c r="T23" s="721"/>
      <c r="U23" s="324">
        <v>2</v>
      </c>
      <c r="V23" s="324"/>
      <c r="W23" s="324"/>
      <c r="X23" s="324"/>
      <c r="Y23" s="324">
        <v>4</v>
      </c>
      <c r="Z23" s="324"/>
      <c r="AB23" s="37"/>
      <c r="AC23" s="36"/>
      <c r="AD23" s="36"/>
    </row>
    <row r="24" spans="4:33" s="16" customFormat="1" ht="49.95" customHeight="1" x14ac:dyDescent="0.4">
      <c r="D24" s="325" t="s">
        <v>165</v>
      </c>
      <c r="E24" s="326"/>
      <c r="F24" s="327"/>
      <c r="G24" s="342" t="s">
        <v>132</v>
      </c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4"/>
      <c r="U24" s="324">
        <v>2</v>
      </c>
      <c r="V24" s="324"/>
      <c r="W24" s="324"/>
      <c r="X24" s="324"/>
      <c r="Y24" s="324">
        <v>4</v>
      </c>
      <c r="Z24" s="324"/>
      <c r="AB24" s="37"/>
      <c r="AC24" s="36"/>
      <c r="AD24" s="36"/>
    </row>
    <row r="25" spans="4:33" s="16" customFormat="1" ht="49.95" customHeight="1" x14ac:dyDescent="0.4">
      <c r="D25" s="325" t="s">
        <v>165</v>
      </c>
      <c r="E25" s="326"/>
      <c r="F25" s="327"/>
      <c r="G25" s="342" t="s">
        <v>208</v>
      </c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4"/>
      <c r="U25" s="324">
        <v>2</v>
      </c>
      <c r="V25" s="324"/>
      <c r="W25" s="324"/>
      <c r="X25" s="324"/>
      <c r="Y25" s="324">
        <v>4</v>
      </c>
      <c r="Z25" s="324"/>
      <c r="AB25" s="37"/>
      <c r="AC25" s="36"/>
      <c r="AD25" s="36"/>
    </row>
    <row r="26" spans="4:33" s="16" customFormat="1" ht="49.95" customHeight="1" x14ac:dyDescent="0.4">
      <c r="D26" s="325" t="s">
        <v>165</v>
      </c>
      <c r="E26" s="326"/>
      <c r="F26" s="327"/>
      <c r="G26" s="342" t="s">
        <v>220</v>
      </c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4"/>
      <c r="U26" s="324">
        <v>2</v>
      </c>
      <c r="V26" s="324"/>
      <c r="W26" s="324"/>
      <c r="X26" s="324"/>
      <c r="Y26" s="324">
        <v>4</v>
      </c>
      <c r="Z26" s="324"/>
      <c r="AB26" s="37"/>
      <c r="AC26" s="36"/>
      <c r="AD26" s="36"/>
    </row>
    <row r="27" spans="4:33" s="16" customFormat="1" ht="42" customHeight="1" x14ac:dyDescent="0.4">
      <c r="D27" s="325" t="s">
        <v>166</v>
      </c>
      <c r="E27" s="326"/>
      <c r="F27" s="327"/>
      <c r="G27" s="719" t="s">
        <v>197</v>
      </c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1"/>
      <c r="U27" s="324">
        <v>2</v>
      </c>
      <c r="V27" s="324"/>
      <c r="W27" s="324"/>
      <c r="X27" s="324"/>
      <c r="Y27" s="324">
        <v>4</v>
      </c>
      <c r="Z27" s="324"/>
    </row>
    <row r="28" spans="4:33" s="16" customFormat="1" ht="49.95" customHeight="1" x14ac:dyDescent="0.4">
      <c r="D28" s="325" t="s">
        <v>166</v>
      </c>
      <c r="E28" s="326"/>
      <c r="F28" s="327"/>
      <c r="G28" s="342" t="s">
        <v>136</v>
      </c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4"/>
      <c r="U28" s="324">
        <v>2</v>
      </c>
      <c r="V28" s="324"/>
      <c r="W28" s="324"/>
      <c r="X28" s="324"/>
      <c r="Y28" s="324">
        <v>4</v>
      </c>
      <c r="Z28" s="324"/>
      <c r="AB28" s="37"/>
      <c r="AC28" s="36"/>
      <c r="AD28" s="36"/>
      <c r="AF28" s="16" t="s">
        <v>126</v>
      </c>
    </row>
    <row r="29" spans="4:33" s="16" customFormat="1" ht="49.95" customHeight="1" x14ac:dyDescent="0.4">
      <c r="D29" s="325" t="s">
        <v>166</v>
      </c>
      <c r="E29" s="326"/>
      <c r="F29" s="327"/>
      <c r="G29" s="342" t="s">
        <v>209</v>
      </c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4"/>
      <c r="U29" s="324">
        <v>2</v>
      </c>
      <c r="V29" s="324"/>
      <c r="W29" s="324"/>
      <c r="X29" s="324"/>
      <c r="Y29" s="324">
        <v>4</v>
      </c>
      <c r="Z29" s="324"/>
      <c r="AB29" s="37"/>
      <c r="AC29" s="36"/>
      <c r="AD29" s="36"/>
      <c r="AF29" s="16" t="s">
        <v>126</v>
      </c>
    </row>
    <row r="30" spans="4:33" s="16" customFormat="1" ht="49.95" customHeight="1" x14ac:dyDescent="0.4">
      <c r="D30" s="325" t="s">
        <v>166</v>
      </c>
      <c r="E30" s="326"/>
      <c r="F30" s="327"/>
      <c r="G30" s="342" t="s">
        <v>221</v>
      </c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4"/>
      <c r="U30" s="324">
        <v>2</v>
      </c>
      <c r="V30" s="324"/>
      <c r="W30" s="324"/>
      <c r="X30" s="324"/>
      <c r="Y30" s="324">
        <v>4</v>
      </c>
      <c r="Z30" s="324"/>
      <c r="AB30" s="37"/>
      <c r="AC30" s="36"/>
      <c r="AD30" s="36"/>
      <c r="AF30" s="16" t="s">
        <v>126</v>
      </c>
    </row>
    <row r="31" spans="4:33" s="16" customFormat="1" ht="49.8" customHeight="1" x14ac:dyDescent="0.4">
      <c r="D31" s="325" t="s">
        <v>167</v>
      </c>
      <c r="E31" s="326"/>
      <c r="F31" s="327"/>
      <c r="G31" s="719" t="s">
        <v>198</v>
      </c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1"/>
      <c r="U31" s="324"/>
      <c r="V31" s="324"/>
      <c r="W31" s="324">
        <v>2</v>
      </c>
      <c r="X31" s="324"/>
      <c r="Y31" s="324">
        <v>2</v>
      </c>
      <c r="Z31" s="324"/>
      <c r="AG31" s="16" t="s">
        <v>126</v>
      </c>
    </row>
    <row r="32" spans="4:33" s="16" customFormat="1" ht="49.95" customHeight="1" x14ac:dyDescent="0.4">
      <c r="D32" s="325" t="s">
        <v>167</v>
      </c>
      <c r="E32" s="326"/>
      <c r="F32" s="327"/>
      <c r="G32" s="342" t="s">
        <v>133</v>
      </c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4"/>
      <c r="U32" s="324"/>
      <c r="V32" s="324"/>
      <c r="W32" s="324">
        <v>2</v>
      </c>
      <c r="X32" s="324"/>
      <c r="Y32" s="324">
        <v>2</v>
      </c>
      <c r="Z32" s="324"/>
      <c r="AB32" s="37"/>
      <c r="AC32" s="36"/>
      <c r="AD32" s="36"/>
      <c r="AF32" s="16" t="s">
        <v>126</v>
      </c>
    </row>
    <row r="33" spans="1:32" s="16" customFormat="1" ht="49.95" customHeight="1" x14ac:dyDescent="0.4">
      <c r="D33" s="325" t="s">
        <v>167</v>
      </c>
      <c r="E33" s="326"/>
      <c r="F33" s="327"/>
      <c r="G33" s="342" t="s">
        <v>210</v>
      </c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4"/>
      <c r="U33" s="324"/>
      <c r="V33" s="324"/>
      <c r="W33" s="324">
        <v>2</v>
      </c>
      <c r="X33" s="324"/>
      <c r="Y33" s="324">
        <v>2</v>
      </c>
      <c r="Z33" s="324"/>
      <c r="AB33" s="37"/>
      <c r="AC33" s="36"/>
      <c r="AD33" s="36"/>
      <c r="AF33" s="16" t="s">
        <v>126</v>
      </c>
    </row>
    <row r="34" spans="1:32" s="16" customFormat="1" ht="49.95" customHeight="1" x14ac:dyDescent="0.4">
      <c r="D34" s="325" t="s">
        <v>167</v>
      </c>
      <c r="E34" s="326"/>
      <c r="F34" s="327"/>
      <c r="G34" s="342" t="s">
        <v>222</v>
      </c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4"/>
      <c r="U34" s="324"/>
      <c r="V34" s="324"/>
      <c r="W34" s="324">
        <v>2</v>
      </c>
      <c r="X34" s="324"/>
      <c r="Y34" s="324">
        <v>2</v>
      </c>
      <c r="Z34" s="324"/>
      <c r="AB34" s="37"/>
      <c r="AC34" s="36"/>
      <c r="AD34" s="36"/>
      <c r="AF34" s="16" t="s">
        <v>126</v>
      </c>
    </row>
    <row r="35" spans="1:32" s="16" customFormat="1" ht="36" customHeight="1" x14ac:dyDescent="0.4">
      <c r="D35" s="325" t="s">
        <v>169</v>
      </c>
      <c r="E35" s="326"/>
      <c r="F35" s="327"/>
      <c r="G35" s="718" t="s">
        <v>199</v>
      </c>
      <c r="H35" s="718"/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8"/>
      <c r="U35" s="324"/>
      <c r="V35" s="324"/>
      <c r="W35" s="324">
        <v>3</v>
      </c>
      <c r="X35" s="324"/>
      <c r="Y35" s="324">
        <v>7.5</v>
      </c>
      <c r="Z35" s="324"/>
      <c r="AB35" s="37"/>
      <c r="AC35" s="36"/>
      <c r="AD35" s="36"/>
      <c r="AF35" s="16" t="s">
        <v>126</v>
      </c>
    </row>
    <row r="36" spans="1:32" s="16" customFormat="1" ht="40.950000000000003" customHeight="1" x14ac:dyDescent="0.4">
      <c r="D36" s="325" t="s">
        <v>169</v>
      </c>
      <c r="E36" s="326"/>
      <c r="F36" s="327"/>
      <c r="G36" s="717" t="s">
        <v>168</v>
      </c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324"/>
      <c r="V36" s="324"/>
      <c r="W36" s="324">
        <v>3</v>
      </c>
      <c r="X36" s="324"/>
      <c r="Y36" s="324">
        <v>7.5</v>
      </c>
      <c r="Z36" s="324"/>
      <c r="AB36" s="37"/>
      <c r="AC36" s="36"/>
      <c r="AD36" s="36"/>
      <c r="AF36" s="16" t="s">
        <v>126</v>
      </c>
    </row>
    <row r="37" spans="1:32" s="16" customFormat="1" ht="49.2" customHeight="1" thickBot="1" x14ac:dyDescent="0.45">
      <c r="D37" s="713" t="s">
        <v>169</v>
      </c>
      <c r="E37" s="714"/>
      <c r="F37" s="715"/>
      <c r="G37" s="716" t="s">
        <v>212</v>
      </c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0"/>
      <c r="V37" s="710"/>
      <c r="W37" s="710">
        <v>3</v>
      </c>
      <c r="X37" s="710"/>
      <c r="Y37" s="710">
        <v>7.5</v>
      </c>
      <c r="Z37" s="710"/>
      <c r="AB37" s="37"/>
      <c r="AC37" s="36"/>
      <c r="AD37" s="36"/>
      <c r="AF37" s="16" t="s">
        <v>126</v>
      </c>
    </row>
    <row r="38" spans="1:32" s="16" customFormat="1" ht="49.2" customHeight="1" thickBot="1" x14ac:dyDescent="0.45">
      <c r="D38" s="713" t="s">
        <v>169</v>
      </c>
      <c r="E38" s="714"/>
      <c r="F38" s="715"/>
      <c r="G38" s="716" t="s">
        <v>223</v>
      </c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0"/>
      <c r="V38" s="710"/>
      <c r="W38" s="710">
        <v>3</v>
      </c>
      <c r="X38" s="710"/>
      <c r="Y38" s="710">
        <v>7.5</v>
      </c>
      <c r="Z38" s="710"/>
      <c r="AB38" s="37"/>
      <c r="AC38" s="36"/>
      <c r="AD38" s="36"/>
      <c r="AF38" s="16" t="s">
        <v>126</v>
      </c>
    </row>
    <row r="39" spans="1:32" s="20" customFormat="1" ht="25.5" customHeight="1" x14ac:dyDescent="0.25">
      <c r="C39" s="67"/>
      <c r="D39" s="68"/>
      <c r="E39" s="375"/>
      <c r="F39" s="375"/>
      <c r="G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2"/>
      <c r="AB39" s="72" t="s">
        <v>126</v>
      </c>
      <c r="AC39" s="72"/>
      <c r="AD39" s="72"/>
    </row>
    <row r="40" spans="1:32" ht="24.6" customHeight="1" x14ac:dyDescent="0.4">
      <c r="D40" s="711" t="s">
        <v>192</v>
      </c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2"/>
      <c r="Q40" s="712"/>
      <c r="R40" s="712"/>
      <c r="S40" s="712"/>
      <c r="T40" s="712"/>
      <c r="U40" s="712"/>
      <c r="V40" s="712"/>
      <c r="W40" s="712"/>
      <c r="X40" s="712"/>
      <c r="Y40" s="712"/>
      <c r="Z40" s="712"/>
      <c r="AA40" s="64"/>
      <c r="AB40" s="65"/>
      <c r="AC40" s="66"/>
      <c r="AD40" s="2"/>
    </row>
    <row r="41" spans="1:32" s="20" customFormat="1" ht="25.5" customHeight="1" x14ac:dyDescent="0.4">
      <c r="C41" s="67"/>
      <c r="D41" s="69"/>
      <c r="E41" s="375"/>
      <c r="F41" s="375"/>
      <c r="G41" s="69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1"/>
      <c r="V41" s="71"/>
      <c r="W41" s="74"/>
      <c r="X41" s="74"/>
      <c r="Y41" s="71"/>
      <c r="Z41" s="71"/>
      <c r="AA41" s="72"/>
      <c r="AB41" s="72"/>
      <c r="AC41" s="72"/>
      <c r="AD41" s="72"/>
    </row>
    <row r="42" spans="1:32" s="20" customFormat="1" ht="20.100000000000001" customHeight="1" x14ac:dyDescent="0.25">
      <c r="D42" s="76"/>
      <c r="E42" s="77"/>
      <c r="F42" s="78"/>
      <c r="G42" s="78"/>
      <c r="H42" s="78"/>
      <c r="I42" s="78"/>
      <c r="J42" s="78"/>
      <c r="K42" s="78"/>
      <c r="L42" s="78"/>
      <c r="M42" s="78"/>
      <c r="N42" s="28"/>
      <c r="O42" s="78"/>
      <c r="P42" s="78"/>
      <c r="Q42" s="28"/>
      <c r="R42" s="78"/>
      <c r="S42" s="79"/>
      <c r="T42" s="29"/>
      <c r="U42" s="27"/>
      <c r="V42" s="80"/>
      <c r="W42" s="80"/>
      <c r="X42" s="80"/>
      <c r="Y42" s="77"/>
      <c r="Z42" s="77"/>
      <c r="AA42" s="27"/>
      <c r="AB42" s="27"/>
      <c r="AC42" s="27"/>
      <c r="AD42" s="22"/>
    </row>
    <row r="43" spans="1:32" s="20" customFormat="1" ht="18" customHeight="1" x14ac:dyDescent="0.25"/>
    <row r="44" spans="1:32" s="2" customFormat="1" ht="16.5" customHeight="1" x14ac:dyDescent="0.3">
      <c r="A44" s="23"/>
      <c r="B44" s="24"/>
      <c r="C44" s="25"/>
      <c r="D44" s="81"/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AA44" s="372"/>
      <c r="AB44" s="372"/>
      <c r="AC44" s="372"/>
      <c r="AD44" s="372"/>
    </row>
    <row r="45" spans="1:32" s="2" customFormat="1" ht="15" customHeight="1" x14ac:dyDescent="0.3">
      <c r="A45" s="23"/>
      <c r="B45" s="24"/>
      <c r="C45" s="26"/>
      <c r="D45" s="26"/>
      <c r="E45" s="26"/>
      <c r="F45" s="26"/>
      <c r="G45" s="26"/>
      <c r="H45" s="26"/>
      <c r="I45" s="26"/>
      <c r="J45" s="62"/>
      <c r="K45" s="62"/>
      <c r="L45" s="62"/>
      <c r="M45" s="62"/>
      <c r="N45" s="84"/>
      <c r="O45" s="11"/>
      <c r="P45" s="11"/>
      <c r="Q45" s="11"/>
      <c r="R45" s="85"/>
      <c r="S45" s="85"/>
      <c r="T45" s="86"/>
      <c r="AA45" s="67"/>
      <c r="AB45" s="67"/>
      <c r="AC45" s="67"/>
      <c r="AD45" s="67"/>
    </row>
    <row r="46" spans="1:32" s="2" customFormat="1" ht="16.5" customHeight="1" x14ac:dyDescent="0.3">
      <c r="A46" s="23"/>
      <c r="B46" s="24"/>
      <c r="C46" s="26"/>
      <c r="D46" s="26"/>
      <c r="E46" s="26"/>
      <c r="F46" s="62"/>
      <c r="G46" s="62"/>
      <c r="H46" s="62"/>
      <c r="I46" s="62"/>
      <c r="J46" s="62"/>
      <c r="K46" s="62"/>
      <c r="L46" s="63"/>
      <c r="M46" s="62"/>
      <c r="N46" s="62"/>
      <c r="O46" s="63"/>
      <c r="P46" s="62"/>
      <c r="R46" s="21"/>
      <c r="S46" s="87"/>
      <c r="T46" s="1"/>
      <c r="U46" s="87"/>
      <c r="V46" s="370"/>
      <c r="W46" s="371"/>
      <c r="X46" s="371"/>
      <c r="Y46" s="88"/>
      <c r="Z46" s="88"/>
      <c r="AA46" s="64"/>
      <c r="AB46" s="65"/>
      <c r="AC46" s="66"/>
    </row>
    <row r="47" spans="1:32" s="2" customFormat="1" ht="16.5" customHeight="1" x14ac:dyDescent="0.3">
      <c r="A47" s="23"/>
      <c r="B47" s="24"/>
      <c r="C47" s="26"/>
      <c r="D47" s="26"/>
      <c r="E47" s="26"/>
      <c r="F47" s="62"/>
      <c r="G47" s="62"/>
      <c r="H47" s="62"/>
      <c r="I47" s="62"/>
      <c r="J47" s="62"/>
      <c r="K47" s="62"/>
      <c r="L47" s="63"/>
      <c r="M47" s="62"/>
      <c r="N47" s="62"/>
      <c r="O47" s="63"/>
      <c r="P47" s="62"/>
      <c r="R47" s="21"/>
      <c r="S47" s="87"/>
      <c r="T47" s="1"/>
      <c r="U47" s="87"/>
      <c r="V47" s="87"/>
      <c r="W47" s="89"/>
      <c r="Y47" s="88"/>
      <c r="Z47" s="88"/>
      <c r="AB47" s="90"/>
      <c r="AC47" s="90"/>
    </row>
    <row r="48" spans="1:32" s="2" customFormat="1" ht="15" customHeight="1" x14ac:dyDescent="0.3">
      <c r="A48" s="23"/>
      <c r="B48" s="24"/>
      <c r="C48" s="26"/>
      <c r="D48" s="26"/>
      <c r="E48" s="26"/>
      <c r="F48" s="26"/>
      <c r="G48" s="26"/>
      <c r="H48" s="26"/>
      <c r="I48" s="26"/>
      <c r="J48" s="62"/>
      <c r="K48" s="62"/>
      <c r="L48" s="62"/>
      <c r="M48" s="62"/>
      <c r="N48" s="84"/>
      <c r="O48" s="11"/>
      <c r="P48" s="11"/>
      <c r="Q48" s="11"/>
      <c r="R48" s="85"/>
      <c r="S48" s="85"/>
      <c r="T48" s="86"/>
      <c r="U48" s="87"/>
      <c r="V48" s="87"/>
      <c r="W48" s="89"/>
      <c r="Y48" s="88"/>
      <c r="Z48" s="88"/>
      <c r="AB48" s="90"/>
      <c r="AC48" s="90"/>
    </row>
    <row r="49" spans="1:30" s="2" customFormat="1" ht="16.5" customHeight="1" x14ac:dyDescent="0.3">
      <c r="A49" s="23"/>
      <c r="B49" s="91"/>
      <c r="C49" s="26"/>
      <c r="D49" s="26"/>
      <c r="E49" s="26"/>
      <c r="F49" s="62"/>
      <c r="G49" s="62"/>
      <c r="H49" s="62"/>
      <c r="I49" s="62"/>
      <c r="J49" s="62"/>
      <c r="K49" s="62"/>
      <c r="L49" s="63"/>
      <c r="M49" s="62"/>
      <c r="N49" s="62"/>
      <c r="O49" s="63"/>
      <c r="P49" s="62"/>
      <c r="R49" s="21"/>
      <c r="T49" s="92"/>
      <c r="U49" s="87"/>
      <c r="V49" s="370"/>
      <c r="W49" s="371"/>
      <c r="X49" s="371"/>
      <c r="Y49" s="88"/>
      <c r="Z49" s="88"/>
      <c r="AA49" s="64"/>
      <c r="AB49" s="65"/>
      <c r="AC49" s="66"/>
    </row>
    <row r="50" spans="1:30" s="2" customFormat="1" ht="15.75" customHeight="1" x14ac:dyDescent="0.25">
      <c r="A50" s="23"/>
      <c r="B50" s="93"/>
      <c r="C50" s="94"/>
      <c r="D50" s="26"/>
      <c r="E50" s="26"/>
      <c r="F50" s="62"/>
      <c r="G50" s="62"/>
      <c r="H50" s="62"/>
      <c r="I50" s="62"/>
      <c r="J50" s="62"/>
      <c r="K50" s="62"/>
      <c r="L50" s="63"/>
      <c r="M50" s="62"/>
      <c r="N50" s="62"/>
      <c r="O50" s="63"/>
      <c r="P50" s="62"/>
      <c r="R50" s="21"/>
      <c r="T50" s="92"/>
      <c r="U50" s="87"/>
      <c r="V50" s="87"/>
      <c r="W50" s="89"/>
      <c r="Y50" s="94"/>
      <c r="Z50" s="94"/>
      <c r="AB50" s="95"/>
      <c r="AC50" s="95"/>
    </row>
    <row r="51" spans="1:30" ht="15" x14ac:dyDescent="0.25">
      <c r="D51" s="26"/>
      <c r="E51" s="26"/>
      <c r="F51" s="26"/>
      <c r="G51" s="26"/>
      <c r="H51" s="26"/>
      <c r="I51" s="26"/>
      <c r="J51" s="62"/>
      <c r="K51" s="62"/>
      <c r="L51" s="62"/>
      <c r="M51" s="62"/>
      <c r="N51" s="84"/>
      <c r="O51" s="11"/>
      <c r="P51" s="11"/>
      <c r="Q51" s="11"/>
      <c r="R51" s="85"/>
      <c r="S51" s="85"/>
      <c r="T51" s="86"/>
      <c r="U51" s="9"/>
      <c r="V51" s="9"/>
      <c r="W51" s="9"/>
      <c r="X51" s="9"/>
      <c r="AA51" s="20"/>
      <c r="AB51" s="20"/>
      <c r="AC51" s="20"/>
      <c r="AD51" s="20"/>
    </row>
    <row r="52" spans="1:30" ht="15" x14ac:dyDescent="0.25">
      <c r="D52" s="62"/>
      <c r="E52" s="62"/>
      <c r="F52" s="62"/>
      <c r="G52" s="62"/>
      <c r="H52" s="62"/>
      <c r="I52" s="62"/>
      <c r="J52" s="62"/>
      <c r="K52" s="62"/>
      <c r="L52" s="63"/>
      <c r="M52" s="62"/>
      <c r="N52" s="62"/>
      <c r="O52" s="63"/>
      <c r="P52" s="62"/>
      <c r="Q52" s="96"/>
      <c r="R52" s="21"/>
      <c r="S52" s="2"/>
      <c r="T52" s="87"/>
      <c r="Y52" s="9"/>
      <c r="Z52" s="9"/>
      <c r="AA52" s="20"/>
      <c r="AB52" s="20"/>
      <c r="AC52" s="20"/>
      <c r="AD52" s="20"/>
    </row>
    <row r="53" spans="1:30" x14ac:dyDescent="0.25">
      <c r="M53" s="9"/>
      <c r="N53" s="9"/>
      <c r="O53" s="9"/>
      <c r="P53" s="9"/>
      <c r="Q53" s="10"/>
      <c r="R53" s="10"/>
      <c r="S53" s="9"/>
      <c r="T53" s="9"/>
      <c r="U53" s="9"/>
      <c r="V53" s="9"/>
      <c r="W53" s="9"/>
      <c r="X53" s="9"/>
      <c r="Y53" s="9"/>
      <c r="Z53" s="9"/>
      <c r="AA53" s="85"/>
      <c r="AB53" s="85"/>
      <c r="AC53" s="85"/>
    </row>
    <row r="54" spans="1:30" x14ac:dyDescent="0.25">
      <c r="M54" s="9"/>
      <c r="N54" s="9"/>
      <c r="U54" s="9"/>
      <c r="V54" s="9"/>
      <c r="W54" s="9"/>
      <c r="X54" s="9"/>
    </row>
    <row r="55" spans="1:30" ht="17.399999999999999" x14ac:dyDescent="0.3">
      <c r="O55" s="9"/>
      <c r="P55" s="9"/>
      <c r="Q55" s="6"/>
      <c r="R55" s="6"/>
      <c r="S55" s="9"/>
      <c r="T55" s="9"/>
    </row>
    <row r="56" spans="1:30" ht="17.399999999999999" x14ac:dyDescent="0.3">
      <c r="M56" s="97"/>
      <c r="N56" s="97"/>
      <c r="O56" s="9"/>
      <c r="P56" s="9"/>
      <c r="Q56" s="10"/>
      <c r="R56" s="10"/>
      <c r="S56" s="9"/>
      <c r="T56" s="9"/>
    </row>
    <row r="57" spans="1:30" x14ac:dyDescent="0.25">
      <c r="M57" s="9"/>
      <c r="N57" s="9"/>
    </row>
  </sheetData>
  <mergeCells count="155">
    <mergeCell ref="D30:F30"/>
    <mergeCell ref="G30:T30"/>
    <mergeCell ref="U30:V30"/>
    <mergeCell ref="W30:X30"/>
    <mergeCell ref="Y30:Z30"/>
    <mergeCell ref="D34:F34"/>
    <mergeCell ref="G34:T34"/>
    <mergeCell ref="U34:V34"/>
    <mergeCell ref="W34:X34"/>
    <mergeCell ref="Y34:Z34"/>
    <mergeCell ref="D32:F32"/>
    <mergeCell ref="G32:T32"/>
    <mergeCell ref="U32:V32"/>
    <mergeCell ref="W32:X32"/>
    <mergeCell ref="Y31:Z31"/>
    <mergeCell ref="D31:F31"/>
    <mergeCell ref="G31:T31"/>
    <mergeCell ref="U31:V31"/>
    <mergeCell ref="W31:X31"/>
    <mergeCell ref="Y32:Z32"/>
    <mergeCell ref="Y33:Z33"/>
    <mergeCell ref="D33:F33"/>
    <mergeCell ref="G33:T33"/>
    <mergeCell ref="U33:V33"/>
    <mergeCell ref="D22:F22"/>
    <mergeCell ref="G22:T22"/>
    <mergeCell ref="U22:V22"/>
    <mergeCell ref="W22:X22"/>
    <mergeCell ref="Y22:Z22"/>
    <mergeCell ref="D26:F26"/>
    <mergeCell ref="G26:T26"/>
    <mergeCell ref="U26:V26"/>
    <mergeCell ref="W26:X26"/>
    <mergeCell ref="Y26:Z26"/>
    <mergeCell ref="D24:F24"/>
    <mergeCell ref="G24:T24"/>
    <mergeCell ref="U24:V24"/>
    <mergeCell ref="W24:X24"/>
    <mergeCell ref="Y23:Z23"/>
    <mergeCell ref="D23:F23"/>
    <mergeCell ref="G23:T23"/>
    <mergeCell ref="U23:V23"/>
    <mergeCell ref="W23:X23"/>
    <mergeCell ref="Y24:Z24"/>
    <mergeCell ref="D14:F14"/>
    <mergeCell ref="G14:T14"/>
    <mergeCell ref="U14:V14"/>
    <mergeCell ref="W14:X14"/>
    <mergeCell ref="Y14:Z14"/>
    <mergeCell ref="D18:F18"/>
    <mergeCell ref="G18:T18"/>
    <mergeCell ref="U18:V18"/>
    <mergeCell ref="W18:X18"/>
    <mergeCell ref="Y18:Z18"/>
    <mergeCell ref="D16:F16"/>
    <mergeCell ref="G16:T16"/>
    <mergeCell ref="U16:V16"/>
    <mergeCell ref="W16:X16"/>
    <mergeCell ref="Y15:Z15"/>
    <mergeCell ref="D15:F15"/>
    <mergeCell ref="G15:T15"/>
    <mergeCell ref="U15:V15"/>
    <mergeCell ref="W15:X15"/>
    <mergeCell ref="Y16:Z16"/>
    <mergeCell ref="D1:Z1"/>
    <mergeCell ref="D2:Z2"/>
    <mergeCell ref="D3:Z3"/>
    <mergeCell ref="D4:F10"/>
    <mergeCell ref="G4:T10"/>
    <mergeCell ref="U4:X4"/>
    <mergeCell ref="Y4:Z10"/>
    <mergeCell ref="U5:V10"/>
    <mergeCell ref="D11:F11"/>
    <mergeCell ref="G11:T11"/>
    <mergeCell ref="U11:V11"/>
    <mergeCell ref="W11:X11"/>
    <mergeCell ref="W5:X10"/>
    <mergeCell ref="Y11:Z11"/>
    <mergeCell ref="D13:F13"/>
    <mergeCell ref="G13:T13"/>
    <mergeCell ref="U13:V13"/>
    <mergeCell ref="W13:X13"/>
    <mergeCell ref="Y12:Z12"/>
    <mergeCell ref="D12:F12"/>
    <mergeCell ref="G12:T12"/>
    <mergeCell ref="U12:V12"/>
    <mergeCell ref="W12:X12"/>
    <mergeCell ref="Y13:Z13"/>
    <mergeCell ref="D19:F19"/>
    <mergeCell ref="G19:T19"/>
    <mergeCell ref="U19:V19"/>
    <mergeCell ref="W19:X19"/>
    <mergeCell ref="Y17:Z17"/>
    <mergeCell ref="D17:F17"/>
    <mergeCell ref="G17:T17"/>
    <mergeCell ref="U17:V17"/>
    <mergeCell ref="W17:X17"/>
    <mergeCell ref="Y19:Z19"/>
    <mergeCell ref="D21:F21"/>
    <mergeCell ref="G21:T21"/>
    <mergeCell ref="U21:V21"/>
    <mergeCell ref="W21:X21"/>
    <mergeCell ref="Y20:Z20"/>
    <mergeCell ref="D20:F20"/>
    <mergeCell ref="G20:T20"/>
    <mergeCell ref="U20:V20"/>
    <mergeCell ref="W20:X20"/>
    <mergeCell ref="Y21:Z21"/>
    <mergeCell ref="D27:F27"/>
    <mergeCell ref="G27:T27"/>
    <mergeCell ref="U27:V27"/>
    <mergeCell ref="W27:X27"/>
    <mergeCell ref="Y25:Z25"/>
    <mergeCell ref="D25:F25"/>
    <mergeCell ref="G25:T25"/>
    <mergeCell ref="U25:V25"/>
    <mergeCell ref="W25:X25"/>
    <mergeCell ref="Y27:Z27"/>
    <mergeCell ref="D29:F29"/>
    <mergeCell ref="G29:T29"/>
    <mergeCell ref="U29:V29"/>
    <mergeCell ref="W29:X29"/>
    <mergeCell ref="Y28:Z28"/>
    <mergeCell ref="D28:F28"/>
    <mergeCell ref="G28:T28"/>
    <mergeCell ref="U28:V28"/>
    <mergeCell ref="W28:X28"/>
    <mergeCell ref="Y29:Z29"/>
    <mergeCell ref="W33:X33"/>
    <mergeCell ref="Y35:Z35"/>
    <mergeCell ref="Y36:Z36"/>
    <mergeCell ref="D36:F36"/>
    <mergeCell ref="G36:T36"/>
    <mergeCell ref="U36:V36"/>
    <mergeCell ref="W36:X36"/>
    <mergeCell ref="D35:F35"/>
    <mergeCell ref="G35:T35"/>
    <mergeCell ref="U35:V35"/>
    <mergeCell ref="W35:X35"/>
    <mergeCell ref="V49:X49"/>
    <mergeCell ref="E39:F39"/>
    <mergeCell ref="E41:F41"/>
    <mergeCell ref="AA44:AD44"/>
    <mergeCell ref="V46:X46"/>
    <mergeCell ref="Y37:Z37"/>
    <mergeCell ref="D40:Z40"/>
    <mergeCell ref="D37:F37"/>
    <mergeCell ref="G37:T37"/>
    <mergeCell ref="U37:V37"/>
    <mergeCell ref="W37:X37"/>
    <mergeCell ref="D38:F38"/>
    <mergeCell ref="G38:T38"/>
    <mergeCell ref="U38:V38"/>
    <mergeCell ref="W38:X38"/>
    <mergeCell ref="Y38:Z38"/>
  </mergeCells>
  <pageMargins left="0.70866141732283472" right="0.31496062992125984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7" workbookViewId="0">
      <selection activeCell="G9" sqref="G9"/>
    </sheetView>
  </sheetViews>
  <sheetFormatPr defaultColWidth="8.6640625" defaultRowHeight="13.2" x14ac:dyDescent="0.25"/>
  <cols>
    <col min="1" max="1" width="8.6640625" style="42"/>
    <col min="2" max="2" width="45.21875" style="42" customWidth="1"/>
    <col min="3" max="3" width="8.6640625" style="42"/>
    <col min="4" max="4" width="11.33203125" style="42" customWidth="1"/>
    <col min="5" max="5" width="11" style="42" customWidth="1"/>
    <col min="6" max="6" width="0.5546875" style="42" customWidth="1"/>
    <col min="7" max="16384" width="8.6640625" style="42"/>
  </cols>
  <sheetData>
    <row r="1" spans="1:11" s="38" customFormat="1" ht="23.4" thickBot="1" x14ac:dyDescent="0.45">
      <c r="A1" s="734" t="s">
        <v>170</v>
      </c>
      <c r="B1" s="735"/>
      <c r="C1" s="735"/>
      <c r="D1" s="735"/>
      <c r="E1" s="736"/>
      <c r="F1" s="737"/>
    </row>
    <row r="2" spans="1:11" s="38" customFormat="1" ht="15.75" customHeight="1" thickBot="1" x14ac:dyDescent="0.45">
      <c r="A2" s="738" t="s">
        <v>204</v>
      </c>
      <c r="B2" s="738"/>
      <c r="C2" s="738"/>
      <c r="D2" s="738"/>
      <c r="E2" s="739"/>
      <c r="F2" s="739"/>
    </row>
    <row r="3" spans="1:11" s="38" customFormat="1" ht="23.4" thickBot="1" x14ac:dyDescent="0.45">
      <c r="A3" s="739"/>
      <c r="B3" s="739"/>
      <c r="C3" s="739"/>
      <c r="D3" s="739"/>
      <c r="E3" s="739"/>
      <c r="F3" s="739"/>
    </row>
    <row r="4" spans="1:11" s="38" customFormat="1" ht="47.4" customHeight="1" thickBot="1" x14ac:dyDescent="0.45">
      <c r="A4" s="740" t="s">
        <v>205</v>
      </c>
      <c r="B4" s="741"/>
      <c r="C4" s="741"/>
      <c r="D4" s="741"/>
      <c r="E4" s="741"/>
      <c r="F4" s="742"/>
    </row>
    <row r="5" spans="1:11" s="38" customFormat="1" ht="30" customHeight="1" thickBot="1" x14ac:dyDescent="0.45">
      <c r="A5" s="743" t="s">
        <v>171</v>
      </c>
      <c r="B5" s="743"/>
      <c r="C5" s="743"/>
      <c r="D5" s="743"/>
      <c r="E5" s="743"/>
      <c r="F5" s="743"/>
    </row>
    <row r="6" spans="1:11" ht="48" customHeight="1" thickBot="1" x14ac:dyDescent="0.3">
      <c r="A6" s="39" t="s">
        <v>172</v>
      </c>
      <c r="B6" s="40" t="s">
        <v>173</v>
      </c>
      <c r="C6" s="40" t="s">
        <v>174</v>
      </c>
      <c r="D6" s="40" t="s">
        <v>175</v>
      </c>
      <c r="E6" s="41" t="s">
        <v>176</v>
      </c>
    </row>
    <row r="7" spans="1:11" ht="18.45" customHeight="1" thickBot="1" x14ac:dyDescent="0.4">
      <c r="A7" s="731" t="s">
        <v>177</v>
      </c>
      <c r="B7" s="732"/>
      <c r="C7" s="732"/>
      <c r="D7" s="733"/>
      <c r="E7" s="43"/>
      <c r="F7" s="44"/>
    </row>
    <row r="8" spans="1:11" s="48" customFormat="1" ht="72.599999999999994" thickBot="1" x14ac:dyDescent="0.4">
      <c r="A8" s="45">
        <v>1</v>
      </c>
      <c r="B8" s="46" t="s">
        <v>215</v>
      </c>
      <c r="C8" s="46">
        <v>1.5</v>
      </c>
      <c r="D8" s="46"/>
      <c r="E8" s="47">
        <v>2</v>
      </c>
    </row>
    <row r="9" spans="1:11" s="48" customFormat="1" ht="36.6" thickBot="1" x14ac:dyDescent="0.4">
      <c r="A9" s="45">
        <v>2</v>
      </c>
      <c r="B9" s="46" t="s">
        <v>213</v>
      </c>
      <c r="C9" s="46">
        <v>3</v>
      </c>
      <c r="D9" s="46" t="s">
        <v>178</v>
      </c>
      <c r="E9" s="47">
        <v>3</v>
      </c>
    </row>
    <row r="10" spans="1:11" s="48" customFormat="1" ht="36.6" thickBot="1" x14ac:dyDescent="0.4">
      <c r="A10" s="45">
        <v>3</v>
      </c>
      <c r="B10" s="46" t="s">
        <v>137</v>
      </c>
      <c r="C10" s="46">
        <v>2</v>
      </c>
      <c r="D10" s="46" t="s">
        <v>178</v>
      </c>
      <c r="E10" s="47">
        <v>2</v>
      </c>
    </row>
    <row r="11" spans="1:11" s="48" customFormat="1" ht="55.2" customHeight="1" thickBot="1" x14ac:dyDescent="0.4">
      <c r="A11" s="45">
        <v>4</v>
      </c>
      <c r="B11" s="46" t="s">
        <v>179</v>
      </c>
      <c r="C11" s="46">
        <v>2</v>
      </c>
      <c r="D11" s="46" t="s">
        <v>178</v>
      </c>
      <c r="E11" s="47">
        <v>1.5</v>
      </c>
    </row>
    <row r="12" spans="1:11" s="48" customFormat="1" ht="18.600000000000001" thickBot="1" x14ac:dyDescent="0.4">
      <c r="A12" s="45">
        <v>5</v>
      </c>
      <c r="B12" s="46" t="s">
        <v>129</v>
      </c>
      <c r="C12" s="53">
        <v>6</v>
      </c>
      <c r="D12" s="46" t="s">
        <v>180</v>
      </c>
      <c r="E12" s="47">
        <v>5</v>
      </c>
    </row>
    <row r="13" spans="1:11" s="48" customFormat="1" ht="36.6" thickBot="1" x14ac:dyDescent="0.4">
      <c r="A13" s="45">
        <v>6</v>
      </c>
      <c r="B13" s="46" t="s">
        <v>141</v>
      </c>
      <c r="C13" s="46">
        <v>1</v>
      </c>
      <c r="D13" s="46" t="s">
        <v>178</v>
      </c>
      <c r="E13" s="47"/>
    </row>
    <row r="14" spans="1:11" s="48" customFormat="1" ht="24" customHeight="1" thickBot="1" x14ac:dyDescent="0.4">
      <c r="A14" s="45">
        <v>7</v>
      </c>
      <c r="B14" s="46" t="s">
        <v>224</v>
      </c>
      <c r="C14" s="46">
        <v>3.5</v>
      </c>
      <c r="D14" s="46" t="s">
        <v>180</v>
      </c>
      <c r="E14" s="54">
        <v>2.5</v>
      </c>
      <c r="G14" s="729"/>
      <c r="H14" s="730"/>
      <c r="I14" s="730"/>
      <c r="J14" s="730"/>
      <c r="K14" s="730"/>
    </row>
    <row r="15" spans="1:11" s="48" customFormat="1" ht="37.200000000000003" customHeight="1" thickBot="1" x14ac:dyDescent="0.4">
      <c r="A15" s="45">
        <v>8</v>
      </c>
      <c r="B15" s="46" t="s">
        <v>181</v>
      </c>
      <c r="C15" s="46">
        <v>11</v>
      </c>
      <c r="D15" s="46" t="s">
        <v>180</v>
      </c>
      <c r="E15" s="47">
        <v>8</v>
      </c>
    </row>
    <row r="16" spans="1:11" s="48" customFormat="1" ht="18.600000000000001" thickBot="1" x14ac:dyDescent="0.4">
      <c r="A16" s="55"/>
      <c r="B16" s="56" t="s">
        <v>182</v>
      </c>
      <c r="C16" s="56">
        <f>SUM(C8:C15)</f>
        <v>30</v>
      </c>
      <c r="D16" s="46" t="s">
        <v>225</v>
      </c>
      <c r="E16" s="47">
        <f>SUM(E8:E15)</f>
        <v>24</v>
      </c>
    </row>
    <row r="17" spans="1:16" s="48" customFormat="1" ht="18.600000000000001" thickBot="1" x14ac:dyDescent="0.4">
      <c r="A17" s="744" t="s">
        <v>183</v>
      </c>
      <c r="B17" s="745"/>
      <c r="C17" s="745"/>
      <c r="D17" s="746"/>
      <c r="E17" s="47"/>
    </row>
    <row r="18" spans="1:16" s="48" customFormat="1" ht="75" customHeight="1" thickBot="1" x14ac:dyDescent="0.4">
      <c r="A18" s="45">
        <v>9</v>
      </c>
      <c r="B18" s="46" t="s">
        <v>215</v>
      </c>
      <c r="C18" s="46">
        <v>1.5</v>
      </c>
      <c r="D18" s="46" t="s">
        <v>178</v>
      </c>
      <c r="E18" s="47">
        <v>2</v>
      </c>
    </row>
    <row r="19" spans="1:16" s="48" customFormat="1" ht="18.600000000000001" thickBot="1" x14ac:dyDescent="0.4">
      <c r="A19" s="45">
        <v>10</v>
      </c>
      <c r="B19" s="46" t="s">
        <v>138</v>
      </c>
      <c r="C19" s="46">
        <v>3</v>
      </c>
      <c r="D19" s="46" t="s">
        <v>178</v>
      </c>
      <c r="E19" s="47">
        <v>3</v>
      </c>
    </row>
    <row r="20" spans="1:16" s="48" customFormat="1" ht="55.8" customHeight="1" thickBot="1" x14ac:dyDescent="0.4">
      <c r="A20" s="45">
        <v>11</v>
      </c>
      <c r="B20" s="46" t="s">
        <v>184</v>
      </c>
      <c r="C20" s="46">
        <v>2</v>
      </c>
      <c r="D20" s="46"/>
      <c r="E20" s="47">
        <v>1</v>
      </c>
    </row>
    <row r="21" spans="1:16" s="48" customFormat="1" ht="21.6" customHeight="1" thickBot="1" x14ac:dyDescent="0.4">
      <c r="A21" s="45">
        <v>12</v>
      </c>
      <c r="B21" s="56" t="s">
        <v>193</v>
      </c>
      <c r="C21" s="46">
        <v>2.5</v>
      </c>
      <c r="D21" s="46" t="s">
        <v>178</v>
      </c>
      <c r="E21" s="47">
        <v>2</v>
      </c>
      <c r="G21" s="729"/>
      <c r="H21" s="730"/>
      <c r="I21" s="730"/>
      <c r="J21" s="730"/>
      <c r="K21" s="730"/>
    </row>
    <row r="22" spans="1:16" s="48" customFormat="1" ht="21.6" customHeight="1" thickBot="1" x14ac:dyDescent="0.4">
      <c r="A22" s="45">
        <v>13</v>
      </c>
      <c r="B22" s="56" t="s">
        <v>194</v>
      </c>
      <c r="C22" s="46">
        <v>4</v>
      </c>
      <c r="D22" s="46" t="s">
        <v>180</v>
      </c>
      <c r="E22" s="47">
        <v>3</v>
      </c>
      <c r="G22" s="729"/>
      <c r="H22" s="730"/>
      <c r="I22" s="730"/>
      <c r="J22" s="730"/>
      <c r="K22" s="730"/>
    </row>
    <row r="23" spans="1:16" s="48" customFormat="1" ht="21" customHeight="1" thickBot="1" x14ac:dyDescent="0.4">
      <c r="A23" s="45">
        <v>14</v>
      </c>
      <c r="B23" s="56" t="s">
        <v>195</v>
      </c>
      <c r="C23" s="46">
        <v>6</v>
      </c>
      <c r="D23" s="46" t="s">
        <v>178</v>
      </c>
      <c r="E23" s="47">
        <v>5</v>
      </c>
      <c r="G23" s="729"/>
      <c r="H23" s="730"/>
      <c r="I23" s="730"/>
      <c r="J23" s="730"/>
      <c r="K23" s="730"/>
      <c r="L23" s="729"/>
      <c r="M23" s="730"/>
      <c r="N23" s="730"/>
      <c r="O23" s="730"/>
      <c r="P23" s="730"/>
    </row>
    <row r="24" spans="1:16" s="48" customFormat="1" ht="18" customHeight="1" thickBot="1" x14ac:dyDescent="0.4">
      <c r="A24" s="45">
        <v>15</v>
      </c>
      <c r="B24" s="56" t="s">
        <v>196</v>
      </c>
      <c r="C24" s="46">
        <v>4</v>
      </c>
      <c r="D24" s="46" t="s">
        <v>180</v>
      </c>
      <c r="E24" s="47">
        <v>3</v>
      </c>
      <c r="G24" s="729"/>
      <c r="H24" s="730"/>
      <c r="I24" s="730"/>
      <c r="J24" s="730"/>
      <c r="K24" s="730"/>
      <c r="L24" s="729"/>
      <c r="M24" s="730"/>
      <c r="N24" s="730"/>
      <c r="O24" s="730"/>
      <c r="P24" s="730"/>
    </row>
    <row r="25" spans="1:16" s="48" customFormat="1" ht="20.399999999999999" customHeight="1" thickBot="1" x14ac:dyDescent="0.4">
      <c r="A25" s="45">
        <v>16</v>
      </c>
      <c r="B25" s="56" t="s">
        <v>197</v>
      </c>
      <c r="C25" s="46">
        <v>4</v>
      </c>
      <c r="D25" s="46" t="s">
        <v>180</v>
      </c>
      <c r="E25" s="47">
        <v>3</v>
      </c>
      <c r="G25" s="729"/>
      <c r="H25" s="730"/>
      <c r="I25" s="730"/>
      <c r="J25" s="730"/>
      <c r="K25" s="730"/>
    </row>
    <row r="26" spans="1:16" s="48" customFormat="1" ht="21.6" customHeight="1" thickBot="1" x14ac:dyDescent="0.4">
      <c r="A26" s="45">
        <v>17</v>
      </c>
      <c r="B26" s="56" t="s">
        <v>198</v>
      </c>
      <c r="C26" s="46">
        <v>2</v>
      </c>
      <c r="D26" s="46" t="s">
        <v>178</v>
      </c>
      <c r="E26" s="47">
        <v>2</v>
      </c>
      <c r="G26" s="729"/>
      <c r="H26" s="730"/>
      <c r="I26" s="730"/>
      <c r="J26" s="730"/>
      <c r="K26" s="730"/>
    </row>
    <row r="27" spans="1:16" s="48" customFormat="1" ht="36.6" thickBot="1" x14ac:dyDescent="0.4">
      <c r="A27" s="45">
        <v>18</v>
      </c>
      <c r="B27" s="46" t="s">
        <v>128</v>
      </c>
      <c r="C27" s="46">
        <v>1</v>
      </c>
      <c r="D27" s="46" t="s">
        <v>178</v>
      </c>
      <c r="E27" s="47"/>
    </row>
    <row r="28" spans="1:16" s="48" customFormat="1" ht="18.600000000000001" thickBot="1" x14ac:dyDescent="0.4">
      <c r="A28" s="45"/>
      <c r="B28" s="56" t="s">
        <v>72</v>
      </c>
      <c r="C28" s="56">
        <f>SUM(C18:C27)</f>
        <v>30</v>
      </c>
      <c r="D28" s="46" t="s">
        <v>185</v>
      </c>
      <c r="E28" s="56">
        <f>SUM(E18:E27)</f>
        <v>24</v>
      </c>
    </row>
    <row r="29" spans="1:16" ht="18.45" customHeight="1" thickBot="1" x14ac:dyDescent="0.4">
      <c r="A29" s="731" t="s">
        <v>186</v>
      </c>
      <c r="B29" s="732"/>
      <c r="C29" s="732"/>
      <c r="D29" s="733"/>
      <c r="E29" s="43"/>
      <c r="F29" s="44"/>
    </row>
    <row r="30" spans="1:16" ht="75.599999999999994" customHeight="1" thickBot="1" x14ac:dyDescent="0.4">
      <c r="A30" s="49">
        <v>19</v>
      </c>
      <c r="B30" s="50" t="s">
        <v>216</v>
      </c>
      <c r="C30" s="50">
        <v>1.5</v>
      </c>
      <c r="D30" s="50" t="s">
        <v>178</v>
      </c>
      <c r="E30" s="43">
        <v>2</v>
      </c>
      <c r="F30" s="44"/>
    </row>
    <row r="31" spans="1:16" ht="18.600000000000001" thickBot="1" x14ac:dyDescent="0.4">
      <c r="A31" s="49">
        <v>20</v>
      </c>
      <c r="B31" s="50" t="s">
        <v>134</v>
      </c>
      <c r="C31" s="50">
        <v>4</v>
      </c>
      <c r="D31" s="50" t="s">
        <v>180</v>
      </c>
      <c r="E31" s="43">
        <v>3</v>
      </c>
      <c r="F31" s="44"/>
    </row>
    <row r="32" spans="1:16" ht="54.6" thickBot="1" x14ac:dyDescent="0.4">
      <c r="A32" s="49">
        <v>21</v>
      </c>
      <c r="B32" s="50" t="s">
        <v>135</v>
      </c>
      <c r="C32" s="50">
        <v>4</v>
      </c>
      <c r="D32" s="50" t="s">
        <v>180</v>
      </c>
      <c r="E32" s="43">
        <v>3</v>
      </c>
      <c r="F32" s="44"/>
      <c r="I32" s="42" t="s">
        <v>126</v>
      </c>
    </row>
    <row r="33" spans="1:10" ht="18.600000000000001" thickBot="1" x14ac:dyDescent="0.4">
      <c r="A33" s="49">
        <v>22</v>
      </c>
      <c r="B33" s="50" t="s">
        <v>139</v>
      </c>
      <c r="C33" s="50">
        <v>2</v>
      </c>
      <c r="D33" s="50" t="s">
        <v>178</v>
      </c>
      <c r="E33" s="43">
        <v>2</v>
      </c>
      <c r="F33" s="44"/>
    </row>
    <row r="34" spans="1:10" ht="24.6" customHeight="1" thickBot="1" x14ac:dyDescent="0.4">
      <c r="A34" s="49">
        <v>23</v>
      </c>
      <c r="B34" s="57" t="s">
        <v>199</v>
      </c>
      <c r="C34" s="50">
        <v>7.5</v>
      </c>
      <c r="D34" s="50" t="s">
        <v>178</v>
      </c>
      <c r="E34" s="43">
        <v>6</v>
      </c>
      <c r="F34" s="44"/>
      <c r="G34" s="730"/>
      <c r="H34" s="730"/>
      <c r="I34" s="730"/>
      <c r="J34" s="58"/>
    </row>
    <row r="35" spans="1:10" ht="18.600000000000001" thickBot="1" x14ac:dyDescent="0.4">
      <c r="A35" s="49">
        <v>24</v>
      </c>
      <c r="B35" s="50" t="s">
        <v>145</v>
      </c>
      <c r="C35" s="50">
        <v>3.5</v>
      </c>
      <c r="D35" s="50" t="s">
        <v>178</v>
      </c>
      <c r="E35" s="43">
        <v>2</v>
      </c>
      <c r="F35" s="44"/>
    </row>
    <row r="36" spans="1:10" ht="36.6" thickBot="1" x14ac:dyDescent="0.4">
      <c r="A36" s="49">
        <v>25</v>
      </c>
      <c r="B36" s="50" t="s">
        <v>146</v>
      </c>
      <c r="C36" s="50">
        <v>1</v>
      </c>
      <c r="D36" s="50" t="s">
        <v>178</v>
      </c>
      <c r="E36" s="43"/>
      <c r="F36" s="44" t="s">
        <v>126</v>
      </c>
    </row>
    <row r="37" spans="1:10" ht="18.600000000000001" thickBot="1" x14ac:dyDescent="0.4">
      <c r="A37" s="49">
        <v>26</v>
      </c>
      <c r="B37" s="50" t="s">
        <v>131</v>
      </c>
      <c r="C37" s="50">
        <v>3</v>
      </c>
      <c r="D37" s="50" t="s">
        <v>180</v>
      </c>
      <c r="E37" s="43">
        <v>2</v>
      </c>
      <c r="F37" s="44"/>
    </row>
    <row r="38" spans="1:10" ht="55.2" customHeight="1" thickBot="1" x14ac:dyDescent="0.4">
      <c r="A38" s="49">
        <v>27</v>
      </c>
      <c r="B38" s="50" t="s">
        <v>184</v>
      </c>
      <c r="C38" s="50">
        <v>3.5</v>
      </c>
      <c r="D38" s="50" t="s">
        <v>178</v>
      </c>
      <c r="E38" s="43"/>
      <c r="F38" s="44"/>
    </row>
    <row r="39" spans="1:10" ht="18.600000000000001" thickBot="1" x14ac:dyDescent="0.4">
      <c r="A39" s="49"/>
      <c r="B39" s="57" t="s">
        <v>72</v>
      </c>
      <c r="C39" s="57">
        <f>SUM(C30:C38)</f>
        <v>30</v>
      </c>
      <c r="D39" s="50" t="s">
        <v>190</v>
      </c>
      <c r="E39" s="57">
        <f>SUM(E30:E38)</f>
        <v>20</v>
      </c>
      <c r="F39" s="44" t="s">
        <v>126</v>
      </c>
    </row>
    <row r="40" spans="1:10" ht="18.45" customHeight="1" thickBot="1" x14ac:dyDescent="0.4">
      <c r="A40" s="731" t="s">
        <v>187</v>
      </c>
      <c r="B40" s="732"/>
      <c r="C40" s="732"/>
      <c r="D40" s="733"/>
      <c r="E40" s="43"/>
      <c r="F40" s="44"/>
    </row>
    <row r="41" spans="1:10" ht="18.600000000000001" thickBot="1" x14ac:dyDescent="0.4">
      <c r="A41" s="49">
        <v>28</v>
      </c>
      <c r="B41" s="50" t="s">
        <v>85</v>
      </c>
      <c r="C41" s="50">
        <v>9</v>
      </c>
      <c r="D41" s="50" t="s">
        <v>178</v>
      </c>
      <c r="E41" s="43"/>
      <c r="F41" s="44"/>
    </row>
    <row r="42" spans="1:10" ht="18.600000000000001" thickBot="1" x14ac:dyDescent="0.4">
      <c r="A42" s="49">
        <v>29</v>
      </c>
      <c r="B42" s="50" t="s">
        <v>57</v>
      </c>
      <c r="C42" s="50">
        <v>21</v>
      </c>
      <c r="D42" s="50"/>
      <c r="E42" s="43"/>
      <c r="F42" s="44"/>
    </row>
    <row r="43" spans="1:10" ht="18.600000000000001" thickBot="1" x14ac:dyDescent="0.4">
      <c r="A43" s="59"/>
      <c r="B43" s="60" t="s">
        <v>72</v>
      </c>
      <c r="C43" s="60">
        <f>SUM(C30:C38)</f>
        <v>30</v>
      </c>
      <c r="D43" s="50" t="s">
        <v>178</v>
      </c>
      <c r="E43" s="43"/>
      <c r="F43" s="44"/>
    </row>
    <row r="44" spans="1:10" s="52" customFormat="1" ht="17.399999999999999" x14ac:dyDescent="0.3">
      <c r="A44" s="51"/>
      <c r="B44" s="51" t="s">
        <v>188</v>
      </c>
      <c r="C44" s="51">
        <f>C43+C39+C28+C16</f>
        <v>120</v>
      </c>
      <c r="D44" s="51"/>
      <c r="E44" s="51"/>
      <c r="F44" s="51"/>
    </row>
    <row r="45" spans="1:10" s="52" customFormat="1" ht="17.399999999999999" x14ac:dyDescent="0.3">
      <c r="A45" s="51"/>
      <c r="B45" s="51"/>
      <c r="C45" s="51"/>
      <c r="D45" s="51"/>
      <c r="E45" s="51"/>
      <c r="F45" s="51"/>
    </row>
    <row r="46" spans="1:10" s="52" customFormat="1" ht="17.399999999999999" x14ac:dyDescent="0.3">
      <c r="A46" s="51"/>
      <c r="B46" s="51" t="s">
        <v>189</v>
      </c>
      <c r="C46" s="51" t="s">
        <v>124</v>
      </c>
      <c r="D46" s="51"/>
      <c r="E46" s="51"/>
      <c r="F46" s="51"/>
    </row>
  </sheetData>
  <mergeCells count="18">
    <mergeCell ref="G24:K24"/>
    <mergeCell ref="L24:P24"/>
    <mergeCell ref="A1:F1"/>
    <mergeCell ref="A2:F3"/>
    <mergeCell ref="A4:F4"/>
    <mergeCell ref="A5:F5"/>
    <mergeCell ref="A7:D7"/>
    <mergeCell ref="G14:K14"/>
    <mergeCell ref="A17:D17"/>
    <mergeCell ref="G21:K21"/>
    <mergeCell ref="G22:K22"/>
    <mergeCell ref="G23:K23"/>
    <mergeCell ref="L23:P23"/>
    <mergeCell ref="G25:K25"/>
    <mergeCell ref="G26:K26"/>
    <mergeCell ref="A29:D29"/>
    <mergeCell ref="G34:I34"/>
    <mergeCell ref="A40:D40"/>
  </mergeCells>
  <printOptions horizontalCentered="1"/>
  <pageMargins left="0.78740157480314965" right="0.39370078740157483" top="0.23622047244094491" bottom="0.23622047244094491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ОНП Маг</vt:lpstr>
      <vt:lpstr>Каталог</vt:lpstr>
      <vt:lpstr>Семестровка</vt:lpstr>
      <vt:lpstr>Каталог!Область_печати</vt:lpstr>
      <vt:lpstr>'ОНП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2020-04-08T08:36:01Z</cp:lastPrinted>
  <dcterms:created xsi:type="dcterms:W3CDTF">2020-01-20T12:14:55Z</dcterms:created>
  <dcterms:modified xsi:type="dcterms:W3CDTF">2020-04-09T09:31:42Z</dcterms:modified>
</cp:coreProperties>
</file>