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8550"/>
  </bookViews>
  <sheets>
    <sheet name="НП_Маг_1.9_101_2019 " sheetId="4" r:id="rId1"/>
    <sheet name="Семестровка_маг_1.9_101_2019" sheetId="8" r:id="rId2"/>
  </sheets>
  <definedNames>
    <definedName name="_xlnm.Print_Area" localSheetId="0">'НП_Маг_1.9_101_2019 '!$A$1:$BI$92</definedName>
  </definedNames>
  <calcPr calcId="144525"/>
</workbook>
</file>

<file path=xl/sharedStrings.xml><?xml version="1.0" encoding="utf-8"?>
<sst xmlns="http://schemas.openxmlformats.org/spreadsheetml/2006/main" count="328" uniqueCount="224">
  <si>
    <t>МІНІСТЕРСТВО ОСВІТИ І НАУКИ  УКРАЇНИ</t>
  </si>
  <si>
    <t xml:space="preserve">                     НАЦІОНАЛЬНИЙ ТЕХНІЧНИЙ УНІВЕРСИТЕТ УКРАЇНИ "КИЇВСЬКИЙ ПОЛІТЕХНІЧНИЙ ІНСТИТУТ імені ІГОРЯ СІКОРСЬКОГО"</t>
  </si>
  <si>
    <r>
      <rPr>
        <sz val="36"/>
        <rFont val="Arial"/>
        <charset val="204"/>
      </rPr>
      <t xml:space="preserve">                   </t>
    </r>
    <r>
      <rPr>
        <b/>
        <sz val="36"/>
        <rFont val="Arial"/>
        <charset val="204"/>
      </rPr>
      <t>НАВЧАЛЬНИЙ   ПЛАН</t>
    </r>
  </si>
  <si>
    <t>ЗАТВЕРДЖУЮ</t>
  </si>
  <si>
    <t>(прийому  2019 року)</t>
  </si>
  <si>
    <t xml:space="preserve">Голова Вченої ради </t>
  </si>
  <si>
    <t>Підготовки</t>
  </si>
  <si>
    <t>Магістр</t>
  </si>
  <si>
    <t>з галузі знань</t>
  </si>
  <si>
    <t>10 Природничі науки</t>
  </si>
  <si>
    <t>Факультет (інститут)</t>
  </si>
  <si>
    <t>інженерно-хімічний</t>
  </si>
  <si>
    <t xml:space="preserve"> КПІ ім. Ігоря Сікорського</t>
  </si>
  <si>
    <r>
      <rPr>
        <b/>
        <sz val="11"/>
        <rFont val="Arial"/>
        <charset val="134"/>
      </rPr>
      <t xml:space="preserve">      (</t>
    </r>
    <r>
      <rPr>
        <sz val="11"/>
        <rFont val="Arial"/>
        <charset val="134"/>
      </rPr>
      <t>назва освітньо- ступеня</t>
    </r>
    <r>
      <rPr>
        <b/>
        <sz val="11"/>
        <rFont val="Arial"/>
        <charset val="134"/>
      </rPr>
      <t>)</t>
    </r>
  </si>
  <si>
    <t>(шифр і назва галузі знань)</t>
  </si>
  <si>
    <t>за спеціальністю</t>
  </si>
  <si>
    <t>101 Екологія</t>
  </si>
  <si>
    <t xml:space="preserve">Кваліфікація  </t>
  </si>
  <si>
    <t>магістр з екології</t>
  </si>
  <si>
    <t>(код  і  назва спеціальності )</t>
  </si>
  <si>
    <t>_____________ М.З.Згуровський</t>
  </si>
  <si>
    <t>Строк навчання</t>
  </si>
  <si>
    <t xml:space="preserve">1 рік 9 місяців </t>
  </si>
  <si>
    <r>
      <rPr>
        <sz val="16"/>
        <rFont val="Arial"/>
        <charset val="134"/>
      </rPr>
      <t xml:space="preserve">"___"_____________  </t>
    </r>
    <r>
      <rPr>
        <u/>
        <sz val="16"/>
        <rFont val="Arial"/>
        <charset val="204"/>
      </rPr>
      <t>2019</t>
    </r>
    <r>
      <rPr>
        <sz val="16"/>
        <rFont val="Arial"/>
        <charset val="134"/>
      </rPr>
      <t>___ р.</t>
    </r>
  </si>
  <si>
    <t>за освітньо-науковою  програмою магістерської підготовки (спеціалізацією)</t>
  </si>
  <si>
    <t>на основі</t>
  </si>
  <si>
    <t>бакалавра</t>
  </si>
  <si>
    <t>Екологічна безпека</t>
  </si>
  <si>
    <t>(зазначається освітній ступень)</t>
  </si>
  <si>
    <t xml:space="preserve">                                                                         ( назва  програми)</t>
  </si>
  <si>
    <t xml:space="preserve">      Форма навчання</t>
  </si>
  <si>
    <t>денна</t>
  </si>
  <si>
    <t>(денна, вечіня, заочна (дистанційна), екстернат)</t>
  </si>
  <si>
    <t>Випускова   кафедра</t>
  </si>
  <si>
    <t>Екології та технології рослинних полімерів</t>
  </si>
  <si>
    <r>
      <rPr>
        <b/>
        <sz val="16"/>
        <rFont val="Arial"/>
        <charset val="134"/>
      </rPr>
      <t xml:space="preserve">                                                                          </t>
    </r>
    <r>
      <rPr>
        <b/>
        <sz val="18"/>
        <rFont val="Arial"/>
        <charset val="204"/>
      </rPr>
      <t>І. Графік навчального процесу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</si>
  <si>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</si>
  <si>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</si>
  <si>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</si>
  <si>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</si>
  <si>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</si>
  <si>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</si>
  <si>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</si>
  <si>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</si>
  <si>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</si>
  <si>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 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</si>
  <si>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</si>
  <si>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</si>
  <si>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</si>
  <si>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</si>
  <si>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</si>
  <si>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</si>
  <si>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</si>
  <si>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</si>
  <si>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ДЗ</t>
  </si>
  <si>
    <t>Позначення:</t>
  </si>
  <si>
    <t>Теор.навч.</t>
  </si>
  <si>
    <t>Екзам. сесія</t>
  </si>
  <si>
    <t>Практики</t>
  </si>
  <si>
    <t>Виконання та захист магістерської дисертації</t>
  </si>
  <si>
    <t>ДЕ</t>
  </si>
  <si>
    <t xml:space="preserve"> Складання випускного екзамену</t>
  </si>
  <si>
    <t>Канікули</t>
  </si>
  <si>
    <t xml:space="preserve">             II.ЗВЕДЕНІ ДАНІ ПРО БЮДЖЕТ ЧАСУ, тижні</t>
  </si>
  <si>
    <t xml:space="preserve">        III.ПРАКТИКА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</si>
  <si>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</si>
  <si>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</si>
  <si>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</si>
  <si>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</si>
  <si>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 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</si>
  <si>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</si>
  <si>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</si>
  <si>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</si>
  <si>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</si>
  <si>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</si>
  <si>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</si>
  <si>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</si>
  <si>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Науково-дослідна</t>
  </si>
  <si>
    <t>4</t>
  </si>
  <si>
    <t>5</t>
  </si>
  <si>
    <t>Робота над магістерською дисертацією</t>
  </si>
  <si>
    <t>Захист магістерської дисертації</t>
  </si>
  <si>
    <t xml:space="preserve"> </t>
  </si>
  <si>
    <t>V. План освітнього процесу</t>
  </si>
  <si>
    <t>Код н/д за ОПП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</si>
  <si>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</si>
  <si>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</si>
  <si>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</si>
  <si>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</si>
  <si>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</si>
  <si>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</si>
  <si>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</si>
  <si>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</si>
  <si>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</si>
  <si>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</si>
  <si>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</si>
  <si>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</si>
  <si>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</si>
  <si>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</si>
  <si>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</si>
  <si>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</si>
  <si>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>II курс</t>
  </si>
  <si>
    <t>Лекції</t>
  </si>
  <si>
    <t>Практичні</t>
  </si>
  <si>
    <t>Лабораторні</t>
  </si>
  <si>
    <t>Семестри</t>
  </si>
  <si>
    <t>Кількість тижнів у семестрі</t>
  </si>
  <si>
    <t>І.ЦИКЛ ЗАГАЛЬНОЇ ПІДГОТОВКИ</t>
  </si>
  <si>
    <t>І.1. Навчальні дисципліни  базової  підготовки</t>
  </si>
  <si>
    <t>ЗО1</t>
  </si>
  <si>
    <t>Інтелектуальна власність та патентознавство</t>
  </si>
  <si>
    <t>ЗО2</t>
  </si>
  <si>
    <t>Екологічний менеджмент та аудит</t>
  </si>
  <si>
    <t>ЗО3</t>
  </si>
  <si>
    <t>Математичні методи оптимізації</t>
  </si>
  <si>
    <t>ЗО4</t>
  </si>
  <si>
    <t>Моделювання процесів та систем</t>
  </si>
  <si>
    <t>Разом за п.І.1</t>
  </si>
  <si>
    <t>І.2. Дослідницький (науковий) компонент (за вибором студентів)</t>
  </si>
  <si>
    <t>ЗВ1</t>
  </si>
  <si>
    <t>Наукова робота за темою магістерської дисертації</t>
  </si>
  <si>
    <t>ЗВ2</t>
  </si>
  <si>
    <t>Науково-дослідна практика</t>
  </si>
  <si>
    <t>ЗВ3</t>
  </si>
  <si>
    <t>Разом за п.І.2</t>
  </si>
  <si>
    <t xml:space="preserve"> І.3. Навчальні дисципліни базової підготовки (за вибором студентів)</t>
  </si>
  <si>
    <t>ЗВ4</t>
  </si>
  <si>
    <t>Практикум з іншомовного наукового спілкування</t>
  </si>
  <si>
    <t>ЗВ5</t>
  </si>
  <si>
    <t>Навчальна  дисципліна з менеджменту (інноваційний менеджмент, дисципліна з розробки стартап-проектів і таке інше)</t>
  </si>
  <si>
    <t>ЗВ6</t>
  </si>
  <si>
    <t>Навчальна дисципліна з проблем сталого розвитку</t>
  </si>
  <si>
    <t>ЗВ7</t>
  </si>
  <si>
    <t xml:space="preserve">Навчальна дисципліна з педагогіки </t>
  </si>
  <si>
    <t>Разом за п.1.3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</si>
  <si>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</si>
  <si>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</si>
  <si>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</si>
  <si>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ПО1</t>
  </si>
  <si>
    <t>Екологічна стандартизація та сертифікація</t>
  </si>
  <si>
    <t>ПО2</t>
  </si>
  <si>
    <t>Ресурсоефективні чисті технології</t>
  </si>
  <si>
    <t>ПО3</t>
  </si>
  <si>
    <t>Перспективні напрямки наукових досліджень в охороні довкілля</t>
  </si>
  <si>
    <t>1, 2</t>
  </si>
  <si>
    <t>ПО4</t>
  </si>
  <si>
    <t>Інформаційні технології</t>
  </si>
  <si>
    <t>ПО5</t>
  </si>
  <si>
    <t>Управління та поводження з відходами</t>
  </si>
  <si>
    <t>ПО6</t>
  </si>
  <si>
    <t>Екологічне інспектування</t>
  </si>
  <si>
    <t>ПО7</t>
  </si>
  <si>
    <t>Альтернативні джерела енергії</t>
  </si>
  <si>
    <t>ПО8</t>
  </si>
  <si>
    <t>Науково-дослідна робота з охорони довкілля</t>
  </si>
  <si>
    <t>ПО9</t>
  </si>
  <si>
    <t>Екологічна інформація та її обробка</t>
  </si>
  <si>
    <t>ПО10</t>
  </si>
  <si>
    <t>Управління проектами та грантами</t>
  </si>
  <si>
    <t>Разом за п.2.1</t>
  </si>
  <si>
    <t>ІІ.2.Навчальні дисципліни професійної та практичної підготовки (за вибором студентів)</t>
  </si>
  <si>
    <t>ПВ1</t>
  </si>
  <si>
    <t>Навчальна дисципліна з математичної статистики в екології</t>
  </si>
  <si>
    <t>Разом за п.2.2</t>
  </si>
  <si>
    <t>ВСЬОГО ЗА ЦИКЛ ПРОФЕСІЙНОЇ ПІДГОТОВКИ: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</si>
  <si>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</si>
  <si>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</si>
  <si>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</si>
  <si>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</si>
  <si>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</si>
  <si>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</si>
  <si>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Ухвалено на засіданні Вченої ради  університету ПРОТОКОЛ №___3____ від 11 березня______2019__ р.</t>
  </si>
  <si>
    <t xml:space="preserve">Голова НМК  </t>
  </si>
  <si>
    <t>/</t>
  </si>
  <si>
    <t>Ванін В.В./</t>
  </si>
  <si>
    <t>(підпис)</t>
  </si>
  <si>
    <t>(П.І.Б.)</t>
  </si>
  <si>
    <t xml:space="preserve">Завідувач кафедри  </t>
  </si>
  <si>
    <t>Гомеля М.Д./</t>
  </si>
  <si>
    <t>Заст. декана ІХФ</t>
  </si>
  <si>
    <t>/Сідоров Д.Е.</t>
  </si>
  <si>
    <t xml:space="preserve"> -</t>
  </si>
  <si>
    <t xml:space="preserve"> Захист  магістерських дисертацій  планувати в останні два тижні їх підготовки.</t>
  </si>
  <si>
    <t>Кафедра екології та технології рослинних полімер</t>
  </si>
  <si>
    <t>інженерно-хімічний факультет</t>
  </si>
  <si>
    <t>Перелік кредитних модулів (дисциплін) магістерської освітньо-наукової програми з галузі знань 10 Природничі науки</t>
  </si>
  <si>
    <t>за спеціальністю 101 Екологія</t>
  </si>
  <si>
    <t>ОНП "Екологічна безпека"</t>
  </si>
  <si>
    <t>прийому 2019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</si>
  <si>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</si>
  <si>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</si>
  <si>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</si>
  <si>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</si>
  <si>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</si>
  <si>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</si>
  <si>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Практикум з іншомовного наукововго спілкування-1. Практикум з іншомовного професійного спілкування</t>
  </si>
  <si>
    <t>Патентознавство та інтелектуальна власність</t>
  </si>
  <si>
    <t>З</t>
  </si>
  <si>
    <t>Екологічний менеджмент і аудит</t>
  </si>
  <si>
    <t>Екз.</t>
  </si>
  <si>
    <t>Навчальна дисципліна з математичної статистики в екології - 1. Методи математичної статистики в екології</t>
  </si>
  <si>
    <t>Навчальна дисципліна з математичної статистики в екології - 2. Курсова робота</t>
  </si>
  <si>
    <t>Перспективні напрямки наукових досліджень в охороні довкілля - 1. Аналіз актуальних проблем захисту довкіля</t>
  </si>
  <si>
    <t>Наукова робота за темою магістерської дисертації - 1. Основи наукових досліджень</t>
  </si>
  <si>
    <t>Всьoго</t>
  </si>
  <si>
    <t>3екз+4З</t>
  </si>
  <si>
    <t>2 семестр</t>
  </si>
  <si>
    <t>Практикум з іншомовного наукововго спілкування-2. Практикум з іншомовного професійного спілкування</t>
  </si>
  <si>
    <t>Перспективні напрямки наукових досліджень в охороні довкілля - 2. Теоретичне та екпериментальне вирішення наукових задач в екологічній безпеці</t>
  </si>
  <si>
    <t>Перспективні напрямки наукових досліджень в охороні довкілля - 3. Курсова робота</t>
  </si>
  <si>
    <t>Навчальна  дисципліна з менеджменту</t>
  </si>
  <si>
    <t>Наукова робота за темою магістерської дисертації - 2. Науково-дослідна робота за темою магістерської дисертації</t>
  </si>
  <si>
    <t>3екз+5З</t>
  </si>
  <si>
    <t>3 семестр</t>
  </si>
  <si>
    <t>Практикум з іншомовного наукововго спілкування-3. Практикум з іншомовного професійного спілкування</t>
  </si>
  <si>
    <t>екз.</t>
  </si>
  <si>
    <t>Екологічна інформація та її обробка - 1. Екологічна інформація та її обробка</t>
  </si>
  <si>
    <t>Екологічна інформація та її обробка - 2. Курсова робота</t>
  </si>
  <si>
    <t>Навчальна дисципліна з педагогіки</t>
  </si>
  <si>
    <t>4 семестр</t>
  </si>
  <si>
    <t>1З</t>
  </si>
  <si>
    <t>Всього за період навчання</t>
  </si>
  <si>
    <t>Зав. кафедри Е та ТРП</t>
  </si>
  <si>
    <t>Гомеля М.Д.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</si>
</sst>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85">
    <font>
      <sz val="10"/>
      <name val="Arial Cyr"/>
      <charset val="204"/>
    </font>
    <font>
      <sz val="10"/>
      <name val="Times New Roman"/>
      <charset val="204"/>
    </font>
    <font>
      <sz val="14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134"/>
    </font>
    <font>
      <b/>
      <sz val="14"/>
      <name val="Times New Roman"/>
      <charset val="204"/>
    </font>
    <font>
      <sz val="16"/>
      <name val="Times New Roman"/>
      <charset val="204"/>
    </font>
    <font>
      <sz val="18"/>
      <name val="Arial"/>
      <charset val="134"/>
    </font>
    <font>
      <sz val="10"/>
      <name val="Arial"/>
      <charset val="204"/>
    </font>
    <font>
      <sz val="12"/>
      <name val="Arial"/>
      <charset val="134"/>
    </font>
    <font>
      <sz val="11"/>
      <name val="Arial"/>
      <charset val="134"/>
    </font>
    <font>
      <b/>
      <sz val="11"/>
      <name val="Arial"/>
      <charset val="204"/>
    </font>
    <font>
      <sz val="11"/>
      <name val="Arial"/>
      <charset val="204"/>
    </font>
    <font>
      <sz val="14"/>
      <name val="Arial"/>
      <charset val="204"/>
    </font>
    <font>
      <b/>
      <sz val="14"/>
      <name val="Arial"/>
      <charset val="134"/>
    </font>
    <font>
      <i/>
      <sz val="14"/>
      <name val="Arial"/>
      <charset val="204"/>
    </font>
    <font>
      <sz val="12"/>
      <name val="Arial"/>
      <charset val="204"/>
    </font>
    <font>
      <sz val="16"/>
      <name val="Arial"/>
      <charset val="204"/>
    </font>
    <font>
      <b/>
      <sz val="18"/>
      <name val="Arial"/>
      <charset val="134"/>
    </font>
    <font>
      <sz val="36"/>
      <name val="Arial"/>
      <charset val="204"/>
    </font>
    <font>
      <b/>
      <sz val="20"/>
      <name val="Arial"/>
      <charset val="204"/>
    </font>
    <font>
      <b/>
      <sz val="16"/>
      <name val="Arial"/>
      <charset val="204"/>
    </font>
    <font>
      <b/>
      <sz val="10"/>
      <name val="Arial Cyr"/>
      <charset val="204"/>
    </font>
    <font>
      <sz val="16"/>
      <name val="Arial"/>
      <charset val="134"/>
    </font>
    <font>
      <sz val="14"/>
      <name val="Arial"/>
      <charset val="134"/>
    </font>
    <font>
      <b/>
      <sz val="16"/>
      <name val="Arial"/>
      <charset val="134"/>
    </font>
    <font>
      <b/>
      <sz val="10"/>
      <name val="Arial"/>
      <charset val="134"/>
    </font>
    <font>
      <b/>
      <sz val="12"/>
      <name val="Arial"/>
      <charset val="204"/>
    </font>
    <font>
      <b/>
      <sz val="12"/>
      <name val="Arial"/>
      <charset val="134"/>
    </font>
    <font>
      <sz val="9"/>
      <name val="Arial"/>
      <charset val="134"/>
    </font>
    <font>
      <b/>
      <sz val="14"/>
      <name val="Arial"/>
      <charset val="204"/>
    </font>
    <font>
      <b/>
      <sz val="18"/>
      <name val="Arial"/>
      <charset val="204"/>
    </font>
    <font>
      <b/>
      <sz val="18"/>
      <name val="Arial Cyr"/>
      <charset val="204"/>
    </font>
    <font>
      <b/>
      <sz val="9"/>
      <name val="Arial"/>
      <charset val="134"/>
    </font>
    <font>
      <b/>
      <sz val="10"/>
      <name val="Arial"/>
      <charset val="204"/>
    </font>
    <font>
      <b/>
      <sz val="11"/>
      <name val="Arial"/>
      <charset val="134"/>
    </font>
    <font>
      <b/>
      <sz val="15"/>
      <name val="Arial"/>
      <charset val="204"/>
    </font>
    <font>
      <sz val="10"/>
      <name val="Arial"/>
      <charset val="134"/>
    </font>
    <font>
      <b/>
      <sz val="12"/>
      <color indexed="10"/>
      <name val="Arial"/>
      <charset val="134"/>
    </font>
    <font>
      <b/>
      <sz val="14"/>
      <color indexed="10"/>
      <name val="Arial"/>
      <charset val="134"/>
    </font>
    <font>
      <sz val="11"/>
      <color indexed="10"/>
      <name val="Arial"/>
      <charset val="204"/>
    </font>
    <font>
      <sz val="18"/>
      <name val="Arial"/>
      <charset val="204"/>
    </font>
    <font>
      <b/>
      <i/>
      <sz val="16"/>
      <color indexed="8"/>
      <name val="Arial"/>
      <charset val="204"/>
    </font>
    <font>
      <sz val="10"/>
      <color indexed="10"/>
      <name val="Arial Cyr"/>
      <charset val="204"/>
    </font>
    <font>
      <b/>
      <sz val="16"/>
      <color indexed="8"/>
      <name val="Arial"/>
      <charset val="134"/>
    </font>
    <font>
      <sz val="11"/>
      <color indexed="8"/>
      <name val="Arial"/>
      <charset val="204"/>
    </font>
    <font>
      <b/>
      <sz val="11"/>
      <color indexed="8"/>
      <name val="Arial"/>
      <charset val="204"/>
    </font>
    <font>
      <b/>
      <sz val="11"/>
      <color indexed="10"/>
      <name val="Arial"/>
      <charset val="204"/>
    </font>
    <font>
      <sz val="14"/>
      <name val="Arial Cyr"/>
      <charset val="204"/>
    </font>
    <font>
      <b/>
      <sz val="12"/>
      <color indexed="8"/>
      <name val="Arial"/>
      <charset val="134"/>
    </font>
    <font>
      <sz val="16"/>
      <color indexed="8"/>
      <name val="Arial Cyr"/>
      <charset val="204"/>
    </font>
    <font>
      <sz val="16"/>
      <color indexed="8"/>
      <name val="Arial"/>
      <charset val="204"/>
    </font>
    <font>
      <sz val="10"/>
      <color indexed="10"/>
      <name val="Arial"/>
      <charset val="204"/>
    </font>
    <font>
      <b/>
      <sz val="16"/>
      <color indexed="8"/>
      <name val="Arial"/>
      <charset val="204"/>
    </font>
    <font>
      <sz val="12"/>
      <color indexed="8"/>
      <name val="Arial"/>
      <charset val="204"/>
    </font>
    <font>
      <sz val="11"/>
      <color indexed="10"/>
      <name val="Arial"/>
      <charset val="134"/>
    </font>
    <font>
      <sz val="14"/>
      <color indexed="10"/>
      <name val="Arial"/>
      <charset val="204"/>
    </font>
    <font>
      <sz val="14"/>
      <color indexed="10"/>
      <name val="Arial Cyr"/>
      <charset val="204"/>
    </font>
    <font>
      <b/>
      <sz val="16"/>
      <color indexed="10"/>
      <name val="Arial"/>
      <charset val="204"/>
    </font>
    <font>
      <b/>
      <i/>
      <sz val="12"/>
      <name val="Arial"/>
      <charset val="204"/>
    </font>
    <font>
      <sz val="12"/>
      <color indexed="10"/>
      <name val="Arial"/>
      <charset val="204"/>
    </font>
    <font>
      <sz val="16"/>
      <color indexed="10"/>
      <name val="Arial"/>
      <charset val="204"/>
    </font>
    <font>
      <b/>
      <i/>
      <sz val="12"/>
      <color indexed="10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Times New Roman"/>
      <charset val="134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36"/>
      <name val="Arial"/>
      <charset val="204"/>
    </font>
    <font>
      <u/>
      <sz val="16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3" fillId="32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7" fillId="0" borderId="61" applyNumberFormat="0" applyFill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82" fillId="0" borderId="67" applyNumberFormat="0" applyFill="0" applyAlignment="0" applyProtection="0">
      <alignment vertical="center"/>
    </xf>
    <xf numFmtId="0" fontId="73" fillId="4" borderId="64" applyNumberFormat="0" applyAlignment="0" applyProtection="0">
      <alignment vertical="center"/>
    </xf>
    <xf numFmtId="44" fontId="64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14" borderId="65" applyNumberFormat="0" applyFont="0" applyAlignment="0" applyProtection="0">
      <alignment vertical="center"/>
    </xf>
    <xf numFmtId="0" fontId="78" fillId="21" borderId="63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4" borderId="63" applyNumberFormat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2" fillId="0" borderId="66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62" applyNumberFormat="0" applyFill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42" fontId="64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9" fillId="0" borderId="62" applyNumberFormat="0" applyFill="0" applyAlignment="0" applyProtection="0">
      <alignment vertical="center"/>
    </xf>
    <xf numFmtId="43" fontId="64" fillId="0" borderId="0" applyFont="0" applyFill="0" applyBorder="0" applyAlignment="0" applyProtection="0">
      <alignment vertical="center"/>
    </xf>
    <xf numFmtId="0" fontId="65" fillId="3" borderId="60" applyNumberFormat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</cellStyleXfs>
  <cellXfs count="650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0" xfId="0" applyNumberFormat="1" applyFont="1" applyFill="1" applyBorder="1" applyProtection="1"/>
    <xf numFmtId="49" fontId="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Alignment="1"/>
    <xf numFmtId="0" fontId="21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textRotation="90"/>
    </xf>
    <xf numFmtId="0" fontId="25" fillId="0" borderId="10" xfId="0" applyFont="1" applyFill="1" applyBorder="1" applyAlignment="1" applyProtection="1">
      <alignment horizontal="center" vertical="center" textRotation="90"/>
    </xf>
    <xf numFmtId="0" fontId="25" fillId="0" borderId="11" xfId="0" applyFont="1" applyFill="1" applyBorder="1" applyAlignment="1" applyProtection="1">
      <alignment horizontal="center" vertical="center" textRotation="90"/>
    </xf>
    <xf numFmtId="0" fontId="27" fillId="0" borderId="0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center" wrapText="1"/>
    </xf>
    <xf numFmtId="0" fontId="25" fillId="0" borderId="12" xfId="0" applyFont="1" applyFill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left"/>
    </xf>
    <xf numFmtId="0" fontId="29" fillId="0" borderId="13" xfId="0" applyFont="1" applyFill="1" applyBorder="1" applyAlignment="1" applyProtection="1">
      <alignment horizontal="center" vertical="center" textRotation="90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 textRotation="90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center"/>
    </xf>
    <xf numFmtId="0" fontId="30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 vertical="center" textRotation="90"/>
    </xf>
    <xf numFmtId="0" fontId="21" fillId="0" borderId="15" xfId="0" applyFont="1" applyFill="1" applyBorder="1" applyAlignment="1" applyProtection="1">
      <alignment horizontal="center" vertical="center" textRotation="90"/>
    </xf>
    <xf numFmtId="0" fontId="21" fillId="0" borderId="14" xfId="0" applyFont="1" applyFill="1" applyBorder="1" applyAlignment="1" applyProtection="1">
      <alignment horizontal="center" vertical="center" textRotation="90"/>
    </xf>
    <xf numFmtId="0" fontId="27" fillId="0" borderId="1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/>
    </xf>
    <xf numFmtId="0" fontId="31" fillId="0" borderId="16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/>
    </xf>
    <xf numFmtId="0" fontId="31" fillId="0" borderId="11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/>
    </xf>
    <xf numFmtId="0" fontId="31" fillId="0" borderId="4" xfId="0" applyFont="1" applyFill="1" applyBorder="1" applyAlignment="1" applyProtection="1">
      <alignment horizontal="right"/>
    </xf>
    <xf numFmtId="0" fontId="21" fillId="0" borderId="14" xfId="0" applyFont="1" applyFill="1" applyBorder="1" applyAlignment="1" applyProtection="1">
      <alignment horizontal="right"/>
    </xf>
    <xf numFmtId="0" fontId="31" fillId="0" borderId="4" xfId="0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3" xfId="0" applyNumberFormat="1" applyFont="1" applyFill="1" applyBorder="1" applyAlignment="1" applyProtection="1">
      <alignment horizontal="center"/>
    </xf>
    <xf numFmtId="0" fontId="23" fillId="0" borderId="24" xfId="0" applyNumberFormat="1" applyFont="1" applyFill="1" applyBorder="1" applyAlignment="1" applyProtection="1">
      <alignment horizontal="center"/>
    </xf>
    <xf numFmtId="0" fontId="9" fillId="0" borderId="25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center" vertical="center" wrapText="1"/>
    </xf>
    <xf numFmtId="0" fontId="29" fillId="0" borderId="27" xfId="0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30" fillId="0" borderId="28" xfId="0" applyFont="1" applyFill="1" applyBorder="1" applyAlignment="1" applyProtection="1">
      <alignment horizontal="center"/>
    </xf>
    <xf numFmtId="0" fontId="30" fillId="0" borderId="29" xfId="0" applyFont="1" applyFill="1" applyBorder="1" applyAlignment="1" applyProtection="1">
      <alignment horizont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 textRotation="90"/>
    </xf>
    <xf numFmtId="0" fontId="21" fillId="0" borderId="26" xfId="0" applyFont="1" applyFill="1" applyBorder="1" applyAlignment="1" applyProtection="1">
      <alignment horizontal="center" vertical="center" textRotation="90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/>
    </xf>
    <xf numFmtId="0" fontId="31" fillId="0" borderId="5" xfId="0" applyFont="1" applyFill="1" applyBorder="1" applyAlignment="1" applyProtection="1">
      <alignment horizontal="center" vertical="center" wrapText="1"/>
    </xf>
    <xf numFmtId="0" fontId="31" fillId="0" borderId="29" xfId="0" applyFont="1" applyFill="1" applyBorder="1" applyAlignment="1" applyProtection="1">
      <alignment horizontal="center"/>
    </xf>
    <xf numFmtId="0" fontId="31" fillId="0" borderId="28" xfId="0" applyFont="1" applyFill="1" applyBorder="1" applyAlignment="1" applyProtection="1">
      <alignment horizontal="center"/>
    </xf>
    <xf numFmtId="0" fontId="31" fillId="0" borderId="11" xfId="0" applyFont="1" applyFill="1" applyBorder="1" applyAlignment="1" applyProtection="1">
      <alignment horizontal="left" vertical="center" wrapText="1" shrinkToFit="1"/>
    </xf>
    <xf numFmtId="0" fontId="31" fillId="0" borderId="31" xfId="0" applyFont="1" applyFill="1" applyBorder="1" applyAlignment="1" applyProtection="1">
      <alignment horizontal="left" vertical="center" wrapText="1" shrinkToFit="1"/>
    </xf>
    <xf numFmtId="0" fontId="31" fillId="0" borderId="16" xfId="0" applyFont="1" applyFill="1" applyBorder="1" applyAlignment="1" applyProtection="1">
      <alignment horizontal="left" vertical="center" wrapText="1" shrinkToFit="1"/>
    </xf>
    <xf numFmtId="0" fontId="31" fillId="0" borderId="32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32" xfId="0" applyFont="1" applyFill="1" applyBorder="1" applyAlignment="1" applyProtection="1">
      <alignment vertical="center" wrapText="1"/>
    </xf>
    <xf numFmtId="0" fontId="31" fillId="0" borderId="31" xfId="0" applyFont="1" applyFill="1" applyBorder="1" applyAlignment="1" applyProtection="1">
      <alignment horizontal="center"/>
    </xf>
    <xf numFmtId="0" fontId="31" fillId="0" borderId="34" xfId="0" applyFont="1" applyFill="1" applyBorder="1" applyAlignment="1" applyProtection="1">
      <alignment horizontal="center"/>
    </xf>
    <xf numFmtId="0" fontId="31" fillId="0" borderId="11" xfId="0" applyFont="1" applyFill="1" applyBorder="1" applyAlignment="1" applyProtection="1">
      <alignment vertical="center" wrapText="1"/>
    </xf>
    <xf numFmtId="0" fontId="31" fillId="0" borderId="3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right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left" wrapText="1"/>
    </xf>
    <xf numFmtId="0" fontId="31" fillId="0" borderId="35" xfId="0" applyFont="1" applyFill="1" applyBorder="1" applyAlignment="1" applyProtection="1">
      <alignment horizontal="center"/>
    </xf>
    <xf numFmtId="0" fontId="31" fillId="0" borderId="36" xfId="0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left" vertical="center" wrapText="1" shrinkToFit="1"/>
    </xf>
    <xf numFmtId="0" fontId="31" fillId="0" borderId="35" xfId="0" applyFont="1" applyFill="1" applyBorder="1" applyAlignment="1" applyProtection="1">
      <alignment horizontal="left" vertical="center" wrapText="1" shrinkToFit="1"/>
    </xf>
    <xf numFmtId="0" fontId="31" fillId="0" borderId="5" xfId="0" applyFont="1" applyFill="1" applyBorder="1" applyAlignment="1" applyProtection="1">
      <alignment horizontal="right"/>
    </xf>
    <xf numFmtId="0" fontId="31" fillId="0" borderId="17" xfId="0" applyFont="1" applyFill="1" applyBorder="1" applyAlignment="1" applyProtection="1">
      <alignment horizontal="left" vertical="center" wrapText="1" shrinkToFit="1"/>
    </xf>
    <xf numFmtId="0" fontId="31" fillId="0" borderId="32" xfId="0" applyFont="1" applyFill="1" applyBorder="1" applyAlignment="1" applyProtection="1">
      <alignment horizontal="left" vertical="center" wrapText="1" shrinkToFit="1"/>
    </xf>
    <xf numFmtId="0" fontId="21" fillId="0" borderId="1" xfId="0" applyFont="1" applyFill="1" applyBorder="1" applyAlignment="1" applyProtection="1">
      <alignment horizontal="right"/>
    </xf>
    <xf numFmtId="0" fontId="32" fillId="0" borderId="25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1" fillId="0" borderId="38" xfId="0" applyFont="1" applyFill="1" applyBorder="1" applyAlignment="1" applyProtection="1">
      <alignment horizontal="left" wrapText="1"/>
    </xf>
    <xf numFmtId="0" fontId="31" fillId="0" borderId="39" xfId="0" applyFont="1" applyFill="1" applyBorder="1" applyAlignment="1" applyProtection="1">
      <alignment horizontal="left" vertical="center" wrapText="1"/>
    </xf>
    <xf numFmtId="0" fontId="25" fillId="0" borderId="20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/>
    </xf>
    <xf numFmtId="0" fontId="29" fillId="0" borderId="26" xfId="0" applyFont="1" applyFill="1" applyBorder="1" applyAlignment="1" applyProtection="1">
      <alignment horizontal="left" vertical="center" wrapText="1"/>
    </xf>
    <xf numFmtId="0" fontId="29" fillId="0" borderId="13" xfId="0" applyFont="1" applyFill="1" applyBorder="1" applyAlignment="1" applyProtection="1">
      <alignment horizontal="left" vertical="top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top" wrapText="1"/>
    </xf>
    <xf numFmtId="0" fontId="30" fillId="0" borderId="4" xfId="0" applyFont="1" applyFill="1" applyBorder="1" applyAlignment="1" applyProtection="1">
      <alignment horizontal="center"/>
    </xf>
    <xf numFmtId="0" fontId="30" fillId="0" borderId="6" xfId="0" applyFont="1" applyFill="1" applyBorder="1" applyAlignment="1" applyProtection="1">
      <alignment horizontal="center"/>
    </xf>
    <xf numFmtId="0" fontId="30" fillId="0" borderId="4" xfId="0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Alignment="1">
      <alignment vertical="top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/>
    <xf numFmtId="0" fontId="27" fillId="0" borderId="0" xfId="0" applyFont="1" applyFill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vertical="top"/>
    </xf>
    <xf numFmtId="0" fontId="30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left" vertical="top"/>
    </xf>
    <xf numFmtId="49" fontId="25" fillId="0" borderId="20" xfId="0" applyNumberFormat="1" applyFont="1" applyFill="1" applyBorder="1" applyAlignment="1" applyProtection="1">
      <alignment horizontal="center" vertical="center"/>
    </xf>
    <xf numFmtId="0" fontId="29" fillId="0" borderId="27" xfId="0" applyFont="1" applyFill="1" applyBorder="1" applyAlignment="1" applyProtection="1">
      <alignment horizontal="left" vertical="top" wrapText="1"/>
    </xf>
    <xf numFmtId="0" fontId="29" fillId="0" borderId="26" xfId="0" applyFont="1" applyFill="1" applyBorder="1" applyAlignment="1" applyProtection="1">
      <alignment horizontal="left" vertical="top" wrapText="1"/>
    </xf>
    <xf numFmtId="49" fontId="29" fillId="0" borderId="27" xfId="0" applyNumberFormat="1" applyFont="1" applyFill="1" applyBorder="1" applyAlignment="1" applyProtection="1">
      <alignment horizontal="center" vertical="center" wrapText="1"/>
    </xf>
    <xf numFmtId="49" fontId="33" fillId="0" borderId="27" xfId="0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left" vertical="top" wrapText="1"/>
    </xf>
    <xf numFmtId="0" fontId="29" fillId="0" borderId="8" xfId="0" applyFont="1" applyFill="1" applyBorder="1" applyAlignment="1" applyProtection="1">
      <alignment horizontal="left" vertical="top" wrapText="1"/>
    </xf>
    <xf numFmtId="49" fontId="33" fillId="0" borderId="1" xfId="0" applyNumberFormat="1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left"/>
    </xf>
    <xf numFmtId="0" fontId="30" fillId="0" borderId="6" xfId="0" applyFont="1" applyFill="1" applyBorder="1" applyAlignment="1" applyProtection="1">
      <alignment horizontal="left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justify"/>
    </xf>
    <xf numFmtId="0" fontId="34" fillId="0" borderId="0" xfId="0" applyNumberFormat="1" applyFont="1" applyFill="1" applyBorder="1" applyAlignment="1" applyProtection="1">
      <alignment horizontal="centerContinuous"/>
    </xf>
    <xf numFmtId="49" fontId="35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Continuous"/>
    </xf>
    <xf numFmtId="0" fontId="25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>
      <alignment horizontal="right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21" fillId="0" borderId="26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 wrapText="1"/>
    </xf>
    <xf numFmtId="0" fontId="31" fillId="0" borderId="34" xfId="0" applyFont="1" applyFill="1" applyBorder="1" applyAlignment="1" applyProtection="1">
      <alignment horizontal="left" vertical="center" wrapText="1" shrinkToFit="1"/>
    </xf>
    <xf numFmtId="0" fontId="31" fillId="0" borderId="33" xfId="0" applyFont="1" applyFill="1" applyBorder="1" applyAlignment="1" applyProtection="1">
      <alignment vertical="center" wrapText="1"/>
    </xf>
    <xf numFmtId="0" fontId="31" fillId="0" borderId="34" xfId="0" applyFont="1" applyFill="1" applyBorder="1" applyAlignment="1" applyProtection="1">
      <alignment vertical="center" wrapText="1"/>
    </xf>
    <xf numFmtId="0" fontId="31" fillId="0" borderId="8" xfId="0" applyFont="1" applyFill="1" applyBorder="1" applyAlignment="1" applyProtection="1">
      <alignment horizontal="right"/>
    </xf>
    <xf numFmtId="0" fontId="31" fillId="0" borderId="40" xfId="0" applyFont="1" applyFill="1" applyBorder="1" applyAlignment="1" applyProtection="1">
      <alignment horizontal="left" wrapText="1"/>
    </xf>
    <xf numFmtId="0" fontId="31" fillId="0" borderId="36" xfId="0" applyFont="1" applyFill="1" applyBorder="1" applyAlignment="1" applyProtection="1">
      <alignment horizontal="left" vertical="center" wrapText="1" shrinkToFit="1"/>
    </xf>
    <xf numFmtId="0" fontId="31" fillId="0" borderId="6" xfId="0" applyFont="1" applyFill="1" applyBorder="1" applyAlignment="1" applyProtection="1">
      <alignment horizontal="right"/>
    </xf>
    <xf numFmtId="0" fontId="31" fillId="0" borderId="33" xfId="0" applyFont="1" applyFill="1" applyBorder="1" applyAlignment="1" applyProtection="1">
      <alignment horizontal="left" vertical="center" wrapText="1" shrinkToFit="1"/>
    </xf>
    <xf numFmtId="0" fontId="21" fillId="0" borderId="8" xfId="0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/>
    </xf>
    <xf numFmtId="49" fontId="25" fillId="0" borderId="32" xfId="0" applyNumberFormat="1" applyFont="1" applyFill="1" applyBorder="1" applyAlignment="1" applyProtection="1">
      <alignment horizontal="center" vertical="center"/>
    </xf>
    <xf numFmtId="49" fontId="25" fillId="0" borderId="32" xfId="0" applyNumberFormat="1" applyFont="1" applyFill="1" applyBorder="1" applyAlignment="1" applyProtection="1">
      <alignment horizontal="left" vertical="center"/>
    </xf>
    <xf numFmtId="49" fontId="10" fillId="0" borderId="41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/>
    <xf numFmtId="0" fontId="10" fillId="0" borderId="41" xfId="0" applyNumberFormat="1" applyFont="1" applyFill="1" applyBorder="1" applyProtection="1"/>
    <xf numFmtId="0" fontId="25" fillId="0" borderId="20" xfId="0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/>
    </xf>
    <xf numFmtId="0" fontId="25" fillId="0" borderId="2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49" fontId="28" fillId="0" borderId="13" xfId="0" applyNumberFormat="1" applyFont="1" applyFill="1" applyBorder="1" applyAlignment="1" applyProtection="1">
      <alignment horizontal="center" vertical="center" wrapText="1"/>
    </xf>
    <xf numFmtId="49" fontId="28" fillId="0" borderId="27" xfId="0" applyNumberFormat="1" applyFont="1" applyFill="1" applyBorder="1" applyAlignment="1" applyProtection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justify"/>
    </xf>
    <xf numFmtId="0" fontId="30" fillId="0" borderId="5" xfId="0" applyNumberFormat="1" applyFont="1" applyFill="1" applyBorder="1" applyAlignment="1" applyProtection="1">
      <alignment horizontal="center" vertical="justify"/>
    </xf>
    <xf numFmtId="0" fontId="24" fillId="0" borderId="27" xfId="0" applyNumberFormat="1" applyFont="1" applyFill="1" applyBorder="1" applyAlignment="1" applyProtection="1">
      <alignment horizontal="left" vertical="justify"/>
    </xf>
    <xf numFmtId="0" fontId="36" fillId="0" borderId="4" xfId="0" applyFont="1" applyFill="1" applyBorder="1" applyAlignment="1" applyProtection="1">
      <alignment horizontal="center" vertical="center" wrapText="1"/>
    </xf>
    <xf numFmtId="0" fontId="36" fillId="0" borderId="5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textRotation="90"/>
    </xf>
    <xf numFmtId="0" fontId="25" fillId="0" borderId="26" xfId="0" applyFont="1" applyFill="1" applyBorder="1" applyAlignment="1" applyProtection="1">
      <alignment horizontal="center" vertical="center" textRotation="90"/>
    </xf>
    <xf numFmtId="0" fontId="25" fillId="0" borderId="15" xfId="0" applyFont="1" applyFill="1" applyBorder="1" applyAlignment="1" applyProtection="1">
      <alignment horizontal="center" vertical="center" textRotation="90"/>
    </xf>
    <xf numFmtId="0" fontId="25" fillId="0" borderId="30" xfId="0" applyFont="1" applyFill="1" applyBorder="1" applyAlignment="1" applyProtection="1">
      <alignment horizontal="center" vertical="center" textRotation="90"/>
    </xf>
    <xf numFmtId="0" fontId="25" fillId="0" borderId="14" xfId="0" applyFont="1" applyFill="1" applyBorder="1" applyAlignment="1" applyProtection="1">
      <alignment horizontal="center" vertical="center" textRotation="90"/>
    </xf>
    <xf numFmtId="0" fontId="25" fillId="0" borderId="8" xfId="0" applyFont="1" applyFill="1" applyBorder="1" applyAlignment="1" applyProtection="1">
      <alignment horizontal="center" vertical="center" textRotation="90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27" fillId="0" borderId="26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1" fillId="0" borderId="34" xfId="0" applyNumberFormat="1" applyFont="1" applyFill="1" applyBorder="1" applyAlignment="1" applyProtection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</xf>
    <xf numFmtId="0" fontId="21" fillId="0" borderId="31" xfId="0" applyNumberFormat="1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14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>
      <alignment horizontal="center"/>
    </xf>
    <xf numFmtId="0" fontId="21" fillId="0" borderId="18" xfId="0" applyNumberFormat="1" applyFont="1" applyFill="1" applyBorder="1" applyAlignment="1" applyProtection="1">
      <alignment horizontal="center" vertical="center"/>
    </xf>
    <xf numFmtId="0" fontId="21" fillId="0" borderId="37" xfId="0" applyNumberFormat="1" applyFont="1" applyFill="1" applyBorder="1" applyAlignment="1" applyProtection="1">
      <alignment horizontal="center" vertical="center"/>
    </xf>
    <xf numFmtId="0" fontId="13" fillId="0" borderId="31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13" fillId="0" borderId="36" xfId="0" applyNumberFormat="1" applyFont="1" applyFill="1" applyBorder="1" applyAlignment="1" applyProtection="1">
      <alignment horizontal="center" vertical="center"/>
    </xf>
    <xf numFmtId="0" fontId="21" fillId="0" borderId="35" xfId="0" applyNumberFormat="1" applyFont="1" applyFill="1" applyBorder="1" applyAlignment="1" applyProtection="1">
      <alignment horizontal="center" vertical="center"/>
    </xf>
    <xf numFmtId="0" fontId="21" fillId="0" borderId="36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42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3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34" xfId="0" applyFont="1" applyFill="1" applyBorder="1" applyAlignment="1" applyProtection="1">
      <alignment vertical="center"/>
    </xf>
    <xf numFmtId="0" fontId="21" fillId="0" borderId="31" xfId="0" applyFont="1" applyFill="1" applyBorder="1" applyAlignment="1" applyProtection="1">
      <alignment horizontal="center" vertical="center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38" xfId="0" applyNumberFormat="1" applyFont="1" applyFill="1" applyBorder="1" applyAlignment="1" applyProtection="1">
      <alignment horizontal="center" vertical="center"/>
    </xf>
    <xf numFmtId="0" fontId="21" fillId="0" borderId="39" xfId="0" applyNumberFormat="1" applyFont="1" applyFill="1" applyBorder="1" applyAlignment="1" applyProtection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25" fillId="0" borderId="41" xfId="0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top"/>
    </xf>
    <xf numFmtId="0" fontId="0" fillId="0" borderId="32" xfId="0" applyFill="1" applyBorder="1" applyAlignment="1">
      <alignment horizontal="center" vertical="top"/>
    </xf>
    <xf numFmtId="0" fontId="37" fillId="0" borderId="41" xfId="0" applyNumberFormat="1" applyFont="1" applyFill="1" applyBorder="1" applyProtection="1"/>
    <xf numFmtId="49" fontId="28" fillId="0" borderId="26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0" fontId="30" fillId="0" borderId="6" xfId="0" applyNumberFormat="1" applyFont="1" applyFill="1" applyBorder="1" applyAlignment="1" applyProtection="1">
      <alignment horizontal="center" vertical="justify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textRotation="90"/>
    </xf>
    <xf numFmtId="0" fontId="25" fillId="0" borderId="0" xfId="0" applyFont="1" applyFill="1" applyBorder="1" applyAlignment="1" applyProtection="1">
      <alignment horizontal="center" vertical="center" textRotation="90"/>
    </xf>
    <xf numFmtId="0" fontId="25" fillId="0" borderId="1" xfId="0" applyFont="1" applyFill="1" applyBorder="1" applyAlignment="1" applyProtection="1">
      <alignment horizontal="center" vertical="center" textRotation="90"/>
    </xf>
    <xf numFmtId="0" fontId="21" fillId="0" borderId="17" xfId="0" applyFont="1" applyFill="1" applyBorder="1" applyAlignment="1" applyProtection="1">
      <alignment vertical="center"/>
    </xf>
    <xf numFmtId="0" fontId="21" fillId="0" borderId="11" xfId="0" applyFont="1" applyFill="1" applyBorder="1" applyAlignment="1" applyProtection="1">
      <alignment vertical="center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6" xfId="0" applyFont="1" applyFill="1" applyBorder="1" applyAlignment="1" applyProtection="1">
      <alignment vertical="center"/>
    </xf>
    <xf numFmtId="49" fontId="25" fillId="0" borderId="0" xfId="0" applyNumberFormat="1" applyFont="1" applyFill="1" applyBorder="1" applyProtection="1"/>
    <xf numFmtId="0" fontId="23" fillId="0" borderId="0" xfId="0" applyFont="1" applyFill="1" applyBorder="1" applyAlignment="1" applyProtection="1">
      <alignment horizontal="left" vertical="center"/>
    </xf>
    <xf numFmtId="0" fontId="34" fillId="0" borderId="32" xfId="0" applyNumberFormat="1" applyFont="1" applyFill="1" applyBorder="1" applyAlignment="1" applyProtection="1">
      <alignment horizontal="center" vertical="center"/>
    </xf>
    <xf numFmtId="0" fontId="12" fillId="0" borderId="41" xfId="0" applyNumberFormat="1" applyFont="1" applyFill="1" applyBorder="1" applyAlignment="1" applyProtection="1">
      <alignment horizontal="center"/>
    </xf>
    <xf numFmtId="0" fontId="21" fillId="0" borderId="41" xfId="0" applyNumberFormat="1" applyFont="1" applyFill="1" applyBorder="1" applyAlignment="1" applyProtection="1">
      <alignment horizontal="center"/>
    </xf>
    <xf numFmtId="0" fontId="21" fillId="0" borderId="32" xfId="0" applyNumberFormat="1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center" vertical="center" wrapText="1"/>
    </xf>
    <xf numFmtId="49" fontId="30" fillId="0" borderId="4" xfId="0" applyNumberFormat="1" applyFont="1" applyFill="1" applyBorder="1" applyAlignment="1" applyProtection="1">
      <alignment horizontal="center" vertical="center"/>
    </xf>
    <xf numFmtId="49" fontId="30" fillId="0" borderId="5" xfId="0" applyNumberFormat="1" applyFont="1" applyFill="1" applyBorder="1" applyAlignment="1" applyProtection="1">
      <alignment horizontal="center" vertical="center"/>
    </xf>
    <xf numFmtId="49" fontId="30" fillId="0" borderId="6" xfId="0" applyNumberFormat="1" applyFont="1" applyFill="1" applyBorder="1" applyAlignment="1" applyProtection="1">
      <alignment horizontal="center" vertical="center"/>
    </xf>
    <xf numFmtId="49" fontId="24" fillId="0" borderId="27" xfId="0" applyNumberFormat="1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left" vertical="center" textRotation="90" wrapText="1"/>
    </xf>
    <xf numFmtId="0" fontId="25" fillId="0" borderId="27" xfId="0" applyFont="1" applyFill="1" applyBorder="1" applyAlignment="1" applyProtection="1">
      <alignment horizontal="left" vertical="center" textRotation="90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left" vertical="center" textRotation="90" wrapText="1"/>
    </xf>
    <xf numFmtId="0" fontId="25" fillId="0" borderId="30" xfId="0" applyFont="1" applyFill="1" applyBorder="1" applyAlignment="1" applyProtection="1">
      <alignment horizontal="left" vertical="center" textRotation="90" wrapText="1"/>
    </xf>
    <xf numFmtId="0" fontId="25" fillId="0" borderId="13" xfId="0" applyFont="1" applyFill="1" applyBorder="1" applyAlignment="1" applyProtection="1">
      <alignment horizontal="center" vertical="center" textRotation="90" wrapText="1"/>
    </xf>
    <xf numFmtId="0" fontId="25" fillId="0" borderId="14" xfId="0" applyFont="1" applyFill="1" applyBorder="1" applyAlignment="1" applyProtection="1">
      <alignment horizontal="left" vertical="center" textRotation="90" wrapText="1"/>
    </xf>
    <xf numFmtId="0" fontId="25" fillId="0" borderId="8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/>
    </xf>
    <xf numFmtId="0" fontId="21" fillId="0" borderId="27" xfId="0" applyNumberFormat="1" applyFont="1" applyFill="1" applyBorder="1" applyAlignment="1" applyProtection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/>
    </xf>
    <xf numFmtId="0" fontId="21" fillId="0" borderId="44" xfId="0" applyNumberFormat="1" applyFont="1" applyFill="1" applyBorder="1" applyAlignment="1" applyProtection="1">
      <alignment horizontal="center" vertical="center"/>
    </xf>
    <xf numFmtId="49" fontId="25" fillId="0" borderId="32" xfId="0" applyNumberFormat="1" applyFont="1" applyFill="1" applyBorder="1" applyProtection="1"/>
    <xf numFmtId="49" fontId="23" fillId="0" borderId="0" xfId="0" applyNumberFormat="1" applyFont="1" applyFill="1" applyBorder="1" applyAlignment="1" applyProtection="1">
      <alignment horizontal="center" vertical="center"/>
    </xf>
    <xf numFmtId="49" fontId="24" fillId="0" borderId="32" xfId="0" applyNumberFormat="1" applyFont="1" applyFill="1" applyBorder="1" applyAlignment="1" applyProtection="1">
      <alignment horizontal="center"/>
    </xf>
    <xf numFmtId="0" fontId="23" fillId="0" borderId="32" xfId="0" applyFont="1" applyFill="1" applyBorder="1" applyAlignment="1" applyProtection="1">
      <alignment horizontal="left"/>
    </xf>
    <xf numFmtId="0" fontId="23" fillId="0" borderId="32" xfId="0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9" fillId="0" borderId="25" xfId="0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28" fillId="0" borderId="27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</xf>
    <xf numFmtId="49" fontId="21" fillId="0" borderId="29" xfId="0" applyNumberFormat="1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27" fillId="0" borderId="31" xfId="0" applyFont="1" applyFill="1" applyBorder="1" applyAlignment="1" applyProtection="1">
      <alignment horizontal="center" vertical="center" wrapText="1"/>
    </xf>
    <xf numFmtId="0" fontId="21" fillId="0" borderId="46" xfId="0" applyNumberFormat="1" applyFont="1" applyFill="1" applyBorder="1" applyAlignment="1" applyProtection="1">
      <alignment horizontal="center" vertical="center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47" xfId="0" applyNumberFormat="1" applyFont="1" applyFill="1" applyBorder="1" applyAlignment="1" applyProtection="1">
      <alignment horizontal="center" vertical="center"/>
    </xf>
    <xf numFmtId="0" fontId="21" fillId="0" borderId="40" xfId="0" applyNumberFormat="1" applyFont="1" applyFill="1" applyBorder="1" applyAlignment="1" applyProtection="1">
      <alignment horizontal="center" vertical="center"/>
    </xf>
    <xf numFmtId="0" fontId="21" fillId="0" borderId="48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5" fillId="0" borderId="45" xfId="0" applyNumberFormat="1" applyFont="1" applyFill="1" applyBorder="1" applyAlignment="1" applyProtection="1">
      <alignment horizontal="center"/>
    </xf>
    <xf numFmtId="0" fontId="25" fillId="0" borderId="46" xfId="0" applyNumberFormat="1" applyFont="1" applyFill="1" applyBorder="1" applyAlignment="1" applyProtection="1">
      <alignment horizontal="center"/>
    </xf>
    <xf numFmtId="0" fontId="25" fillId="0" borderId="49" xfId="0" applyNumberFormat="1" applyFont="1" applyFill="1" applyBorder="1" applyAlignment="1" applyProtection="1">
      <alignment horizontal="center"/>
    </xf>
    <xf numFmtId="0" fontId="25" fillId="0" borderId="5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10" fillId="0" borderId="30" xfId="0" applyNumberFormat="1" applyFont="1" applyFill="1" applyBorder="1" applyAlignment="1" applyProtection="1">
      <alignment horizontal="left"/>
    </xf>
    <xf numFmtId="0" fontId="28" fillId="0" borderId="13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justify"/>
    </xf>
    <xf numFmtId="49" fontId="10" fillId="0" borderId="27" xfId="0" applyNumberFormat="1" applyFont="1" applyFill="1" applyBorder="1" applyAlignment="1" applyProtection="1">
      <alignment horizontal="center" vertical="justify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49" fontId="21" fillId="0" borderId="27" xfId="0" applyNumberFormat="1" applyFont="1" applyFill="1" applyBorder="1" applyAlignment="1" applyProtection="1">
      <alignment horizontal="center" vertical="center" textRotation="90" wrapText="1"/>
    </xf>
    <xf numFmtId="49" fontId="21" fillId="0" borderId="28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textRotation="90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25" fillId="0" borderId="51" xfId="0" applyFont="1" applyFill="1" applyBorder="1" applyAlignment="1" applyProtection="1">
      <alignment horizontal="center" vertical="center" textRotation="90"/>
    </xf>
    <xf numFmtId="0" fontId="25" fillId="0" borderId="52" xfId="0" applyFont="1" applyFill="1" applyBorder="1" applyAlignment="1" applyProtection="1">
      <alignment horizontal="center" vertical="center" textRotation="90"/>
    </xf>
    <xf numFmtId="0" fontId="25" fillId="0" borderId="7" xfId="0" applyFont="1" applyFill="1" applyBorder="1" applyAlignment="1" applyProtection="1">
      <alignment horizontal="center" vertical="center" textRotation="90"/>
    </xf>
    <xf numFmtId="49" fontId="21" fillId="0" borderId="1" xfId="0" applyNumberFormat="1" applyFont="1" applyFill="1" applyBorder="1" applyAlignment="1" applyProtection="1">
      <alignment horizontal="center" vertical="center" textRotation="90" wrapText="1"/>
    </xf>
    <xf numFmtId="0" fontId="27" fillId="0" borderId="27" xfId="0" applyNumberFormat="1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/>
    </xf>
    <xf numFmtId="0" fontId="21" fillId="0" borderId="53" xfId="0" applyNumberFormat="1" applyFont="1" applyFill="1" applyBorder="1" applyAlignment="1" applyProtection="1">
      <alignment horizontal="center" vertical="center"/>
    </xf>
    <xf numFmtId="0" fontId="21" fillId="0" borderId="54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30" fillId="0" borderId="3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5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</xf>
    <xf numFmtId="49" fontId="27" fillId="0" borderId="5" xfId="0" applyNumberFormat="1" applyFont="1" applyFill="1" applyBorder="1" applyAlignment="1" applyProtection="1">
      <alignment horizontal="center" vertical="justify"/>
    </xf>
    <xf numFmtId="49" fontId="21" fillId="0" borderId="26" xfId="0" applyNumberFormat="1" applyFont="1" applyFill="1" applyBorder="1" applyAlignment="1" applyProtection="1">
      <alignment horizontal="center" vertical="center" textRotation="90" wrapText="1"/>
    </xf>
    <xf numFmtId="49" fontId="21" fillId="0" borderId="13" xfId="0" applyNumberFormat="1" applyFont="1" applyFill="1" applyBorder="1" applyAlignment="1" applyProtection="1">
      <alignment horizontal="center" vertical="center" wrapText="1"/>
    </xf>
    <xf numFmtId="49" fontId="21" fillId="0" borderId="27" xfId="0" applyNumberFormat="1" applyFont="1" applyFill="1" applyBorder="1" applyAlignment="1" applyProtection="1">
      <alignment horizontal="center" vertical="center" wrapText="1"/>
    </xf>
    <xf numFmtId="49" fontId="21" fillId="0" borderId="30" xfId="0" applyNumberFormat="1" applyFont="1" applyFill="1" applyBorder="1" applyAlignment="1" applyProtection="1">
      <alignment horizontal="center" vertical="center" textRotation="90" wrapText="1"/>
    </xf>
    <xf numFmtId="49" fontId="21" fillId="0" borderId="14" xfId="0" applyNumberFormat="1" applyFont="1" applyFill="1" applyBorder="1" applyAlignment="1" applyProtection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/>
    <xf numFmtId="0" fontId="14" fillId="0" borderId="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49" fontId="21" fillId="0" borderId="8" xfId="0" applyNumberFormat="1" applyFont="1" applyFill="1" applyBorder="1" applyAlignment="1" applyProtection="1">
      <alignment horizontal="center" vertical="center" textRotation="90" wrapText="1"/>
    </xf>
    <xf numFmtId="0" fontId="21" fillId="0" borderId="56" xfId="0" applyNumberFormat="1" applyFont="1" applyFill="1" applyBorder="1" applyAlignment="1" applyProtection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left" wrapText="1"/>
    </xf>
    <xf numFmtId="0" fontId="37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wrapText="1"/>
    </xf>
    <xf numFmtId="0" fontId="25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Protection="1"/>
    <xf numFmtId="0" fontId="28" fillId="0" borderId="26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/>
    </xf>
    <xf numFmtId="49" fontId="27" fillId="0" borderId="6" xfId="0" applyNumberFormat="1" applyFont="1" applyFill="1" applyBorder="1" applyAlignment="1" applyProtection="1">
      <alignment horizontal="center" vertical="justify"/>
    </xf>
    <xf numFmtId="49" fontId="27" fillId="0" borderId="4" xfId="0" applyNumberFormat="1" applyFont="1" applyFill="1" applyBorder="1" applyAlignment="1" applyProtection="1">
      <alignment horizontal="center" vertical="justify" wrapText="1"/>
    </xf>
    <xf numFmtId="49" fontId="27" fillId="0" borderId="5" xfId="0" applyNumberFormat="1" applyFont="1" applyFill="1" applyBorder="1" applyAlignment="1" applyProtection="1">
      <alignment horizontal="center" vertical="justify" wrapText="1"/>
    </xf>
    <xf numFmtId="49" fontId="24" fillId="0" borderId="27" xfId="0" applyNumberFormat="1" applyFont="1" applyFill="1" applyBorder="1" applyAlignment="1" applyProtection="1">
      <alignment horizontal="left" vertical="justify" wrapText="1"/>
    </xf>
    <xf numFmtId="0" fontId="14" fillId="0" borderId="6" xfId="0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/>
    <xf numFmtId="0" fontId="9" fillId="0" borderId="25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0" fillId="0" borderId="5" xfId="0" applyFill="1" applyBorder="1"/>
    <xf numFmtId="0" fontId="13" fillId="0" borderId="29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21" fillId="0" borderId="3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1" fillId="0" borderId="32" xfId="0" applyFont="1" applyFill="1" applyBorder="1" applyAlignment="1" applyProtection="1">
      <alignment horizontal="center" wrapText="1"/>
    </xf>
    <xf numFmtId="0" fontId="25" fillId="0" borderId="3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49" fontId="27" fillId="0" borderId="6" xfId="0" applyNumberFormat="1" applyFont="1" applyFill="1" applyBorder="1" applyAlignment="1" applyProtection="1">
      <alignment horizontal="center" vertical="justify" wrapText="1"/>
    </xf>
    <xf numFmtId="0" fontId="28" fillId="0" borderId="4" xfId="0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/>
    <xf numFmtId="0" fontId="13" fillId="0" borderId="32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center" wrapText="1"/>
    </xf>
    <xf numFmtId="0" fontId="25" fillId="0" borderId="44" xfId="0" applyNumberFormat="1" applyFont="1" applyFill="1" applyBorder="1" applyAlignment="1" applyProtection="1">
      <alignment horizontal="center"/>
    </xf>
    <xf numFmtId="0" fontId="25" fillId="0" borderId="57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49" fontId="21" fillId="0" borderId="26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top" wrapText="1"/>
    </xf>
    <xf numFmtId="49" fontId="21" fillId="0" borderId="8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/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/>
    </xf>
    <xf numFmtId="0" fontId="31" fillId="0" borderId="6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Protection="1"/>
    <xf numFmtId="0" fontId="12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31" fillId="0" borderId="8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textRotation="90"/>
    </xf>
    <xf numFmtId="0" fontId="14" fillId="0" borderId="0" xfId="0" applyNumberFormat="1" applyFont="1" applyFill="1" applyBorder="1" applyAlignment="1" applyProtection="1">
      <alignment horizontal="center" wrapText="1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 textRotation="90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wrapText="1"/>
    </xf>
    <xf numFmtId="0" fontId="31" fillId="0" borderId="4" xfId="0" applyFont="1" applyFill="1" applyBorder="1" applyAlignment="1" applyProtection="1">
      <alignment horizontal="left"/>
    </xf>
    <xf numFmtId="0" fontId="31" fillId="0" borderId="4" xfId="0" applyFont="1" applyFill="1" applyBorder="1" applyAlignment="1" applyProtection="1">
      <alignment horizontal="left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31" fillId="0" borderId="4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/>
    <xf numFmtId="0" fontId="31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center"/>
    </xf>
    <xf numFmtId="0" fontId="38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/>
    <xf numFmtId="49" fontId="40" fillId="0" borderId="0" xfId="0" applyNumberFormat="1" applyFont="1" applyFill="1" applyBorder="1" applyAlignment="1" applyProtection="1">
      <alignment horizontal="left" vertical="justify"/>
    </xf>
    <xf numFmtId="49" fontId="12" fillId="0" borderId="0" xfId="0" applyNumberFormat="1" applyFont="1" applyFill="1" applyBorder="1" applyAlignment="1" applyProtection="1">
      <alignment horizontal="center" vertical="justify" wrapText="1"/>
    </xf>
    <xf numFmtId="0" fontId="28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14" fillId="0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left" vertical="justify"/>
    </xf>
    <xf numFmtId="49" fontId="11" fillId="0" borderId="0" xfId="0" applyNumberFormat="1" applyFont="1" applyFill="1" applyBorder="1" applyAlignment="1" applyProtection="1">
      <alignment horizontal="center" vertical="justify" wrapText="1"/>
    </xf>
    <xf numFmtId="0" fontId="31" fillId="0" borderId="16" xfId="0" applyFont="1" applyFill="1" applyBorder="1" applyAlignment="1" applyProtection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1" fillId="0" borderId="16" xfId="0" applyFont="1" applyFill="1" applyBorder="1" applyAlignment="1" applyProtection="1">
      <alignment horizontal="left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1" fillId="0" borderId="54" xfId="0" applyFont="1" applyFill="1" applyBorder="1" applyAlignment="1" applyProtection="1">
      <alignment horizontal="left" wrapText="1"/>
    </xf>
    <xf numFmtId="0" fontId="31" fillId="0" borderId="5" xfId="0" applyFont="1" applyFill="1" applyBorder="1" applyAlignment="1" applyProtection="1">
      <alignment horizontal="center" vertical="center"/>
    </xf>
    <xf numFmtId="0" fontId="31" fillId="0" borderId="6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left"/>
    </xf>
    <xf numFmtId="0" fontId="41" fillId="0" borderId="5" xfId="0" applyFont="1" applyFill="1" applyBorder="1" applyAlignment="1" applyProtection="1">
      <alignment horizontal="left" wrapText="1"/>
    </xf>
    <xf numFmtId="0" fontId="31" fillId="0" borderId="27" xfId="0" applyFont="1" applyFill="1" applyBorder="1" applyAlignment="1" applyProtection="1">
      <alignment horizontal="left" vertical="top" wrapText="1"/>
    </xf>
    <xf numFmtId="0" fontId="31" fillId="0" borderId="5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wrapText="1"/>
    </xf>
    <xf numFmtId="49" fontId="42" fillId="0" borderId="0" xfId="0" applyNumberFormat="1" applyFont="1" applyFill="1" applyBorder="1" applyAlignment="1" applyProtection="1">
      <alignment horizontal="right" vertical="justify"/>
    </xf>
    <xf numFmtId="0" fontId="43" fillId="0" borderId="0" xfId="0" applyFont="1" applyFill="1" applyBorder="1" applyAlignment="1" applyProtection="1"/>
    <xf numFmtId="0" fontId="44" fillId="0" borderId="0" xfId="0" applyFont="1" applyFill="1" applyBorder="1" applyAlignment="1" applyProtection="1">
      <alignment vertical="center"/>
    </xf>
    <xf numFmtId="49" fontId="45" fillId="0" borderId="0" xfId="0" applyNumberFormat="1" applyFont="1" applyFill="1" applyBorder="1" applyAlignment="1" applyProtection="1">
      <alignment horizontal="left" vertical="justify"/>
    </xf>
    <xf numFmtId="49" fontId="46" fillId="0" borderId="0" xfId="0" applyNumberFormat="1" applyFont="1" applyFill="1" applyBorder="1" applyAlignment="1" applyProtection="1">
      <alignment horizontal="left" vertical="justify"/>
    </xf>
    <xf numFmtId="49" fontId="42" fillId="0" borderId="0" xfId="0" applyNumberFormat="1" applyFont="1" applyFill="1" applyBorder="1" applyAlignment="1" applyProtection="1">
      <alignment horizontal="left" vertical="justify"/>
    </xf>
    <xf numFmtId="49" fontId="47" fillId="0" borderId="0" xfId="0" applyNumberFormat="1" applyFont="1" applyFill="1" applyBorder="1" applyAlignment="1" applyProtection="1">
      <alignment horizontal="center" vertical="justify" wrapText="1"/>
    </xf>
    <xf numFmtId="49" fontId="47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 applyProtection="1">
      <alignment horizontal="center" vertical="justify" wrapText="1"/>
    </xf>
    <xf numFmtId="49" fontId="45" fillId="0" borderId="0" xfId="0" applyNumberFormat="1" applyFont="1" applyFill="1" applyBorder="1" applyAlignment="1" applyProtection="1">
      <alignment horizontal="center" vertical="justify" wrapText="1"/>
    </xf>
    <xf numFmtId="0" fontId="12" fillId="0" borderId="0" xfId="0" applyFont="1" applyFill="1" applyBorder="1" applyAlignment="1" applyProtection="1">
      <alignment horizontal="center"/>
    </xf>
    <xf numFmtId="49" fontId="44" fillId="0" borderId="32" xfId="0" applyNumberFormat="1" applyFont="1" applyFill="1" applyBorder="1" applyAlignment="1" applyProtection="1">
      <alignment horizontal="left" vertical="justify"/>
    </xf>
    <xf numFmtId="0" fontId="45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47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Protection="1"/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left"/>
    </xf>
    <xf numFmtId="0" fontId="50" fillId="0" borderId="32" xfId="0" applyFont="1" applyFill="1" applyBorder="1" applyAlignment="1" applyProtection="1">
      <alignment vertical="justify"/>
    </xf>
    <xf numFmtId="0" fontId="51" fillId="0" borderId="32" xfId="0" applyFont="1" applyFill="1" applyBorder="1" applyProtection="1"/>
    <xf numFmtId="49" fontId="49" fillId="0" borderId="41" xfId="0" applyNumberFormat="1" applyFont="1" applyFill="1" applyBorder="1" applyAlignment="1" applyProtection="1">
      <alignment horizontal="right" vertical="justify"/>
    </xf>
    <xf numFmtId="0" fontId="52" fillId="0" borderId="0" xfId="0" applyFont="1" applyFill="1" applyBorder="1" applyAlignment="1" applyProtection="1"/>
    <xf numFmtId="0" fontId="52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Protection="1"/>
    <xf numFmtId="0" fontId="40" fillId="0" borderId="0" xfId="0" applyFont="1" applyFill="1" applyBorder="1" applyAlignment="1" applyProtection="1"/>
    <xf numFmtId="0" fontId="40" fillId="0" borderId="0" xfId="0" applyFont="1" applyFill="1" applyBorder="1"/>
    <xf numFmtId="0" fontId="8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11" fontId="12" fillId="0" borderId="0" xfId="0" applyNumberFormat="1" applyFont="1" applyFill="1" applyBorder="1" applyAlignment="1" applyProtection="1">
      <alignment horizontal="left" vertical="justify" wrapText="1"/>
    </xf>
    <xf numFmtId="0" fontId="10" fillId="0" borderId="0" xfId="0" applyFont="1" applyFill="1" applyBorder="1" applyProtection="1"/>
    <xf numFmtId="11" fontId="10" fillId="0" borderId="0" xfId="0" applyNumberFormat="1" applyFont="1" applyFill="1" applyBorder="1" applyAlignment="1" applyProtection="1">
      <alignment horizontal="left" vertical="justify" wrapText="1"/>
    </xf>
    <xf numFmtId="0" fontId="12" fillId="0" borderId="0" xfId="0" applyFont="1" applyFill="1" applyBorder="1"/>
    <xf numFmtId="0" fontId="31" fillId="0" borderId="14" xfId="0" applyNumberFormat="1" applyFont="1" applyFill="1" applyBorder="1" applyAlignment="1" applyProtection="1">
      <alignment horizontal="center" vertical="center"/>
    </xf>
    <xf numFmtId="0" fontId="31" fillId="0" borderId="8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2" fontId="30" fillId="0" borderId="0" xfId="0" applyNumberFormat="1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 applyProtection="1">
      <alignment vertical="justify"/>
    </xf>
    <xf numFmtId="0" fontId="53" fillId="0" borderId="32" xfId="0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5" fillId="0" borderId="0" xfId="0" applyFont="1" applyFill="1" applyBorder="1" applyAlignment="1" applyProtection="1">
      <alignment horizontal="right"/>
    </xf>
    <xf numFmtId="11" fontId="40" fillId="0" borderId="0" xfId="0" applyNumberFormat="1" applyFont="1" applyFill="1" applyBorder="1" applyAlignment="1" applyProtection="1">
      <alignment horizontal="left" vertical="justify" wrapText="1"/>
    </xf>
    <xf numFmtId="11" fontId="56" fillId="0" borderId="0" xfId="0" applyNumberFormat="1" applyFont="1" applyFill="1" applyBorder="1" applyAlignment="1" applyProtection="1">
      <alignment horizontal="center" wrapText="1"/>
    </xf>
    <xf numFmtId="11" fontId="55" fillId="0" borderId="0" xfId="0" applyNumberFormat="1" applyFont="1" applyFill="1" applyBorder="1" applyAlignment="1" applyProtection="1">
      <alignment horizontal="left" vertical="justify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justify" wrapText="1"/>
    </xf>
    <xf numFmtId="0" fontId="21" fillId="0" borderId="16" xfId="0" applyFont="1" applyFill="1" applyBorder="1" applyAlignment="1" applyProtection="1">
      <alignment vertical="center"/>
    </xf>
    <xf numFmtId="0" fontId="30" fillId="0" borderId="14" xfId="0" applyNumberFormat="1" applyFont="1" applyFill="1" applyBorder="1" applyAlignment="1" applyProtection="1">
      <alignment horizontal="center" vertical="center"/>
    </xf>
    <xf numFmtId="0" fontId="30" fillId="0" borderId="8" xfId="0" applyNumberFormat="1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/>
    <xf numFmtId="0" fontId="46" fillId="0" borderId="0" xfId="0" applyFont="1" applyFill="1" applyBorder="1" applyAlignment="1" applyProtection="1">
      <alignment vertical="top"/>
    </xf>
    <xf numFmtId="0" fontId="46" fillId="0" borderId="41" xfId="0" applyFont="1" applyFill="1" applyBorder="1" applyAlignment="1" applyProtection="1">
      <alignment vertical="top"/>
    </xf>
    <xf numFmtId="0" fontId="47" fillId="0" borderId="0" xfId="0" applyNumberFormat="1" applyFont="1" applyFill="1" applyBorder="1" applyAlignment="1" applyProtection="1">
      <alignment horizontal="center" vertical="justify" wrapText="1"/>
    </xf>
    <xf numFmtId="0" fontId="47" fillId="0" borderId="0" xfId="0" applyNumberFormat="1" applyFont="1" applyFill="1" applyBorder="1" applyAlignment="1" applyProtection="1">
      <alignment horizontal="left" vertical="justify"/>
    </xf>
    <xf numFmtId="0" fontId="57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 applyProtection="1">
      <alignment horizontal="center" vertical="justify"/>
    </xf>
    <xf numFmtId="0" fontId="11" fillId="0" borderId="0" xfId="0" applyNumberFormat="1" applyFont="1" applyFill="1" applyBorder="1" applyAlignment="1" applyProtection="1">
      <alignment horizontal="left" vertical="justify"/>
    </xf>
    <xf numFmtId="0" fontId="11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>
      <alignment horizontal="center"/>
    </xf>
    <xf numFmtId="0" fontId="53" fillId="0" borderId="0" xfId="0" applyNumberFormat="1" applyFont="1" applyFill="1" applyBorder="1" applyAlignment="1" applyProtection="1">
      <alignment horizontal="left" vertical="justify"/>
    </xf>
    <xf numFmtId="0" fontId="53" fillId="0" borderId="0" xfId="0" applyFont="1" applyFill="1" applyBorder="1" applyAlignment="1" applyProtection="1">
      <alignment horizontal="right"/>
    </xf>
    <xf numFmtId="49" fontId="44" fillId="0" borderId="0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Fill="1" applyBorder="1" applyAlignment="1" applyProtection="1">
      <alignment horizontal="left" vertical="justify"/>
    </xf>
    <xf numFmtId="0" fontId="58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0" fontId="30" fillId="0" borderId="16" xfId="0" applyNumberFormat="1" applyFont="1" applyFill="1" applyBorder="1" applyAlignment="1" applyProtection="1">
      <alignment horizontal="center" vertical="center"/>
    </xf>
    <xf numFmtId="0" fontId="31" fillId="0" borderId="7" xfId="0" applyNumberFormat="1" applyFont="1" applyFill="1" applyBorder="1" applyAlignment="1" applyProtection="1">
      <alignment horizontal="center" vertical="center"/>
    </xf>
    <xf numFmtId="49" fontId="47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center" vertical="center"/>
    </xf>
    <xf numFmtId="0" fontId="41" fillId="0" borderId="6" xfId="0" applyFont="1" applyFill="1" applyBorder="1" applyAlignment="1" applyProtection="1">
      <alignment horizontal="left" wrapText="1"/>
    </xf>
    <xf numFmtId="0" fontId="31" fillId="0" borderId="26" xfId="0" applyFont="1" applyFill="1" applyBorder="1" applyAlignment="1" applyProtection="1">
      <alignment horizontal="left" vertical="top" wrapText="1"/>
    </xf>
    <xf numFmtId="0" fontId="31" fillId="0" borderId="6" xfId="0" applyFont="1" applyFill="1" applyBorder="1" applyAlignment="1" applyProtection="1">
      <alignment horizontal="left" vertical="top" wrapText="1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0" fillId="0" borderId="5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47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left" vertical="justify"/>
    </xf>
    <xf numFmtId="0" fontId="30" fillId="0" borderId="42" xfId="0" applyNumberFormat="1" applyFont="1" applyFill="1" applyBorder="1" applyAlignment="1" applyProtection="1">
      <alignment horizontal="center" vertical="center"/>
    </xf>
    <xf numFmtId="49" fontId="49" fillId="0" borderId="41" xfId="0" applyNumberFormat="1" applyFont="1" applyFill="1" applyBorder="1" applyAlignment="1" applyProtection="1">
      <alignment horizontal="left" vertical="justify"/>
    </xf>
    <xf numFmtId="49" fontId="38" fillId="0" borderId="0" xfId="0" applyNumberFormat="1" applyFont="1" applyFill="1" applyBorder="1" applyAlignment="1" applyProtection="1">
      <alignment horizontal="right" vertical="justify"/>
    </xf>
    <xf numFmtId="49" fontId="16" fillId="0" borderId="0" xfId="0" applyNumberFormat="1" applyFont="1" applyFill="1" applyBorder="1" applyAlignment="1" applyProtection="1">
      <alignment horizontal="left" vertical="justify" wrapText="1"/>
    </xf>
    <xf numFmtId="0" fontId="16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Protection="1"/>
    <xf numFmtId="0" fontId="30" fillId="0" borderId="3" xfId="0" applyNumberFormat="1" applyFont="1" applyFill="1" applyBorder="1" applyAlignment="1" applyProtection="1">
      <alignment horizontal="center" vertical="center"/>
    </xf>
    <xf numFmtId="0" fontId="51" fillId="0" borderId="32" xfId="0" applyFont="1" applyFill="1" applyBorder="1" applyAlignment="1" applyProtection="1">
      <alignment horizontal="right"/>
    </xf>
    <xf numFmtId="0" fontId="53" fillId="0" borderId="32" xfId="0" applyFont="1" applyFill="1" applyBorder="1" applyAlignment="1" applyProtection="1"/>
    <xf numFmtId="0" fontId="43" fillId="0" borderId="0" xfId="0" applyFont="1" applyFill="1" applyBorder="1" applyAlignment="1" applyProtection="1">
      <alignment vertical="justify"/>
    </xf>
    <xf numFmtId="0" fontId="60" fillId="0" borderId="0" xfId="0" applyFont="1" applyFill="1" applyBorder="1" applyProtection="1"/>
    <xf numFmtId="0" fontId="40" fillId="0" borderId="0" xfId="0" applyFont="1" applyFill="1" applyBorder="1" applyAlignment="1" applyProtection="1">
      <alignment vertical="justify"/>
    </xf>
    <xf numFmtId="0" fontId="0" fillId="0" borderId="0" xfId="0" applyFill="1" applyBorder="1" applyAlignment="1" applyProtection="1">
      <alignment vertical="justify"/>
    </xf>
    <xf numFmtId="0" fontId="12" fillId="0" borderId="0" xfId="0" applyFont="1" applyFill="1" applyBorder="1" applyAlignment="1" applyProtection="1">
      <alignment vertical="justify"/>
    </xf>
    <xf numFmtId="0" fontId="13" fillId="0" borderId="58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43" xfId="0" applyNumberFormat="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56" fillId="0" borderId="0" xfId="0" applyFont="1" applyFill="1" applyBorder="1" applyAlignment="1" applyProtection="1">
      <alignment vertical="justify"/>
    </xf>
    <xf numFmtId="0" fontId="47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/>
    <xf numFmtId="0" fontId="13" fillId="0" borderId="59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textRotation="90"/>
    </xf>
    <xf numFmtId="0" fontId="15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62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Protection="1"/>
    <xf numFmtId="0" fontId="43" fillId="0" borderId="0" xfId="0" applyFont="1" applyFill="1" applyBorder="1" applyAlignment="1"/>
    <xf numFmtId="0" fontId="56" fillId="0" borderId="0" xfId="0" applyFont="1" applyFill="1" applyBorder="1" applyAlignment="1" applyProtection="1">
      <alignment horizontal="right"/>
    </xf>
    <xf numFmtId="0" fontId="5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0" fontId="55" fillId="0" borderId="0" xfId="0" applyFont="1" applyFill="1" applyBorder="1" applyAlignment="1" applyProtection="1"/>
    <xf numFmtId="0" fontId="60" fillId="0" borderId="0" xfId="0" applyFont="1" applyFill="1" applyBorder="1" applyAlignment="1" applyProtection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182880</xdr:colOff>
      <xdr:row>0</xdr:row>
      <xdr:rowOff>274320</xdr:rowOff>
    </xdr:from>
    <xdr:to>
      <xdr:col>5</xdr:col>
      <xdr:colOff>121920</xdr:colOff>
      <xdr:row>2</xdr:row>
      <xdr:rowOff>390678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4700" y="274320"/>
          <a:ext cx="826770" cy="836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A5AFB3"/>
      </a:dk1>
      <a:lt1>
        <a:sysClr val="window" lastClr="26323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K112"/>
  <sheetViews>
    <sheetView tabSelected="1" zoomScale="50" zoomScaleNormal="50" topLeftCell="A25" workbookViewId="0">
      <selection activeCell="BJ49" sqref="BJ49"/>
    </sheetView>
  </sheetViews>
  <sheetFormatPr defaultColWidth="10.2190476190476" defaultRowHeight="11.25"/>
  <cols>
    <col min="1" max="8" width="4.43809523809524" style="41" customWidth="1"/>
    <col min="9" max="9" width="5" style="41" customWidth="1"/>
    <col min="10" max="12" width="4.43809523809524" style="41" customWidth="1"/>
    <col min="13" max="14" width="5.78095238095238" style="42" customWidth="1"/>
    <col min="15" max="15" width="6.21904761904762" style="43" customWidth="1"/>
    <col min="16" max="16" width="4.43809523809524" style="43" customWidth="1"/>
    <col min="17" max="27" width="4.43809523809524" style="44" customWidth="1"/>
    <col min="28" max="29" width="4.43809523809524" style="45" customWidth="1"/>
    <col min="30" max="30" width="7" style="45" customWidth="1"/>
    <col min="31" max="31" width="4.43809523809524" style="45" customWidth="1"/>
    <col min="32" max="38" width="4.43809523809524" style="41" customWidth="1"/>
    <col min="39" max="39" width="8.55238095238095" style="41" customWidth="1"/>
    <col min="40" max="40" width="1" style="41" hidden="1" customWidth="1"/>
    <col min="41" max="41" width="8.78095238095238" style="41" customWidth="1"/>
    <col min="42" max="43" width="4.43809523809524" style="41" customWidth="1"/>
    <col min="44" max="44" width="6.78095238095238" style="41" customWidth="1"/>
    <col min="45" max="45" width="8" style="41" customWidth="1"/>
    <col min="46" max="52" width="4.43809523809524" style="41" customWidth="1"/>
    <col min="53" max="54" width="4.78095238095238" style="41" customWidth="1"/>
    <col min="55" max="55" width="5.43809523809524" style="41" customWidth="1"/>
    <col min="56" max="56" width="4.43809523809524" style="41" customWidth="1"/>
    <col min="57" max="57" width="5" style="41" customWidth="1"/>
    <col min="58" max="58" width="6.21904761904762" style="41" customWidth="1"/>
    <col min="59" max="59" width="6" style="41" customWidth="1"/>
    <col min="60" max="61" width="5" style="41" customWidth="1"/>
    <col min="62" max="16384" width="10.2190476190476" style="41"/>
  </cols>
  <sheetData>
    <row r="1" ht="25.2" customHeight="1" spans="21:61">
      <c r="U1" s="219" t="s">
        <v>0</v>
      </c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BC1" s="438"/>
      <c r="BD1" s="439"/>
      <c r="BE1" s="439"/>
      <c r="BF1" s="439"/>
      <c r="BG1" s="439"/>
      <c r="BH1" s="439"/>
      <c r="BI1" s="439"/>
    </row>
    <row r="2" s="27" customFormat="1" ht="31.5" customHeight="1" spans="1:6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39"/>
      <c r="BF2" s="439"/>
      <c r="BG2" s="439"/>
      <c r="BH2" s="439"/>
      <c r="BI2" s="439"/>
    </row>
    <row r="3" ht="43.2" customHeight="1" spans="1:6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40"/>
      <c r="BD3" s="441"/>
      <c r="BE3" s="441"/>
      <c r="BF3" s="441"/>
      <c r="BG3" s="441"/>
      <c r="BH3" s="441"/>
      <c r="BI3" s="441"/>
    </row>
    <row r="4" ht="23.1" customHeight="1" spans="2:61">
      <c r="B4" s="48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71"/>
      <c r="P4" s="171"/>
      <c r="Q4" s="195"/>
      <c r="R4" s="195"/>
      <c r="S4" s="195"/>
      <c r="T4" s="195"/>
      <c r="U4" s="195"/>
      <c r="V4" s="195"/>
      <c r="W4" s="195"/>
      <c r="X4" s="195"/>
      <c r="Y4" s="290" t="s">
        <v>4</v>
      </c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394"/>
      <c r="AP4" s="394"/>
      <c r="AV4" s="417"/>
      <c r="AW4" s="417"/>
      <c r="AX4" s="417"/>
      <c r="AY4" s="417"/>
      <c r="AZ4" s="417"/>
      <c r="BA4" s="417"/>
      <c r="BB4" s="417"/>
      <c r="BC4" s="441"/>
      <c r="BD4" s="441"/>
      <c r="BE4" s="441"/>
      <c r="BF4" s="441"/>
      <c r="BG4" s="441"/>
      <c r="BH4" s="441"/>
      <c r="BI4" s="441"/>
    </row>
    <row r="5" ht="25.8" customHeight="1" spans="1:61">
      <c r="A5" s="50"/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172"/>
      <c r="P5" s="173" t="s">
        <v>6</v>
      </c>
      <c r="Q5" s="173"/>
      <c r="R5" s="173"/>
      <c r="S5" s="173"/>
      <c r="T5" s="173"/>
      <c r="U5" s="220" t="s">
        <v>7</v>
      </c>
      <c r="V5" s="220"/>
      <c r="W5" s="220"/>
      <c r="X5" s="220"/>
      <c r="Y5" s="220"/>
      <c r="Z5" s="220"/>
      <c r="AA5" s="220"/>
      <c r="AB5" s="220"/>
      <c r="AC5" s="309" t="s">
        <v>8</v>
      </c>
      <c r="AD5" s="309"/>
      <c r="AE5" s="309"/>
      <c r="AF5" s="309"/>
      <c r="AG5" s="309"/>
      <c r="AH5" s="338" t="s">
        <v>9</v>
      </c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418" t="s">
        <v>10</v>
      </c>
      <c r="AV5" s="418"/>
      <c r="AW5" s="418"/>
      <c r="AX5" s="418"/>
      <c r="AY5" s="418"/>
      <c r="AZ5" s="418"/>
      <c r="BA5" s="418"/>
      <c r="BB5" s="418"/>
      <c r="BC5" s="442" t="s">
        <v>11</v>
      </c>
      <c r="BD5" s="442"/>
      <c r="BE5" s="442"/>
      <c r="BF5" s="442"/>
      <c r="BG5" s="442"/>
      <c r="BH5" s="442"/>
      <c r="BI5" s="442"/>
    </row>
    <row r="6" ht="27" customHeight="1" spans="1:61">
      <c r="A6" s="50"/>
      <c r="B6" s="52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174"/>
      <c r="N6" s="174"/>
      <c r="O6" s="174"/>
      <c r="P6" s="174"/>
      <c r="Q6" s="173"/>
      <c r="R6" s="173"/>
      <c r="S6" s="196" t="s">
        <v>13</v>
      </c>
      <c r="T6" s="197"/>
      <c r="U6" s="197"/>
      <c r="V6" s="197"/>
      <c r="W6" s="197"/>
      <c r="X6" s="197"/>
      <c r="Y6" s="197"/>
      <c r="Z6" s="197"/>
      <c r="AA6" s="197"/>
      <c r="AB6" s="197"/>
      <c r="AC6" s="173"/>
      <c r="AD6" s="310"/>
      <c r="AE6" s="309"/>
      <c r="AF6" s="309"/>
      <c r="AG6" s="309"/>
      <c r="AH6" s="223" t="s">
        <v>14</v>
      </c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419"/>
      <c r="AV6" s="420"/>
      <c r="AW6" s="420"/>
      <c r="AX6" s="420"/>
      <c r="AY6" s="420"/>
      <c r="AZ6" s="420"/>
      <c r="BA6" s="420"/>
      <c r="BB6" s="420"/>
      <c r="BC6" s="443"/>
      <c r="BD6" s="443"/>
      <c r="BE6" s="443"/>
      <c r="BF6" s="443"/>
      <c r="BG6" s="443"/>
      <c r="BH6" s="443"/>
      <c r="BI6" s="443"/>
    </row>
    <row r="7" ht="32.4" customHeight="1" spans="2:6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75"/>
      <c r="N7" s="175"/>
      <c r="O7" s="176"/>
      <c r="P7" s="173" t="s">
        <v>15</v>
      </c>
      <c r="Q7" s="173"/>
      <c r="R7" s="173"/>
      <c r="S7" s="173"/>
      <c r="T7" s="173"/>
      <c r="U7" s="173"/>
      <c r="V7" s="173"/>
      <c r="W7" s="173"/>
      <c r="X7" s="221" t="s">
        <v>16</v>
      </c>
      <c r="Y7" s="221"/>
      <c r="Z7" s="221"/>
      <c r="AA7" s="221"/>
      <c r="AB7" s="221"/>
      <c r="AC7" s="221"/>
      <c r="AD7" s="221"/>
      <c r="AE7" s="221"/>
      <c r="AF7" s="221"/>
      <c r="AG7" s="340"/>
      <c r="AH7" s="341"/>
      <c r="AI7" s="342"/>
      <c r="AJ7" s="342"/>
      <c r="AK7" s="342"/>
      <c r="AL7" s="342"/>
      <c r="AM7" s="342"/>
      <c r="AN7" s="341"/>
      <c r="AO7" s="342"/>
      <c r="AP7" s="342"/>
      <c r="AQ7" s="342"/>
      <c r="AR7" s="342"/>
      <c r="AS7" s="342"/>
      <c r="AT7" s="342"/>
      <c r="AU7" s="421" t="s">
        <v>17</v>
      </c>
      <c r="AV7" s="421"/>
      <c r="AW7" s="421"/>
      <c r="AX7" s="421"/>
      <c r="AY7" s="421"/>
      <c r="AZ7" s="421"/>
      <c r="BA7" s="421"/>
      <c r="BB7" s="419"/>
      <c r="BC7" s="444" t="s">
        <v>18</v>
      </c>
      <c r="BD7" s="444"/>
      <c r="BE7" s="444"/>
      <c r="BF7" s="444"/>
      <c r="BG7" s="444"/>
      <c r="BH7" s="444"/>
      <c r="BI7" s="444"/>
    </row>
    <row r="8" ht="13.8" customHeight="1" spans="2:6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75"/>
      <c r="N8" s="175"/>
      <c r="O8" s="176"/>
      <c r="P8" s="177"/>
      <c r="Q8" s="173"/>
      <c r="R8" s="173"/>
      <c r="S8" s="173"/>
      <c r="T8" s="173"/>
      <c r="U8" s="173"/>
      <c r="V8" s="173"/>
      <c r="W8" s="173"/>
      <c r="X8" s="222" t="s">
        <v>19</v>
      </c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419"/>
      <c r="AV8" s="36"/>
      <c r="AW8" s="36"/>
      <c r="AX8" s="36"/>
      <c r="AY8" s="36"/>
      <c r="AZ8" s="36"/>
      <c r="BA8" s="36"/>
      <c r="BB8" s="419"/>
      <c r="BC8" s="419"/>
      <c r="BD8" s="419"/>
      <c r="BE8" s="419"/>
      <c r="BF8" s="419"/>
      <c r="BG8" s="419"/>
      <c r="BH8" s="419"/>
      <c r="BI8" s="419"/>
    </row>
    <row r="9" ht="19.5" spans="2:61">
      <c r="B9" s="54" t="s">
        <v>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6"/>
      <c r="N9" s="56"/>
      <c r="O9" s="56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343"/>
      <c r="AH9" s="344"/>
      <c r="AI9" s="345"/>
      <c r="AJ9" s="345"/>
      <c r="AK9" s="345"/>
      <c r="AL9" s="345"/>
      <c r="AM9" s="345"/>
      <c r="AN9" s="344"/>
      <c r="AO9" s="345"/>
      <c r="AP9" s="345"/>
      <c r="AQ9" s="345"/>
      <c r="AR9" s="345"/>
      <c r="AS9" s="345"/>
      <c r="AT9" s="345"/>
      <c r="AU9" s="422" t="s">
        <v>21</v>
      </c>
      <c r="AV9" s="422"/>
      <c r="AW9" s="422"/>
      <c r="AX9" s="422"/>
      <c r="AY9" s="422"/>
      <c r="AZ9" s="422"/>
      <c r="BA9" s="422"/>
      <c r="BB9" s="422"/>
      <c r="BC9" s="445" t="s">
        <v>22</v>
      </c>
      <c r="BD9" s="445"/>
      <c r="BE9" s="445"/>
      <c r="BF9" s="445"/>
      <c r="BG9" s="445"/>
      <c r="BH9" s="445"/>
      <c r="BI9" s="445"/>
    </row>
    <row r="10" ht="1.2" customHeight="1" spans="2:61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178"/>
      <c r="R10" s="178"/>
      <c r="S10" s="178"/>
      <c r="T10" s="178"/>
      <c r="U10" s="178"/>
      <c r="V10" s="178"/>
      <c r="W10" s="178"/>
      <c r="X10" s="223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419"/>
      <c r="AV10" s="423"/>
      <c r="AW10" s="423"/>
      <c r="AX10" s="423"/>
      <c r="AY10" s="423"/>
      <c r="AZ10" s="423"/>
      <c r="BA10" s="423"/>
      <c r="BB10" s="423"/>
      <c r="BC10" s="446"/>
      <c r="BD10" s="446"/>
      <c r="BE10" s="446"/>
      <c r="BF10" s="446"/>
      <c r="BG10" s="446"/>
      <c r="BH10" s="446"/>
      <c r="BI10" s="446"/>
    </row>
    <row r="11" ht="30.6" customHeight="1" spans="2:61">
      <c r="B11" s="57" t="s">
        <v>23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79"/>
      <c r="O11" s="180"/>
      <c r="P11" s="181" t="s">
        <v>24</v>
      </c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395"/>
      <c r="AR11" s="395"/>
      <c r="AS11" s="395"/>
      <c r="AT11" s="395"/>
      <c r="AU11" s="424"/>
      <c r="AV11" s="54" t="s">
        <v>25</v>
      </c>
      <c r="AW11" s="54"/>
      <c r="AX11" s="54"/>
      <c r="AY11" s="54"/>
      <c r="AZ11" s="54"/>
      <c r="BA11" s="54"/>
      <c r="BB11" s="54"/>
      <c r="BC11" s="442" t="s">
        <v>26</v>
      </c>
      <c r="BD11" s="442"/>
      <c r="BE11" s="442"/>
      <c r="BF11" s="442"/>
      <c r="BG11" s="442"/>
      <c r="BH11" s="442"/>
      <c r="BI11" s="442"/>
    </row>
    <row r="12" ht="25.8" customHeight="1" spans="2:6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79"/>
      <c r="O12" s="180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292" t="s">
        <v>27</v>
      </c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424"/>
      <c r="AV12" s="54"/>
      <c r="AW12" s="54"/>
      <c r="AX12" s="54"/>
      <c r="AY12" s="54"/>
      <c r="AZ12" s="54"/>
      <c r="BA12" s="54"/>
      <c r="BB12" s="54"/>
      <c r="BC12" s="447" t="s">
        <v>28</v>
      </c>
      <c r="BD12" s="447"/>
      <c r="BE12" s="447"/>
      <c r="BF12" s="447"/>
      <c r="BG12" s="447"/>
      <c r="BH12" s="447"/>
      <c r="BI12" s="447"/>
    </row>
    <row r="13" ht="19.8" customHeight="1" spans="2:61"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79"/>
      <c r="O13" s="180"/>
      <c r="P13" s="180"/>
      <c r="Q13" s="198"/>
      <c r="R13" s="198"/>
      <c r="S13" s="198"/>
      <c r="T13" s="198"/>
      <c r="U13" s="224"/>
      <c r="V13" s="224"/>
      <c r="W13" s="224"/>
      <c r="X13" s="225" t="s">
        <v>29</v>
      </c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419"/>
      <c r="AV13" s="419"/>
      <c r="AW13" s="433"/>
      <c r="AX13" s="419"/>
      <c r="AY13" s="419"/>
      <c r="AZ13" s="419"/>
      <c r="BA13" s="419"/>
      <c r="BB13" s="448"/>
      <c r="BC13" s="447"/>
      <c r="BD13" s="447"/>
      <c r="BE13" s="447"/>
      <c r="BF13" s="447"/>
      <c r="BG13" s="447"/>
      <c r="BH13" s="447"/>
      <c r="BI13" s="447"/>
    </row>
    <row r="14" ht="17.55" customHeight="1" spans="2:61">
      <c r="B14" s="5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79"/>
      <c r="O14" s="180"/>
      <c r="P14" s="180"/>
      <c r="Q14" s="199" t="s">
        <v>30</v>
      </c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279" t="s">
        <v>31</v>
      </c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69"/>
      <c r="AR14" s="369"/>
      <c r="AS14" s="369"/>
      <c r="AT14" s="369"/>
      <c r="AU14" s="419"/>
      <c r="AV14" s="419"/>
      <c r="AW14" s="433"/>
      <c r="AX14" s="419"/>
      <c r="AY14" s="419"/>
      <c r="AZ14" s="419"/>
      <c r="BA14" s="419"/>
      <c r="BB14" s="448"/>
      <c r="BC14" s="447"/>
      <c r="BD14" s="447"/>
      <c r="BE14" s="447"/>
      <c r="BF14" s="447"/>
      <c r="BG14" s="447"/>
      <c r="BH14" s="447"/>
      <c r="BI14" s="447"/>
    </row>
    <row r="15" ht="12" customHeight="1" spans="2:61"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179"/>
      <c r="O15" s="180"/>
      <c r="P15" s="18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312" t="s">
        <v>32</v>
      </c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96"/>
      <c r="AR15" s="396"/>
      <c r="AS15" s="396"/>
      <c r="AT15" s="396"/>
      <c r="AW15" s="35"/>
      <c r="BB15" s="28"/>
      <c r="BC15" s="449"/>
      <c r="BD15" s="449"/>
      <c r="BE15" s="449"/>
      <c r="BF15" s="449"/>
      <c r="BG15" s="449"/>
      <c r="BH15" s="449"/>
      <c r="BI15" s="449"/>
    </row>
    <row r="16" ht="30" customHeight="1" spans="2:61">
      <c r="B16" s="5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79"/>
      <c r="O16" s="180"/>
      <c r="P16" s="180"/>
      <c r="Q16" s="200" t="s">
        <v>33</v>
      </c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314" t="s">
        <v>34</v>
      </c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96"/>
      <c r="AR16" s="396"/>
      <c r="AS16" s="396"/>
      <c r="AT16" s="396"/>
      <c r="AW16" s="35"/>
      <c r="BB16" s="28"/>
      <c r="BC16" s="449"/>
      <c r="BD16" s="449"/>
      <c r="BE16" s="449"/>
      <c r="BF16" s="449"/>
      <c r="BG16" s="449"/>
      <c r="BH16" s="449"/>
      <c r="BI16" s="449"/>
    </row>
    <row r="17" ht="21" customHeight="1" spans="2:61"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79"/>
      <c r="O17" s="180"/>
      <c r="P17" s="18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396"/>
      <c r="AR17" s="396"/>
      <c r="AS17" s="396"/>
      <c r="AT17" s="396"/>
      <c r="AW17" s="35"/>
      <c r="BB17" s="28"/>
      <c r="BC17" s="449"/>
      <c r="BD17" s="449"/>
      <c r="BE17" s="449"/>
      <c r="BF17" s="449"/>
      <c r="BG17" s="449"/>
      <c r="BH17" s="449"/>
      <c r="BI17" s="449"/>
    </row>
    <row r="18" ht="28.2" customHeight="1" spans="1:49">
      <c r="A18" s="60" t="s">
        <v>35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35"/>
    </row>
    <row r="19" ht="18" customHeight="1" spans="1:57">
      <c r="A19" s="61"/>
      <c r="B19" s="61"/>
      <c r="C19" s="62"/>
      <c r="D19" s="63" t="s">
        <v>36</v>
      </c>
      <c r="E19" s="96" t="s">
        <v>37</v>
      </c>
      <c r="F19" s="97"/>
      <c r="G19" s="97"/>
      <c r="H19" s="97"/>
      <c r="I19" s="162" t="s">
        <v>38</v>
      </c>
      <c r="J19" s="162"/>
      <c r="K19" s="162"/>
      <c r="L19" s="162"/>
      <c r="M19" s="162"/>
      <c r="N19" s="182" t="s">
        <v>39</v>
      </c>
      <c r="O19" s="182"/>
      <c r="P19" s="182"/>
      <c r="Q19" s="182"/>
      <c r="R19" s="182"/>
      <c r="S19" s="182" t="s">
        <v>40</v>
      </c>
      <c r="T19" s="182"/>
      <c r="U19" s="182"/>
      <c r="V19" s="182"/>
      <c r="W19" s="226" t="s">
        <v>41</v>
      </c>
      <c r="X19" s="226"/>
      <c r="Y19" s="226"/>
      <c r="Z19" s="226"/>
      <c r="AA19" s="226"/>
      <c r="AB19" s="226" t="s">
        <v>42</v>
      </c>
      <c r="AC19" s="226"/>
      <c r="AD19" s="226"/>
      <c r="AE19" s="226"/>
      <c r="AF19" s="226" t="s">
        <v>43</v>
      </c>
      <c r="AG19" s="226"/>
      <c r="AH19" s="226"/>
      <c r="AI19" s="226"/>
      <c r="AJ19" s="226" t="s">
        <v>44</v>
      </c>
      <c r="AK19" s="226"/>
      <c r="AL19" s="226"/>
      <c r="AM19" s="361" t="s">
        <v>45</v>
      </c>
      <c r="AN19" s="362"/>
      <c r="AO19" s="362"/>
      <c r="AP19" s="362"/>
      <c r="AQ19" s="362"/>
      <c r="AR19" s="397"/>
      <c r="AS19" s="361" t="s">
        <v>46</v>
      </c>
      <c r="AT19" s="362"/>
      <c r="AU19" s="362"/>
      <c r="AV19" s="397"/>
      <c r="AW19" s="361" t="s">
        <v>47</v>
      </c>
      <c r="AX19" s="362"/>
      <c r="AY19" s="362"/>
      <c r="AZ19" s="397"/>
      <c r="BA19" s="361" t="s">
        <v>48</v>
      </c>
      <c r="BB19" s="362"/>
      <c r="BC19" s="362"/>
      <c r="BD19" s="362"/>
      <c r="BE19" s="456"/>
    </row>
    <row r="20" ht="18" customHeight="1" spans="1:57">
      <c r="A20" s="61"/>
      <c r="B20" s="61"/>
      <c r="C20" s="62"/>
      <c r="D20" s="64"/>
      <c r="E20" s="98">
        <v>1</v>
      </c>
      <c r="F20" s="99">
        <f t="shared" ref="F20:BE20" si="0">E20+1</f>
        <v>2</v>
      </c>
      <c r="G20" s="99">
        <f t="shared" si="0"/>
        <v>3</v>
      </c>
      <c r="H20" s="99">
        <f t="shared" si="0"/>
        <v>4</v>
      </c>
      <c r="I20" s="99">
        <f t="shared" si="0"/>
        <v>5</v>
      </c>
      <c r="J20" s="99">
        <f t="shared" si="0"/>
        <v>6</v>
      </c>
      <c r="K20" s="99">
        <f t="shared" si="0"/>
        <v>7</v>
      </c>
      <c r="L20" s="99">
        <f t="shared" si="0"/>
        <v>8</v>
      </c>
      <c r="M20" s="99">
        <f t="shared" si="0"/>
        <v>9</v>
      </c>
      <c r="N20" s="99">
        <f t="shared" si="0"/>
        <v>10</v>
      </c>
      <c r="O20" s="99">
        <f t="shared" si="0"/>
        <v>11</v>
      </c>
      <c r="P20" s="99">
        <f t="shared" si="0"/>
        <v>12</v>
      </c>
      <c r="Q20" s="99">
        <f t="shared" si="0"/>
        <v>13</v>
      </c>
      <c r="R20" s="99">
        <f t="shared" si="0"/>
        <v>14</v>
      </c>
      <c r="S20" s="99">
        <f t="shared" si="0"/>
        <v>15</v>
      </c>
      <c r="T20" s="99">
        <f t="shared" si="0"/>
        <v>16</v>
      </c>
      <c r="U20" s="99">
        <f t="shared" si="0"/>
        <v>17</v>
      </c>
      <c r="V20" s="99">
        <f t="shared" si="0"/>
        <v>18</v>
      </c>
      <c r="W20" s="99">
        <f t="shared" si="0"/>
        <v>19</v>
      </c>
      <c r="X20" s="99">
        <f t="shared" si="0"/>
        <v>20</v>
      </c>
      <c r="Y20" s="99">
        <f t="shared" si="0"/>
        <v>21</v>
      </c>
      <c r="Z20" s="99">
        <f t="shared" si="0"/>
        <v>22</v>
      </c>
      <c r="AA20" s="99">
        <f t="shared" si="0"/>
        <v>23</v>
      </c>
      <c r="AB20" s="99">
        <f t="shared" si="0"/>
        <v>24</v>
      </c>
      <c r="AC20" s="99">
        <f t="shared" si="0"/>
        <v>25</v>
      </c>
      <c r="AD20" s="99">
        <f t="shared" si="0"/>
        <v>26</v>
      </c>
      <c r="AE20" s="99">
        <f t="shared" si="0"/>
        <v>27</v>
      </c>
      <c r="AF20" s="99">
        <f t="shared" si="0"/>
        <v>28</v>
      </c>
      <c r="AG20" s="99">
        <f t="shared" si="0"/>
        <v>29</v>
      </c>
      <c r="AH20" s="99">
        <f t="shared" si="0"/>
        <v>30</v>
      </c>
      <c r="AI20" s="99">
        <f t="shared" si="0"/>
        <v>31</v>
      </c>
      <c r="AJ20" s="99">
        <f t="shared" si="0"/>
        <v>32</v>
      </c>
      <c r="AK20" s="99">
        <f t="shared" si="0"/>
        <v>33</v>
      </c>
      <c r="AL20" s="99">
        <f t="shared" si="0"/>
        <v>34</v>
      </c>
      <c r="AM20" s="363">
        <f t="shared" si="0"/>
        <v>35</v>
      </c>
      <c r="AN20" s="364"/>
      <c r="AO20" s="99">
        <f>AM20+1</f>
        <v>36</v>
      </c>
      <c r="AP20" s="99">
        <f t="shared" si="0"/>
        <v>37</v>
      </c>
      <c r="AQ20" s="99">
        <f t="shared" si="0"/>
        <v>38</v>
      </c>
      <c r="AR20" s="99">
        <f t="shared" si="0"/>
        <v>39</v>
      </c>
      <c r="AS20" s="99">
        <f t="shared" si="0"/>
        <v>40</v>
      </c>
      <c r="AT20" s="99">
        <f t="shared" si="0"/>
        <v>41</v>
      </c>
      <c r="AU20" s="99">
        <f t="shared" si="0"/>
        <v>42</v>
      </c>
      <c r="AV20" s="99">
        <f t="shared" si="0"/>
        <v>43</v>
      </c>
      <c r="AW20" s="99">
        <f t="shared" si="0"/>
        <v>44</v>
      </c>
      <c r="AX20" s="99">
        <f t="shared" si="0"/>
        <v>45</v>
      </c>
      <c r="AY20" s="99">
        <f t="shared" si="0"/>
        <v>46</v>
      </c>
      <c r="AZ20" s="99">
        <f t="shared" si="0"/>
        <v>47</v>
      </c>
      <c r="BA20" s="99">
        <f t="shared" si="0"/>
        <v>48</v>
      </c>
      <c r="BB20" s="99">
        <f t="shared" si="0"/>
        <v>49</v>
      </c>
      <c r="BC20" s="99">
        <f t="shared" si="0"/>
        <v>50</v>
      </c>
      <c r="BD20" s="99">
        <f t="shared" si="0"/>
        <v>51</v>
      </c>
      <c r="BE20" s="457">
        <f t="shared" si="0"/>
        <v>52</v>
      </c>
    </row>
    <row r="21" ht="28.5" customHeight="1" spans="1:57">
      <c r="A21" s="61"/>
      <c r="B21" s="61"/>
      <c r="C21" s="65"/>
      <c r="D21" s="66" t="s">
        <v>49</v>
      </c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227" t="s">
        <v>50</v>
      </c>
      <c r="X21" s="227" t="s">
        <v>50</v>
      </c>
      <c r="Y21" s="227" t="s">
        <v>51</v>
      </c>
      <c r="Z21" s="227" t="s">
        <v>51</v>
      </c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365"/>
      <c r="AN21" s="366"/>
      <c r="AO21" s="227"/>
      <c r="AP21" s="227"/>
      <c r="AQ21" s="227"/>
      <c r="AR21" s="227"/>
      <c r="AS21" s="227"/>
      <c r="AT21" s="227" t="s">
        <v>50</v>
      </c>
      <c r="AU21" s="227" t="s">
        <v>50</v>
      </c>
      <c r="AV21" s="227" t="s">
        <v>51</v>
      </c>
      <c r="AW21" s="227" t="s">
        <v>51</v>
      </c>
      <c r="AX21" s="227" t="s">
        <v>51</v>
      </c>
      <c r="AY21" s="227" t="s">
        <v>51</v>
      </c>
      <c r="AZ21" s="227" t="s">
        <v>51</v>
      </c>
      <c r="BA21" s="227" t="s">
        <v>51</v>
      </c>
      <c r="BB21" s="227" t="s">
        <v>51</v>
      </c>
      <c r="BC21" s="227" t="s">
        <v>51</v>
      </c>
      <c r="BD21" s="227" t="s">
        <v>51</v>
      </c>
      <c r="BE21" s="458" t="s">
        <v>51</v>
      </c>
    </row>
    <row r="22" s="28" customFormat="1" ht="24" customHeight="1" spans="1:57">
      <c r="A22" s="60"/>
      <c r="B22" s="60"/>
      <c r="C22" s="67"/>
      <c r="D22" s="68" t="s">
        <v>52</v>
      </c>
      <c r="E22" s="10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228" t="s">
        <v>50</v>
      </c>
      <c r="X22" s="228" t="s">
        <v>50</v>
      </c>
      <c r="Y22" s="228" t="s">
        <v>51</v>
      </c>
      <c r="Z22" s="228" t="s">
        <v>51</v>
      </c>
      <c r="AA22" s="228" t="s">
        <v>53</v>
      </c>
      <c r="AB22" s="228" t="s">
        <v>53</v>
      </c>
      <c r="AC22" s="228" t="s">
        <v>53</v>
      </c>
      <c r="AD22" s="228" t="s">
        <v>53</v>
      </c>
      <c r="AE22" s="228" t="s">
        <v>53</v>
      </c>
      <c r="AF22" s="228" t="s">
        <v>54</v>
      </c>
      <c r="AG22" s="228" t="s">
        <v>54</v>
      </c>
      <c r="AH22" s="228" t="s">
        <v>54</v>
      </c>
      <c r="AI22" s="228" t="s">
        <v>54</v>
      </c>
      <c r="AJ22" s="228" t="s">
        <v>54</v>
      </c>
      <c r="AK22" s="228" t="s">
        <v>54</v>
      </c>
      <c r="AL22" s="228" t="s">
        <v>54</v>
      </c>
      <c r="AM22" s="367" t="s">
        <v>54</v>
      </c>
      <c r="AN22" s="368"/>
      <c r="AO22" s="228" t="s">
        <v>54</v>
      </c>
      <c r="AP22" s="228" t="s">
        <v>54</v>
      </c>
      <c r="AQ22" s="228" t="s">
        <v>54</v>
      </c>
      <c r="AR22" s="228" t="s">
        <v>54</v>
      </c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459"/>
    </row>
    <row r="23" s="29" customFormat="1" ht="13.5" spans="2:63">
      <c r="B23" s="69" t="s">
        <v>55</v>
      </c>
      <c r="F23" s="104"/>
      <c r="G23" s="105" t="s">
        <v>56</v>
      </c>
      <c r="H23" s="105"/>
      <c r="I23" s="105"/>
      <c r="J23" s="163" t="s">
        <v>50</v>
      </c>
      <c r="K23" s="105" t="s">
        <v>57</v>
      </c>
      <c r="L23" s="105"/>
      <c r="M23" s="105"/>
      <c r="O23" s="163" t="s">
        <v>53</v>
      </c>
      <c r="P23" s="105" t="s">
        <v>58</v>
      </c>
      <c r="Q23" s="105"/>
      <c r="R23" s="105"/>
      <c r="V23" s="163" t="s">
        <v>54</v>
      </c>
      <c r="W23" s="105" t="s">
        <v>59</v>
      </c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I23" s="346" t="s">
        <v>60</v>
      </c>
      <c r="AJ23" s="29" t="s">
        <v>61</v>
      </c>
      <c r="AX23" s="434" t="s">
        <v>51</v>
      </c>
      <c r="AY23" s="29" t="s">
        <v>62</v>
      </c>
      <c r="BF23" s="69"/>
      <c r="BK23" s="105"/>
    </row>
    <row r="24" s="29" customFormat="1" ht="13.5" spans="5:63">
      <c r="E24" s="69"/>
      <c r="I24" s="105"/>
      <c r="J24" s="105"/>
      <c r="K24" s="105"/>
      <c r="L24" s="105"/>
      <c r="M24" s="77"/>
      <c r="N24" s="77"/>
      <c r="W24" s="205"/>
      <c r="X24" s="105"/>
      <c r="Y24" s="105"/>
      <c r="Z24" s="105"/>
      <c r="AB24" s="205"/>
      <c r="AC24" s="105"/>
      <c r="AD24" s="105"/>
      <c r="AE24" s="105"/>
      <c r="AF24" s="205"/>
      <c r="AG24" s="105"/>
      <c r="AH24" s="105"/>
      <c r="AI24" s="105"/>
      <c r="AJ24" s="105"/>
      <c r="AL24" s="205"/>
      <c r="AM24" s="205"/>
      <c r="AN24" s="105"/>
      <c r="AO24" s="105"/>
      <c r="AP24" s="105"/>
      <c r="AQ24" s="398"/>
      <c r="AT24" s="105"/>
      <c r="AU24" s="105"/>
      <c r="AV24" s="105"/>
      <c r="AW24" s="105"/>
      <c r="AX24" s="105"/>
      <c r="AY24" s="105"/>
      <c r="AZ24" s="105"/>
      <c r="BA24" s="105"/>
      <c r="BF24" s="460"/>
      <c r="BG24" s="460"/>
      <c r="BH24" s="460"/>
      <c r="BK24" s="105"/>
    </row>
    <row r="25" s="29" customFormat="1" ht="12" customHeight="1" spans="1:53">
      <c r="A25" s="69"/>
      <c r="E25" s="105"/>
      <c r="F25" s="105"/>
      <c r="G25" s="105"/>
      <c r="H25" s="105"/>
      <c r="I25" s="77"/>
      <c r="J25" s="77"/>
      <c r="AE25" s="105"/>
      <c r="AF25" s="105"/>
      <c r="AH25" s="205"/>
      <c r="AI25" s="105"/>
      <c r="AJ25" s="105"/>
      <c r="AK25" s="105"/>
      <c r="AL25" s="105"/>
      <c r="AM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="30" customFormat="1" ht="28.5" customHeight="1" spans="1:56">
      <c r="A26" s="60" t="s">
        <v>63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U26" s="60" t="s">
        <v>64</v>
      </c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347"/>
      <c r="AI26" s="348"/>
      <c r="AJ26" s="348"/>
      <c r="AK26" s="348"/>
      <c r="AL26" s="348"/>
      <c r="AM26" s="348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</row>
    <row r="27" s="30" customFormat="1" ht="22.5" customHeight="1" spans="3:56">
      <c r="C27" s="70" t="s">
        <v>36</v>
      </c>
      <c r="D27" s="71" t="s">
        <v>65</v>
      </c>
      <c r="E27" s="106"/>
      <c r="F27" s="107" t="s">
        <v>66</v>
      </c>
      <c r="G27" s="106"/>
      <c r="H27" s="108" t="s">
        <v>67</v>
      </c>
      <c r="I27" s="164"/>
      <c r="J27" s="71" t="s">
        <v>68</v>
      </c>
      <c r="K27" s="106"/>
      <c r="L27" s="165" t="s">
        <v>69</v>
      </c>
      <c r="M27" s="183"/>
      <c r="N27" s="184"/>
      <c r="O27" s="185" t="s">
        <v>70</v>
      </c>
      <c r="P27" s="186"/>
      <c r="Q27" s="201" t="s">
        <v>71</v>
      </c>
      <c r="R27" s="202"/>
      <c r="W27" s="230" t="s">
        <v>72</v>
      </c>
      <c r="X27" s="231"/>
      <c r="Y27" s="231"/>
      <c r="Z27" s="231"/>
      <c r="AA27" s="231"/>
      <c r="AB27" s="295"/>
      <c r="AC27" s="315" t="s">
        <v>73</v>
      </c>
      <c r="AD27" s="315"/>
      <c r="AE27" s="315"/>
      <c r="AF27" s="316" t="s">
        <v>74</v>
      </c>
      <c r="AG27" s="349"/>
      <c r="AH27" s="350"/>
      <c r="AI27" s="348"/>
      <c r="AJ27" s="348"/>
      <c r="AK27" s="348"/>
      <c r="AL27" s="348"/>
      <c r="AM27" s="370"/>
      <c r="AN27" s="371" t="s">
        <v>75</v>
      </c>
      <c r="AO27" s="399"/>
      <c r="AP27" s="399"/>
      <c r="AQ27" s="399"/>
      <c r="AR27" s="399"/>
      <c r="AS27" s="425"/>
      <c r="AT27" s="426" t="s">
        <v>76</v>
      </c>
      <c r="AU27" s="399"/>
      <c r="AV27" s="399"/>
      <c r="AW27" s="399"/>
      <c r="AX27" s="399"/>
      <c r="AY27" s="399"/>
      <c r="AZ27" s="399"/>
      <c r="BA27" s="399"/>
      <c r="BB27" s="425"/>
      <c r="BC27" s="371" t="s">
        <v>73</v>
      </c>
      <c r="BD27" s="425"/>
    </row>
    <row r="28" s="30" customFormat="1" ht="18" customHeight="1" spans="3:56">
      <c r="C28" s="72"/>
      <c r="D28" s="73"/>
      <c r="E28" s="109"/>
      <c r="F28" s="110"/>
      <c r="G28" s="109"/>
      <c r="H28" s="111"/>
      <c r="I28" s="166"/>
      <c r="J28" s="73"/>
      <c r="K28" s="109"/>
      <c r="L28" s="167"/>
      <c r="M28" s="187"/>
      <c r="N28" s="188"/>
      <c r="O28" s="189"/>
      <c r="P28" s="189"/>
      <c r="Q28" s="203"/>
      <c r="R28" s="204"/>
      <c r="W28" s="232"/>
      <c r="X28" s="233"/>
      <c r="Y28" s="233"/>
      <c r="Z28" s="233"/>
      <c r="AA28" s="233"/>
      <c r="AB28" s="296"/>
      <c r="AC28" s="317"/>
      <c r="AD28" s="317"/>
      <c r="AE28" s="317"/>
      <c r="AF28" s="318"/>
      <c r="AG28" s="351"/>
      <c r="AH28" s="352"/>
      <c r="AI28" s="348"/>
      <c r="AJ28" s="348"/>
      <c r="AK28" s="348"/>
      <c r="AL28" s="348"/>
      <c r="AM28" s="370"/>
      <c r="AN28" s="372"/>
      <c r="AO28" s="400"/>
      <c r="AP28" s="400"/>
      <c r="AQ28" s="400"/>
      <c r="AR28" s="400"/>
      <c r="AS28" s="427"/>
      <c r="AT28" s="372"/>
      <c r="AU28" s="400"/>
      <c r="AV28" s="400"/>
      <c r="AW28" s="400"/>
      <c r="AX28" s="400"/>
      <c r="AY28" s="400"/>
      <c r="AZ28" s="400"/>
      <c r="BA28" s="400"/>
      <c r="BB28" s="427"/>
      <c r="BC28" s="372"/>
      <c r="BD28" s="427"/>
    </row>
    <row r="29" s="30" customFormat="1" ht="37.95" customHeight="1" spans="3:56">
      <c r="C29" s="74" t="s">
        <v>49</v>
      </c>
      <c r="D29" s="75">
        <v>36</v>
      </c>
      <c r="E29" s="112"/>
      <c r="F29" s="75">
        <v>4</v>
      </c>
      <c r="G29" s="112"/>
      <c r="H29" s="113"/>
      <c r="I29" s="113"/>
      <c r="J29" s="168"/>
      <c r="K29" s="169"/>
      <c r="L29" s="170"/>
      <c r="M29" s="190"/>
      <c r="N29" s="191"/>
      <c r="O29" s="192">
        <v>12</v>
      </c>
      <c r="P29" s="193"/>
      <c r="Q29" s="76">
        <v>52</v>
      </c>
      <c r="R29" s="114"/>
      <c r="W29" s="234" t="s">
        <v>77</v>
      </c>
      <c r="X29" s="235"/>
      <c r="Y29" s="235"/>
      <c r="Z29" s="235"/>
      <c r="AA29" s="235"/>
      <c r="AB29" s="297"/>
      <c r="AC29" s="319" t="s">
        <v>78</v>
      </c>
      <c r="AD29" s="320"/>
      <c r="AE29" s="321"/>
      <c r="AF29" s="319" t="s">
        <v>79</v>
      </c>
      <c r="AG29" s="320"/>
      <c r="AH29" s="321"/>
      <c r="AI29" s="348"/>
      <c r="AJ29" s="348"/>
      <c r="AK29" s="348"/>
      <c r="AL29" s="348"/>
      <c r="AM29" s="370"/>
      <c r="AN29" s="373" t="s">
        <v>80</v>
      </c>
      <c r="AO29" s="401"/>
      <c r="AP29" s="401"/>
      <c r="AQ29" s="401"/>
      <c r="AR29" s="401"/>
      <c r="AS29" s="428"/>
      <c r="AT29" s="429" t="s">
        <v>81</v>
      </c>
      <c r="AU29" s="430"/>
      <c r="AV29" s="430"/>
      <c r="AW29" s="430"/>
      <c r="AX29" s="430"/>
      <c r="AY29" s="430"/>
      <c r="AZ29" s="430"/>
      <c r="BA29" s="430"/>
      <c r="BB29" s="450"/>
      <c r="BC29" s="451">
        <v>4</v>
      </c>
      <c r="BD29" s="452"/>
    </row>
    <row r="30" s="30" customFormat="1" ht="21.45" customHeight="1" spans="3:63">
      <c r="C30" s="74" t="s">
        <v>52</v>
      </c>
      <c r="D30" s="76">
        <v>18</v>
      </c>
      <c r="E30" s="114"/>
      <c r="F30" s="76">
        <v>2</v>
      </c>
      <c r="G30" s="114"/>
      <c r="H30" s="115">
        <v>5</v>
      </c>
      <c r="I30" s="115"/>
      <c r="J30" s="76"/>
      <c r="K30" s="114"/>
      <c r="L30" s="76">
        <v>12</v>
      </c>
      <c r="M30" s="115"/>
      <c r="N30" s="114"/>
      <c r="O30" s="192">
        <v>2</v>
      </c>
      <c r="P30" s="193"/>
      <c r="Q30" s="76">
        <v>39</v>
      </c>
      <c r="R30" s="114"/>
      <c r="W30" s="236"/>
      <c r="X30" s="236"/>
      <c r="Y30" s="236"/>
      <c r="Z30" s="236"/>
      <c r="AA30" s="236"/>
      <c r="AB30" s="236"/>
      <c r="AC30" s="322"/>
      <c r="AD30" s="322"/>
      <c r="AE30" s="322"/>
      <c r="AF30" s="322"/>
      <c r="AG30" s="322"/>
      <c r="AH30" s="322"/>
      <c r="AI30" s="348"/>
      <c r="AJ30" s="348"/>
      <c r="AK30" s="348"/>
      <c r="AL30" s="348"/>
      <c r="AM30" s="348"/>
      <c r="AN30" s="374"/>
      <c r="AO30" s="374"/>
      <c r="AP30" s="374"/>
      <c r="AQ30" s="374"/>
      <c r="AR30" s="374"/>
      <c r="AS30" s="374"/>
      <c r="AT30" s="431"/>
      <c r="AU30" s="431"/>
      <c r="AV30" s="431"/>
      <c r="AW30" s="431"/>
      <c r="AX30" s="431"/>
      <c r="AY30" s="431"/>
      <c r="AZ30" s="431"/>
      <c r="BA30" s="431"/>
      <c r="BB30" s="431"/>
      <c r="BC30" s="399"/>
      <c r="BD30" s="399"/>
      <c r="BK30" s="30" t="s">
        <v>82</v>
      </c>
    </row>
    <row r="31" s="31" customFormat="1" ht="15.75" customHeight="1" spans="1:6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30"/>
      <c r="M31" s="30"/>
      <c r="N31" s="30"/>
      <c r="O31" s="194"/>
      <c r="P31" s="194"/>
      <c r="Q31" s="30"/>
      <c r="R31" s="30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77"/>
      <c r="BC31" s="77"/>
      <c r="BD31" s="77"/>
      <c r="BE31" s="77"/>
      <c r="BF31" s="77"/>
      <c r="BG31" s="77"/>
      <c r="BH31" s="77"/>
      <c r="BI31" s="77"/>
    </row>
    <row r="32" s="31" customFormat="1" ht="18" customHeight="1" spans="1:61">
      <c r="A32" s="61" t="s">
        <v>83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</row>
    <row r="33" s="31" customFormat="1" ht="33" customHeight="1" spans="1:61">
      <c r="A33" s="61"/>
      <c r="B33" s="61"/>
      <c r="C33" s="61"/>
      <c r="D33" s="79" t="s">
        <v>84</v>
      </c>
      <c r="E33" s="116"/>
      <c r="F33" s="117"/>
      <c r="G33" s="118" t="s">
        <v>85</v>
      </c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206"/>
      <c r="U33" s="237" t="s">
        <v>86</v>
      </c>
      <c r="V33" s="238"/>
      <c r="W33" s="238"/>
      <c r="X33" s="238"/>
      <c r="Y33" s="238"/>
      <c r="Z33" s="238"/>
      <c r="AA33" s="238"/>
      <c r="AB33" s="238"/>
      <c r="AC33" s="323" t="s">
        <v>87</v>
      </c>
      <c r="AD33" s="324"/>
      <c r="AE33" s="325" t="s">
        <v>88</v>
      </c>
      <c r="AF33" s="326"/>
      <c r="AG33" s="326"/>
      <c r="AH33" s="326"/>
      <c r="AI33" s="326"/>
      <c r="AJ33" s="326"/>
      <c r="AK33" s="326"/>
      <c r="AL33" s="326"/>
      <c r="AM33" s="375"/>
      <c r="AN33" s="376" t="s">
        <v>89</v>
      </c>
      <c r="AO33" s="402"/>
      <c r="AP33" s="403" t="s">
        <v>90</v>
      </c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61"/>
      <c r="BF33" s="462"/>
      <c r="BG33" s="462"/>
      <c r="BH33" s="462"/>
      <c r="BI33" s="61"/>
    </row>
    <row r="34" s="31" customFormat="1" ht="22.5" customHeight="1" spans="1:61">
      <c r="A34" s="61"/>
      <c r="B34" s="61"/>
      <c r="C34" s="61"/>
      <c r="D34" s="80"/>
      <c r="E34" s="120"/>
      <c r="F34" s="121"/>
      <c r="G34" s="122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207"/>
      <c r="U34" s="239" t="s">
        <v>91</v>
      </c>
      <c r="V34" s="240"/>
      <c r="W34" s="239" t="s">
        <v>92</v>
      </c>
      <c r="X34" s="240"/>
      <c r="Y34" s="298" t="s">
        <v>93</v>
      </c>
      <c r="Z34" s="299"/>
      <c r="AA34" s="299"/>
      <c r="AB34" s="299"/>
      <c r="AC34" s="327"/>
      <c r="AD34" s="328"/>
      <c r="AE34" s="329" t="s">
        <v>94</v>
      </c>
      <c r="AF34" s="240"/>
      <c r="AG34" s="353" t="s">
        <v>95</v>
      </c>
      <c r="AH34" s="354"/>
      <c r="AI34" s="354"/>
      <c r="AJ34" s="354"/>
      <c r="AK34" s="354"/>
      <c r="AL34" s="354"/>
      <c r="AM34" s="377"/>
      <c r="AN34" s="378"/>
      <c r="AO34" s="405"/>
      <c r="AP34" s="406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63"/>
      <c r="BF34" s="65"/>
      <c r="BG34" s="65"/>
      <c r="BH34" s="65"/>
      <c r="BI34" s="61"/>
    </row>
    <row r="35" s="31" customFormat="1" ht="19.5" customHeight="1" spans="1:62">
      <c r="A35" s="61"/>
      <c r="B35" s="61"/>
      <c r="C35" s="61"/>
      <c r="D35" s="80"/>
      <c r="E35" s="120"/>
      <c r="F35" s="121"/>
      <c r="G35" s="122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207"/>
      <c r="U35" s="241"/>
      <c r="V35" s="242"/>
      <c r="W35" s="241"/>
      <c r="X35" s="242"/>
      <c r="Y35" s="239" t="s">
        <v>96</v>
      </c>
      <c r="Z35" s="240"/>
      <c r="AA35" s="239" t="s">
        <v>97</v>
      </c>
      <c r="AB35" s="300"/>
      <c r="AC35" s="327"/>
      <c r="AD35" s="328"/>
      <c r="AE35" s="241"/>
      <c r="AF35" s="242"/>
      <c r="AG35" s="80" t="s">
        <v>98</v>
      </c>
      <c r="AH35" s="120"/>
      <c r="AI35" s="355" t="s">
        <v>99</v>
      </c>
      <c r="AJ35" s="356"/>
      <c r="AK35" s="356"/>
      <c r="AL35" s="356"/>
      <c r="AM35" s="379"/>
      <c r="AN35" s="378"/>
      <c r="AO35" s="405"/>
      <c r="AP35" s="408" t="s">
        <v>100</v>
      </c>
      <c r="AQ35" s="409"/>
      <c r="AR35" s="409"/>
      <c r="AS35" s="409"/>
      <c r="AT35" s="409"/>
      <c r="AU35" s="409"/>
      <c r="AV35" s="409"/>
      <c r="AW35" s="435"/>
      <c r="AX35" s="408" t="s">
        <v>101</v>
      </c>
      <c r="AY35" s="409"/>
      <c r="AZ35" s="409"/>
      <c r="BA35" s="409"/>
      <c r="BB35" s="409"/>
      <c r="BC35" s="409"/>
      <c r="BD35" s="409"/>
      <c r="BE35" s="435"/>
      <c r="BF35" s="464"/>
      <c r="BG35" s="464"/>
      <c r="BH35" s="464"/>
      <c r="BI35" s="61"/>
      <c r="BJ35" s="31" t="s">
        <v>82</v>
      </c>
    </row>
    <row r="36" s="31" customFormat="1" ht="34.5" customHeight="1" spans="1:61">
      <c r="A36" s="61"/>
      <c r="B36" s="61"/>
      <c r="C36" s="61"/>
      <c r="D36" s="80"/>
      <c r="E36" s="120"/>
      <c r="F36" s="121"/>
      <c r="G36" s="122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207"/>
      <c r="U36" s="241"/>
      <c r="V36" s="242"/>
      <c r="W36" s="241"/>
      <c r="X36" s="242"/>
      <c r="Y36" s="241"/>
      <c r="Z36" s="242"/>
      <c r="AA36" s="241"/>
      <c r="AB36" s="301"/>
      <c r="AC36" s="327"/>
      <c r="AD36" s="328"/>
      <c r="AE36" s="241"/>
      <c r="AF36" s="242"/>
      <c r="AG36" s="80"/>
      <c r="AH36" s="121"/>
      <c r="AI36" s="241" t="s">
        <v>102</v>
      </c>
      <c r="AJ36" s="242"/>
      <c r="AK36" s="241" t="s">
        <v>103</v>
      </c>
      <c r="AL36" s="242"/>
      <c r="AM36" s="380" t="s">
        <v>104</v>
      </c>
      <c r="AN36" s="378"/>
      <c r="AO36" s="405"/>
      <c r="AP36" s="410" t="s">
        <v>105</v>
      </c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65"/>
      <c r="BF36" s="464"/>
      <c r="BG36" s="464"/>
      <c r="BH36" s="464"/>
      <c r="BI36" s="61"/>
    </row>
    <row r="37" s="31" customFormat="1" ht="24" customHeight="1" spans="1:61">
      <c r="A37" s="61"/>
      <c r="B37" s="61"/>
      <c r="C37" s="61"/>
      <c r="D37" s="80"/>
      <c r="E37" s="120"/>
      <c r="F37" s="121"/>
      <c r="G37" s="122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207"/>
      <c r="U37" s="241"/>
      <c r="V37" s="242"/>
      <c r="W37" s="241"/>
      <c r="X37" s="242"/>
      <c r="Y37" s="241"/>
      <c r="Z37" s="242"/>
      <c r="AA37" s="241"/>
      <c r="AB37" s="301"/>
      <c r="AC37" s="327"/>
      <c r="AD37" s="328"/>
      <c r="AE37" s="241"/>
      <c r="AF37" s="242"/>
      <c r="AG37" s="80"/>
      <c r="AH37" s="121"/>
      <c r="AI37" s="241"/>
      <c r="AJ37" s="242"/>
      <c r="AK37" s="241"/>
      <c r="AL37" s="242"/>
      <c r="AM37" s="381"/>
      <c r="AN37" s="378"/>
      <c r="AO37" s="405"/>
      <c r="AP37" s="412">
        <v>1</v>
      </c>
      <c r="AQ37" s="413"/>
      <c r="AR37" s="413"/>
      <c r="AS37" s="432"/>
      <c r="AT37" s="412">
        <v>2</v>
      </c>
      <c r="AU37" s="413"/>
      <c r="AV37" s="413"/>
      <c r="AW37" s="432"/>
      <c r="AX37" s="412">
        <v>3</v>
      </c>
      <c r="AY37" s="436"/>
      <c r="AZ37" s="436"/>
      <c r="BA37" s="453"/>
      <c r="BB37" s="412">
        <v>4</v>
      </c>
      <c r="BC37" s="413"/>
      <c r="BD37" s="413"/>
      <c r="BE37" s="432"/>
      <c r="BH37" s="464"/>
      <c r="BI37" s="61"/>
    </row>
    <row r="38" s="31" customFormat="1" ht="24" customHeight="1" spans="1:61">
      <c r="A38" s="61"/>
      <c r="B38" s="61"/>
      <c r="C38" s="61"/>
      <c r="D38" s="80"/>
      <c r="E38" s="120"/>
      <c r="F38" s="121"/>
      <c r="G38" s="122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207"/>
      <c r="U38" s="241"/>
      <c r="V38" s="242"/>
      <c r="W38" s="241"/>
      <c r="X38" s="242"/>
      <c r="Y38" s="241"/>
      <c r="Z38" s="242"/>
      <c r="AA38" s="241"/>
      <c r="AB38" s="301"/>
      <c r="AC38" s="327"/>
      <c r="AD38" s="328"/>
      <c r="AE38" s="241"/>
      <c r="AF38" s="242"/>
      <c r="AG38" s="80"/>
      <c r="AH38" s="121"/>
      <c r="AI38" s="241"/>
      <c r="AJ38" s="242"/>
      <c r="AK38" s="241"/>
      <c r="AL38" s="242"/>
      <c r="AM38" s="381"/>
      <c r="AN38" s="378"/>
      <c r="AO38" s="405"/>
      <c r="AP38" s="408" t="s">
        <v>106</v>
      </c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35"/>
      <c r="BH38" s="464"/>
      <c r="BI38" s="61"/>
    </row>
    <row r="39" s="31" customFormat="1" ht="28.5" customHeight="1" spans="1:61">
      <c r="A39" s="61"/>
      <c r="B39" s="61"/>
      <c r="C39" s="61"/>
      <c r="D39" s="81"/>
      <c r="E39" s="124"/>
      <c r="F39" s="125"/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208"/>
      <c r="U39" s="243"/>
      <c r="V39" s="244"/>
      <c r="W39" s="243"/>
      <c r="X39" s="244"/>
      <c r="Y39" s="243"/>
      <c r="Z39" s="244"/>
      <c r="AA39" s="243"/>
      <c r="AB39" s="302"/>
      <c r="AC39" s="330"/>
      <c r="AD39" s="331"/>
      <c r="AE39" s="243"/>
      <c r="AF39" s="244"/>
      <c r="AG39" s="81"/>
      <c r="AH39" s="125"/>
      <c r="AI39" s="243"/>
      <c r="AJ39" s="244"/>
      <c r="AK39" s="243"/>
      <c r="AL39" s="244"/>
      <c r="AM39" s="382"/>
      <c r="AN39" s="383"/>
      <c r="AO39" s="414"/>
      <c r="AP39" s="412">
        <v>18</v>
      </c>
      <c r="AQ39" s="413"/>
      <c r="AR39" s="413"/>
      <c r="AS39" s="432"/>
      <c r="AT39" s="412">
        <v>18</v>
      </c>
      <c r="AU39" s="413"/>
      <c r="AV39" s="413"/>
      <c r="AW39" s="432"/>
      <c r="AX39" s="412">
        <v>18</v>
      </c>
      <c r="AY39" s="413"/>
      <c r="AZ39" s="413"/>
      <c r="BA39" s="432"/>
      <c r="BB39" s="412">
        <v>17</v>
      </c>
      <c r="BC39" s="413"/>
      <c r="BD39" s="413"/>
      <c r="BE39" s="432"/>
      <c r="BH39" s="464"/>
      <c r="BI39" s="61"/>
    </row>
    <row r="40" s="32" customFormat="1" ht="15.75" customHeight="1" spans="4:61">
      <c r="D40" s="82">
        <v>1</v>
      </c>
      <c r="E40" s="128"/>
      <c r="F40" s="129"/>
      <c r="G40" s="130">
        <v>2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209"/>
      <c r="U40" s="245">
        <v>3</v>
      </c>
      <c r="V40" s="246"/>
      <c r="W40" s="245">
        <v>4</v>
      </c>
      <c r="X40" s="246"/>
      <c r="Y40" s="245">
        <v>5</v>
      </c>
      <c r="Z40" s="246"/>
      <c r="AA40" s="245">
        <v>6</v>
      </c>
      <c r="AB40" s="246"/>
      <c r="AC40" s="245">
        <v>7</v>
      </c>
      <c r="AD40" s="246"/>
      <c r="AE40" s="245">
        <v>8</v>
      </c>
      <c r="AF40" s="246"/>
      <c r="AG40" s="245">
        <v>9</v>
      </c>
      <c r="AH40" s="246"/>
      <c r="AI40" s="245">
        <v>10</v>
      </c>
      <c r="AJ40" s="246"/>
      <c r="AK40" s="245">
        <v>11</v>
      </c>
      <c r="AL40" s="246"/>
      <c r="AM40" s="384"/>
      <c r="AN40" s="245">
        <v>13</v>
      </c>
      <c r="AO40" s="246"/>
      <c r="AP40" s="245">
        <v>14</v>
      </c>
      <c r="AQ40" s="246"/>
      <c r="AR40" s="245">
        <v>15</v>
      </c>
      <c r="AS40" s="246"/>
      <c r="AT40" s="245">
        <v>16</v>
      </c>
      <c r="AU40" s="246"/>
      <c r="AV40" s="245">
        <v>17</v>
      </c>
      <c r="AW40" s="246"/>
      <c r="AX40" s="245">
        <v>18</v>
      </c>
      <c r="AY40" s="246"/>
      <c r="AZ40" s="245">
        <v>19</v>
      </c>
      <c r="BA40" s="246"/>
      <c r="BB40" s="245">
        <v>20</v>
      </c>
      <c r="BC40" s="246"/>
      <c r="BD40" s="245">
        <v>21</v>
      </c>
      <c r="BE40" s="246"/>
      <c r="BH40" s="466"/>
      <c r="BI40" s="466"/>
    </row>
    <row r="41" s="33" customFormat="1" ht="25.5" customHeight="1" spans="4:61">
      <c r="D41" s="83" t="s">
        <v>107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69"/>
      <c r="BG41" s="467"/>
      <c r="BH41" s="467"/>
      <c r="BI41" s="467"/>
    </row>
    <row r="42" s="34" customFormat="1" ht="22.5" spans="4:61">
      <c r="D42" s="84" t="s">
        <v>108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48"/>
      <c r="V42" s="148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468"/>
      <c r="BF42" s="469"/>
      <c r="BG42" s="470"/>
      <c r="BH42" s="470"/>
      <c r="BI42" s="470"/>
    </row>
    <row r="43" s="35" customFormat="1" ht="48" customHeight="1" spans="4:61">
      <c r="D43" s="85" t="s">
        <v>109</v>
      </c>
      <c r="E43" s="134"/>
      <c r="F43" s="135"/>
      <c r="G43" s="136" t="s">
        <v>110</v>
      </c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210"/>
      <c r="U43" s="247"/>
      <c r="V43" s="248"/>
      <c r="W43" s="247">
        <v>1</v>
      </c>
      <c r="X43" s="248"/>
      <c r="Y43" s="247"/>
      <c r="Z43" s="248"/>
      <c r="AA43" s="247"/>
      <c r="AB43" s="248"/>
      <c r="AC43" s="247">
        <v>3</v>
      </c>
      <c r="AD43" s="248"/>
      <c r="AE43" s="247">
        <v>90</v>
      </c>
      <c r="AF43" s="248"/>
      <c r="AG43" s="247">
        <v>54</v>
      </c>
      <c r="AH43" s="248"/>
      <c r="AI43" s="247">
        <v>36</v>
      </c>
      <c r="AJ43" s="248"/>
      <c r="AK43" s="247">
        <v>18</v>
      </c>
      <c r="AL43" s="248"/>
      <c r="AM43" s="249"/>
      <c r="AN43" s="247">
        <v>36</v>
      </c>
      <c r="AO43" s="248"/>
      <c r="AP43" s="247">
        <v>3</v>
      </c>
      <c r="AQ43" s="250"/>
      <c r="AR43" s="250"/>
      <c r="AS43" s="248"/>
      <c r="AT43" s="247"/>
      <c r="AU43" s="250"/>
      <c r="AV43" s="250"/>
      <c r="AW43" s="248"/>
      <c r="AX43" s="247"/>
      <c r="AY43" s="250"/>
      <c r="AZ43" s="250"/>
      <c r="BA43" s="248"/>
      <c r="BB43" s="247"/>
      <c r="BC43" s="250"/>
      <c r="BD43" s="250"/>
      <c r="BE43" s="248"/>
      <c r="BG43" s="471" t="s">
        <v>82</v>
      </c>
      <c r="BH43" s="472"/>
      <c r="BI43" s="472"/>
    </row>
    <row r="44" s="35" customFormat="1" ht="21.75" spans="4:61">
      <c r="D44" s="86" t="s">
        <v>111</v>
      </c>
      <c r="E44" s="86"/>
      <c r="F44" s="86"/>
      <c r="G44" s="138" t="s">
        <v>112</v>
      </c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249">
        <v>1</v>
      </c>
      <c r="V44" s="249"/>
      <c r="W44" s="250"/>
      <c r="X44" s="248"/>
      <c r="Y44" s="247"/>
      <c r="Z44" s="248"/>
      <c r="AA44" s="257"/>
      <c r="AB44" s="258"/>
      <c r="AC44" s="249">
        <v>4</v>
      </c>
      <c r="AD44" s="249"/>
      <c r="AE44" s="249">
        <f>AC44*30</f>
        <v>120</v>
      </c>
      <c r="AF44" s="249"/>
      <c r="AG44" s="249">
        <f>SUM(AI44:AM44)</f>
        <v>54</v>
      </c>
      <c r="AH44" s="249"/>
      <c r="AI44" s="249">
        <v>36</v>
      </c>
      <c r="AJ44" s="249"/>
      <c r="AK44" s="249">
        <v>18</v>
      </c>
      <c r="AL44" s="249"/>
      <c r="AM44" s="385"/>
      <c r="AN44" s="249">
        <v>66</v>
      </c>
      <c r="AO44" s="249"/>
      <c r="AP44" s="255">
        <v>3</v>
      </c>
      <c r="AQ44" s="276"/>
      <c r="AR44" s="276"/>
      <c r="AS44" s="256"/>
      <c r="AT44" s="304"/>
      <c r="AU44" s="257"/>
      <c r="AV44" s="257"/>
      <c r="AW44" s="258"/>
      <c r="AX44" s="255"/>
      <c r="AY44" s="276"/>
      <c r="AZ44" s="276"/>
      <c r="BA44" s="256"/>
      <c r="BB44" s="304"/>
      <c r="BC44" s="257"/>
      <c r="BD44" s="257"/>
      <c r="BE44" s="258"/>
      <c r="BF44" s="35" t="s">
        <v>82</v>
      </c>
      <c r="BG44" s="471"/>
      <c r="BH44" s="472"/>
      <c r="BI44" s="472"/>
    </row>
    <row r="45" s="35" customFormat="1" ht="21.75" spans="4:61">
      <c r="D45" s="87" t="s">
        <v>113</v>
      </c>
      <c r="E45" s="139"/>
      <c r="F45" s="140"/>
      <c r="G45" s="141" t="s">
        <v>114</v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211"/>
      <c r="U45" s="251">
        <v>3</v>
      </c>
      <c r="V45" s="252"/>
      <c r="W45" s="253"/>
      <c r="X45" s="254"/>
      <c r="Y45" s="303"/>
      <c r="Z45" s="254"/>
      <c r="AA45" s="279"/>
      <c r="AB45" s="280"/>
      <c r="AC45" s="251">
        <v>4</v>
      </c>
      <c r="AD45" s="332"/>
      <c r="AE45" s="251">
        <v>120</v>
      </c>
      <c r="AF45" s="252"/>
      <c r="AG45" s="251">
        <v>54</v>
      </c>
      <c r="AH45" s="252"/>
      <c r="AI45" s="251">
        <v>36</v>
      </c>
      <c r="AJ45" s="252"/>
      <c r="AK45" s="332">
        <v>18</v>
      </c>
      <c r="AL45" s="252"/>
      <c r="AM45" s="386"/>
      <c r="AN45" s="251">
        <v>66</v>
      </c>
      <c r="AO45" s="252"/>
      <c r="AP45" s="289"/>
      <c r="AQ45" s="279"/>
      <c r="AR45" s="279"/>
      <c r="AS45" s="280"/>
      <c r="AT45" s="289"/>
      <c r="AU45" s="279"/>
      <c r="AV45" s="279"/>
      <c r="AW45" s="280"/>
      <c r="AX45" s="289">
        <v>3</v>
      </c>
      <c r="AY45" s="279"/>
      <c r="AZ45" s="279"/>
      <c r="BA45" s="280"/>
      <c r="BB45" s="289"/>
      <c r="BC45" s="279"/>
      <c r="BD45" s="279"/>
      <c r="BE45" s="280"/>
      <c r="BG45" s="471"/>
      <c r="BH45" s="472"/>
      <c r="BI45" s="472"/>
    </row>
    <row r="46" s="35" customFormat="1" ht="21.75" spans="4:61">
      <c r="D46" s="88" t="s">
        <v>115</v>
      </c>
      <c r="E46" s="143"/>
      <c r="F46" s="144"/>
      <c r="G46" s="145" t="s">
        <v>116</v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212"/>
      <c r="U46" s="255">
        <v>3</v>
      </c>
      <c r="V46" s="256"/>
      <c r="W46" s="257"/>
      <c r="X46" s="258"/>
      <c r="Y46" s="304"/>
      <c r="Z46" s="258"/>
      <c r="AA46" s="250"/>
      <c r="AB46" s="248"/>
      <c r="AC46" s="255">
        <v>4</v>
      </c>
      <c r="AD46" s="276"/>
      <c r="AE46" s="255">
        <v>120</v>
      </c>
      <c r="AF46" s="256"/>
      <c r="AG46" s="255">
        <v>54</v>
      </c>
      <c r="AH46" s="256"/>
      <c r="AI46" s="255">
        <v>36</v>
      </c>
      <c r="AJ46" s="256"/>
      <c r="AK46" s="276">
        <v>18</v>
      </c>
      <c r="AL46" s="256"/>
      <c r="AM46" s="385"/>
      <c r="AN46" s="255">
        <v>66</v>
      </c>
      <c r="AO46" s="256"/>
      <c r="AP46" s="247"/>
      <c r="AQ46" s="250"/>
      <c r="AR46" s="250"/>
      <c r="AS46" s="248"/>
      <c r="AT46" s="247"/>
      <c r="AU46" s="250"/>
      <c r="AV46" s="250"/>
      <c r="AW46" s="248"/>
      <c r="AX46" s="247">
        <v>3</v>
      </c>
      <c r="AY46" s="250"/>
      <c r="AZ46" s="250"/>
      <c r="BA46" s="248"/>
      <c r="BB46" s="247"/>
      <c r="BC46" s="250"/>
      <c r="BD46" s="250"/>
      <c r="BE46" s="248"/>
      <c r="BG46" s="471"/>
      <c r="BH46" s="472"/>
      <c r="BI46" s="472"/>
    </row>
    <row r="47" s="35" customFormat="1" ht="22.5" spans="4:61">
      <c r="D47" s="89" t="s">
        <v>117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213"/>
      <c r="U47" s="259">
        <v>3</v>
      </c>
      <c r="V47" s="260"/>
      <c r="W47" s="259">
        <v>1</v>
      </c>
      <c r="X47" s="260"/>
      <c r="Y47" s="259"/>
      <c r="Z47" s="260"/>
      <c r="AA47" s="259"/>
      <c r="AB47" s="260"/>
      <c r="AC47" s="259">
        <f>SUM(AC43:AD46)</f>
        <v>15</v>
      </c>
      <c r="AD47" s="260"/>
      <c r="AE47" s="259">
        <f>SUM(AE43:AF46)</f>
        <v>450</v>
      </c>
      <c r="AF47" s="260"/>
      <c r="AG47" s="259">
        <f>SUM(AG43:AH46)</f>
        <v>216</v>
      </c>
      <c r="AH47" s="260"/>
      <c r="AI47" s="259">
        <f>SUM(AI43:AJ46)</f>
        <v>144</v>
      </c>
      <c r="AJ47" s="260"/>
      <c r="AK47" s="259">
        <f>SUM(AK43:AL46)</f>
        <v>72</v>
      </c>
      <c r="AL47" s="260"/>
      <c r="AM47" s="387"/>
      <c r="AN47" s="259">
        <f>SUM(AN43:AO46)</f>
        <v>234</v>
      </c>
      <c r="AO47" s="260"/>
      <c r="AP47" s="305">
        <f>SUM(AP43:AS46)</f>
        <v>6</v>
      </c>
      <c r="AQ47" s="267"/>
      <c r="AR47" s="267"/>
      <c r="AS47" s="268"/>
      <c r="AT47" s="305"/>
      <c r="AU47" s="267"/>
      <c r="AV47" s="267"/>
      <c r="AW47" s="268"/>
      <c r="AX47" s="305">
        <f>SUM(AX43:BA46)</f>
        <v>6</v>
      </c>
      <c r="AY47" s="267"/>
      <c r="AZ47" s="267"/>
      <c r="BA47" s="268"/>
      <c r="BB47" s="305"/>
      <c r="BC47" s="267"/>
      <c r="BD47" s="267"/>
      <c r="BE47" s="268"/>
      <c r="BG47" s="471"/>
      <c r="BH47" s="472"/>
      <c r="BI47" s="472"/>
    </row>
    <row r="48" s="34" customFormat="1" ht="35.25" customHeight="1" spans="4:61">
      <c r="D48" s="90" t="s">
        <v>118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473"/>
      <c r="BF48" s="469"/>
      <c r="BG48" s="471"/>
      <c r="BH48" s="470"/>
      <c r="BI48" s="470"/>
    </row>
    <row r="49" s="35" customFormat="1" ht="43.8" customHeight="1" spans="4:61">
      <c r="D49" s="88" t="s">
        <v>119</v>
      </c>
      <c r="E49" s="143"/>
      <c r="F49" s="144"/>
      <c r="G49" s="149" t="s">
        <v>120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214"/>
      <c r="U49" s="261"/>
      <c r="V49" s="262"/>
      <c r="W49" s="261">
        <v>1.3</v>
      </c>
      <c r="X49" s="262"/>
      <c r="Y49" s="261"/>
      <c r="Z49" s="262"/>
      <c r="AA49" s="261"/>
      <c r="AB49" s="262"/>
      <c r="AC49" s="333">
        <v>7.5</v>
      </c>
      <c r="AD49" s="334"/>
      <c r="AE49" s="333">
        <f>AC49*30</f>
        <v>225</v>
      </c>
      <c r="AF49" s="335"/>
      <c r="AG49" s="333">
        <v>45</v>
      </c>
      <c r="AH49" s="334"/>
      <c r="AI49" s="333">
        <v>9</v>
      </c>
      <c r="AJ49" s="335"/>
      <c r="AK49" s="334"/>
      <c r="AL49" s="335"/>
      <c r="AM49" s="388">
        <v>36</v>
      </c>
      <c r="AN49" s="333">
        <v>177</v>
      </c>
      <c r="AO49" s="335"/>
      <c r="AP49" s="360">
        <v>1.5</v>
      </c>
      <c r="AQ49" s="279"/>
      <c r="AR49" s="279"/>
      <c r="AS49" s="279"/>
      <c r="AT49" s="289">
        <v>1</v>
      </c>
      <c r="AU49" s="279"/>
      <c r="AV49" s="279"/>
      <c r="AW49" s="280"/>
      <c r="AX49" s="279"/>
      <c r="AY49" s="279"/>
      <c r="AZ49" s="279"/>
      <c r="BA49" s="279"/>
      <c r="BB49" s="277"/>
      <c r="BC49" s="454"/>
      <c r="BD49" s="454"/>
      <c r="BE49" s="278"/>
      <c r="BF49" s="34"/>
      <c r="BG49" s="471"/>
      <c r="BH49" s="472"/>
      <c r="BI49" s="472" t="s">
        <v>82</v>
      </c>
    </row>
    <row r="50" s="35" customFormat="1" ht="39" customHeight="1" spans="4:61">
      <c r="D50" s="88" t="s">
        <v>121</v>
      </c>
      <c r="E50" s="143"/>
      <c r="F50" s="144"/>
      <c r="G50" s="136" t="s">
        <v>122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210"/>
      <c r="U50" s="263"/>
      <c r="V50" s="264"/>
      <c r="W50" s="250">
        <v>4</v>
      </c>
      <c r="X50" s="248"/>
      <c r="Y50" s="247"/>
      <c r="Z50" s="248"/>
      <c r="AA50" s="250"/>
      <c r="AB50" s="248"/>
      <c r="AC50" s="247">
        <v>9</v>
      </c>
      <c r="AD50" s="250"/>
      <c r="AE50" s="247">
        <v>270</v>
      </c>
      <c r="AF50" s="248"/>
      <c r="AG50" s="247"/>
      <c r="AH50" s="250"/>
      <c r="AI50" s="247"/>
      <c r="AJ50" s="248"/>
      <c r="AK50" s="247"/>
      <c r="AL50" s="248"/>
      <c r="AM50" s="249"/>
      <c r="AN50" s="250">
        <v>270</v>
      </c>
      <c r="AO50" s="248"/>
      <c r="AP50" s="247"/>
      <c r="AQ50" s="250"/>
      <c r="AR50" s="250"/>
      <c r="AS50" s="248"/>
      <c r="AT50" s="247"/>
      <c r="AU50" s="250"/>
      <c r="AV50" s="250"/>
      <c r="AW50" s="248"/>
      <c r="AX50" s="247"/>
      <c r="AY50" s="250"/>
      <c r="AZ50" s="250"/>
      <c r="BA50" s="248"/>
      <c r="BB50" s="247"/>
      <c r="BC50" s="250"/>
      <c r="BD50" s="250"/>
      <c r="BE50" s="248"/>
      <c r="BF50" s="474"/>
      <c r="BG50" s="471"/>
      <c r="BH50" s="472"/>
      <c r="BI50" s="472"/>
    </row>
    <row r="51" s="35" customFormat="1" ht="37.5" customHeight="1" spans="4:61">
      <c r="D51" s="91" t="s">
        <v>123</v>
      </c>
      <c r="E51" s="150"/>
      <c r="F51" s="151"/>
      <c r="G51" s="152" t="s">
        <v>80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215"/>
      <c r="U51" s="265"/>
      <c r="V51" s="266"/>
      <c r="W51" s="267"/>
      <c r="X51" s="268"/>
      <c r="Y51" s="305"/>
      <c r="Z51" s="268"/>
      <c r="AA51" s="267"/>
      <c r="AB51" s="268"/>
      <c r="AC51" s="305">
        <v>21</v>
      </c>
      <c r="AD51" s="267"/>
      <c r="AE51" s="305">
        <v>630</v>
      </c>
      <c r="AF51" s="268"/>
      <c r="AG51" s="305"/>
      <c r="AH51" s="267"/>
      <c r="AI51" s="305"/>
      <c r="AJ51" s="268"/>
      <c r="AK51" s="305"/>
      <c r="AL51" s="268"/>
      <c r="AM51" s="389"/>
      <c r="AN51" s="267">
        <v>630</v>
      </c>
      <c r="AO51" s="268"/>
      <c r="AP51" s="305"/>
      <c r="AQ51" s="267"/>
      <c r="AR51" s="267"/>
      <c r="AS51" s="268"/>
      <c r="AT51" s="305"/>
      <c r="AU51" s="267"/>
      <c r="AV51" s="267"/>
      <c r="AW51" s="268"/>
      <c r="AX51" s="305"/>
      <c r="AY51" s="267"/>
      <c r="AZ51" s="267"/>
      <c r="BA51" s="268"/>
      <c r="BB51" s="305"/>
      <c r="BC51" s="267"/>
      <c r="BD51" s="267"/>
      <c r="BE51" s="268"/>
      <c r="BF51" s="474"/>
      <c r="BG51" s="471"/>
      <c r="BH51" s="472"/>
      <c r="BI51" s="472"/>
    </row>
    <row r="52" s="35" customFormat="1" ht="22.5" spans="4:61">
      <c r="D52" s="92" t="s">
        <v>124</v>
      </c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216"/>
      <c r="U52" s="269"/>
      <c r="V52" s="270"/>
      <c r="W52" s="271">
        <v>3</v>
      </c>
      <c r="X52" s="272"/>
      <c r="Y52" s="271"/>
      <c r="Z52" s="270"/>
      <c r="AA52" s="269"/>
      <c r="AB52" s="272"/>
      <c r="AC52" s="271">
        <f>AC49+AC50+AC51</f>
        <v>37.5</v>
      </c>
      <c r="AD52" s="270"/>
      <c r="AE52" s="271">
        <f>SUM(AE49:AF51)</f>
        <v>1125</v>
      </c>
      <c r="AF52" s="270"/>
      <c r="AG52" s="271">
        <f>SUM(AG49:AH51)</f>
        <v>45</v>
      </c>
      <c r="AH52" s="270"/>
      <c r="AI52" s="271">
        <f>SUM(AI49:AJ51)</f>
        <v>9</v>
      </c>
      <c r="AJ52" s="270"/>
      <c r="AK52" s="271"/>
      <c r="AL52" s="270"/>
      <c r="AM52" s="390">
        <f>SUM(AM49:AM51)</f>
        <v>36</v>
      </c>
      <c r="AN52" s="271">
        <f>SUM(AN49:AO51)</f>
        <v>1077</v>
      </c>
      <c r="AO52" s="270"/>
      <c r="AP52" s="271">
        <f>SUM(AP49:AS51)</f>
        <v>1.5</v>
      </c>
      <c r="AQ52" s="415"/>
      <c r="AR52" s="415"/>
      <c r="AS52" s="270"/>
      <c r="AT52" s="271">
        <f>SUM(AT49:AW51)</f>
        <v>1</v>
      </c>
      <c r="AU52" s="415"/>
      <c r="AV52" s="415"/>
      <c r="AW52" s="270"/>
      <c r="AX52" s="271"/>
      <c r="AY52" s="415"/>
      <c r="AZ52" s="415"/>
      <c r="BA52" s="270"/>
      <c r="BB52" s="271"/>
      <c r="BC52" s="415"/>
      <c r="BD52" s="415"/>
      <c r="BE52" s="270"/>
      <c r="BF52" s="474"/>
      <c r="BG52" s="471"/>
      <c r="BH52" s="472" t="s">
        <v>82</v>
      </c>
      <c r="BI52" s="472"/>
    </row>
    <row r="53" s="34" customFormat="1" ht="22.5" spans="4:61">
      <c r="D53" s="84" t="s">
        <v>125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48"/>
      <c r="V53" s="148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468"/>
      <c r="BF53" s="469"/>
      <c r="BG53" s="471"/>
      <c r="BH53" s="470"/>
      <c r="BI53" s="470" t="s">
        <v>82</v>
      </c>
    </row>
    <row r="54" s="35" customFormat="1" ht="55.95" customHeight="1" spans="2:61">
      <c r="B54" s="35" t="s">
        <v>82</v>
      </c>
      <c r="D54" s="88" t="s">
        <v>126</v>
      </c>
      <c r="E54" s="143"/>
      <c r="F54" s="144"/>
      <c r="G54" s="145" t="s">
        <v>127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212"/>
      <c r="U54" s="273"/>
      <c r="V54" s="264"/>
      <c r="W54" s="250">
        <v>2.3</v>
      </c>
      <c r="X54" s="248"/>
      <c r="Y54" s="247"/>
      <c r="Z54" s="248"/>
      <c r="AA54" s="250"/>
      <c r="AB54" s="248"/>
      <c r="AC54" s="247">
        <v>4.5</v>
      </c>
      <c r="AD54" s="248"/>
      <c r="AE54" s="336">
        <v>135</v>
      </c>
      <c r="AF54" s="337"/>
      <c r="AG54" s="357">
        <v>108</v>
      </c>
      <c r="AH54" s="358"/>
      <c r="AI54" s="336"/>
      <c r="AJ54" s="337"/>
      <c r="AK54" s="336">
        <v>108</v>
      </c>
      <c r="AL54" s="337"/>
      <c r="AM54" s="249"/>
      <c r="AN54" s="336">
        <v>27</v>
      </c>
      <c r="AO54" s="337"/>
      <c r="AP54" s="247">
        <v>2</v>
      </c>
      <c r="AQ54" s="250"/>
      <c r="AR54" s="250"/>
      <c r="AS54" s="248"/>
      <c r="AT54" s="247">
        <v>2</v>
      </c>
      <c r="AU54" s="250"/>
      <c r="AV54" s="250"/>
      <c r="AW54" s="248"/>
      <c r="AX54" s="247">
        <v>2</v>
      </c>
      <c r="AY54" s="250"/>
      <c r="AZ54" s="250"/>
      <c r="BA54" s="248"/>
      <c r="BB54" s="247"/>
      <c r="BC54" s="250"/>
      <c r="BD54" s="250"/>
      <c r="BE54" s="248"/>
      <c r="BG54" s="471"/>
      <c r="BH54" s="472"/>
      <c r="BI54" s="472"/>
    </row>
    <row r="55" s="35" customFormat="1" ht="92.55" customHeight="1" spans="4:61">
      <c r="D55" s="88" t="s">
        <v>128</v>
      </c>
      <c r="E55" s="143"/>
      <c r="F55" s="144"/>
      <c r="G55" s="136" t="s">
        <v>129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210"/>
      <c r="U55" s="274"/>
      <c r="V55" s="275"/>
      <c r="W55" s="276">
        <v>2</v>
      </c>
      <c r="X55" s="256"/>
      <c r="Y55" s="255"/>
      <c r="Z55" s="256"/>
      <c r="AA55" s="250"/>
      <c r="AB55" s="248"/>
      <c r="AC55" s="255">
        <v>3</v>
      </c>
      <c r="AD55" s="256"/>
      <c r="AE55" s="255">
        <v>90</v>
      </c>
      <c r="AF55" s="256"/>
      <c r="AG55" s="276">
        <v>54</v>
      </c>
      <c r="AH55" s="276"/>
      <c r="AI55" s="255">
        <v>18</v>
      </c>
      <c r="AJ55" s="256"/>
      <c r="AK55" s="255">
        <v>36</v>
      </c>
      <c r="AL55" s="256"/>
      <c r="AM55" s="385"/>
      <c r="AN55" s="255">
        <v>36</v>
      </c>
      <c r="AO55" s="256"/>
      <c r="AP55" s="255"/>
      <c r="AQ55" s="276"/>
      <c r="AR55" s="276"/>
      <c r="AS55" s="256"/>
      <c r="AT55" s="255">
        <v>3</v>
      </c>
      <c r="AU55" s="276"/>
      <c r="AV55" s="276"/>
      <c r="AW55" s="256"/>
      <c r="AX55" s="304"/>
      <c r="AY55" s="257"/>
      <c r="AZ55" s="257"/>
      <c r="BA55" s="258"/>
      <c r="BB55" s="304"/>
      <c r="BC55" s="257"/>
      <c r="BD55" s="257"/>
      <c r="BE55" s="258"/>
      <c r="BG55" s="471"/>
      <c r="BH55" s="472"/>
      <c r="BI55" s="472"/>
    </row>
    <row r="56" s="35" customFormat="1" ht="55.5" customHeight="1" spans="4:61">
      <c r="D56" s="88" t="s">
        <v>130</v>
      </c>
      <c r="E56" s="143"/>
      <c r="F56" s="144"/>
      <c r="G56" s="155" t="s">
        <v>131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217"/>
      <c r="U56" s="277"/>
      <c r="V56" s="278"/>
      <c r="W56" s="279">
        <v>1</v>
      </c>
      <c r="X56" s="280"/>
      <c r="Y56" s="289"/>
      <c r="Z56" s="280"/>
      <c r="AA56" s="279"/>
      <c r="AB56" s="280"/>
      <c r="AC56" s="289">
        <v>2</v>
      </c>
      <c r="AD56" s="280"/>
      <c r="AE56" s="261">
        <v>60</v>
      </c>
      <c r="AF56" s="262"/>
      <c r="AG56" s="359">
        <v>36</v>
      </c>
      <c r="AH56" s="360"/>
      <c r="AI56" s="261">
        <v>18</v>
      </c>
      <c r="AJ56" s="262"/>
      <c r="AK56" s="261">
        <v>18</v>
      </c>
      <c r="AL56" s="262"/>
      <c r="AM56" s="288"/>
      <c r="AN56" s="261">
        <v>24</v>
      </c>
      <c r="AO56" s="262"/>
      <c r="AP56" s="289">
        <v>2</v>
      </c>
      <c r="AQ56" s="279"/>
      <c r="AR56" s="279"/>
      <c r="AS56" s="280"/>
      <c r="AT56" s="289"/>
      <c r="AU56" s="279"/>
      <c r="AV56" s="279"/>
      <c r="AW56" s="280"/>
      <c r="AX56" s="289"/>
      <c r="AY56" s="279"/>
      <c r="AZ56" s="279"/>
      <c r="BA56" s="280"/>
      <c r="BB56" s="289"/>
      <c r="BC56" s="279"/>
      <c r="BD56" s="279"/>
      <c r="BE56" s="280"/>
      <c r="BG56" s="471"/>
      <c r="BH56" s="472"/>
      <c r="BI56" s="472"/>
    </row>
    <row r="57" s="35" customFormat="1" ht="22.5" spans="4:61">
      <c r="D57" s="91" t="s">
        <v>132</v>
      </c>
      <c r="E57" s="150"/>
      <c r="F57" s="151"/>
      <c r="G57" s="136" t="s">
        <v>133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210"/>
      <c r="U57" s="273"/>
      <c r="V57" s="264"/>
      <c r="W57" s="250">
        <v>3</v>
      </c>
      <c r="X57" s="248"/>
      <c r="Y57" s="247"/>
      <c r="Z57" s="248"/>
      <c r="AA57" s="250"/>
      <c r="AB57" s="248"/>
      <c r="AC57" s="247">
        <v>2</v>
      </c>
      <c r="AD57" s="248"/>
      <c r="AE57" s="247">
        <v>60</v>
      </c>
      <c r="AF57" s="248"/>
      <c r="AG57" s="250">
        <v>36</v>
      </c>
      <c r="AH57" s="250"/>
      <c r="AI57" s="247">
        <v>18</v>
      </c>
      <c r="AJ57" s="248"/>
      <c r="AK57" s="247">
        <v>12</v>
      </c>
      <c r="AL57" s="248"/>
      <c r="AM57" s="249"/>
      <c r="AN57" s="247">
        <v>24</v>
      </c>
      <c r="AO57" s="248"/>
      <c r="AP57" s="247"/>
      <c r="AQ57" s="250"/>
      <c r="AR57" s="250"/>
      <c r="AS57" s="248"/>
      <c r="AT57" s="247"/>
      <c r="AU57" s="250"/>
      <c r="AV57" s="250"/>
      <c r="AW57" s="248"/>
      <c r="AX57" s="247">
        <v>2</v>
      </c>
      <c r="AY57" s="250"/>
      <c r="AZ57" s="250"/>
      <c r="BA57" s="248"/>
      <c r="BB57" s="247"/>
      <c r="BC57" s="250"/>
      <c r="BD57" s="250"/>
      <c r="BE57" s="248"/>
      <c r="BG57" s="471"/>
      <c r="BH57" s="472"/>
      <c r="BI57" s="472"/>
    </row>
    <row r="58" s="35" customFormat="1" ht="25.5" customHeight="1" spans="4:61">
      <c r="D58" s="92" t="s">
        <v>134</v>
      </c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216"/>
      <c r="U58" s="281"/>
      <c r="V58" s="282"/>
      <c r="W58" s="283">
        <v>5</v>
      </c>
      <c r="X58" s="284"/>
      <c r="Y58" s="306"/>
      <c r="Z58" s="284"/>
      <c r="AA58" s="307"/>
      <c r="AB58" s="308"/>
      <c r="AC58" s="306">
        <f>SUM(AC54:AD57)</f>
        <v>11.5</v>
      </c>
      <c r="AD58" s="283"/>
      <c r="AE58" s="306">
        <f>SUM(AE54:AF57)</f>
        <v>345</v>
      </c>
      <c r="AF58" s="283"/>
      <c r="AG58" s="306">
        <f>SUM(AG54:AH57)</f>
        <v>234</v>
      </c>
      <c r="AH58" s="283"/>
      <c r="AI58" s="306">
        <f>SUM(AI54:AJ57)</f>
        <v>54</v>
      </c>
      <c r="AJ58" s="283"/>
      <c r="AK58" s="306">
        <f>SUM(AK54:AL57)</f>
        <v>174</v>
      </c>
      <c r="AL58" s="283"/>
      <c r="AM58" s="391"/>
      <c r="AN58" s="306">
        <f>SUM(AN54:AO57)</f>
        <v>111</v>
      </c>
      <c r="AO58" s="283"/>
      <c r="AP58" s="306">
        <f>SUM(AP54:AS57)</f>
        <v>4</v>
      </c>
      <c r="AQ58" s="283"/>
      <c r="AR58" s="283"/>
      <c r="AS58" s="284"/>
      <c r="AT58" s="306">
        <f>SUM(AT54:AW57)</f>
        <v>5</v>
      </c>
      <c r="AU58" s="283"/>
      <c r="AV58" s="283"/>
      <c r="AW58" s="284"/>
      <c r="AX58" s="306">
        <f>SUM(AX54:BA57)</f>
        <v>4</v>
      </c>
      <c r="AY58" s="283"/>
      <c r="AZ58" s="283"/>
      <c r="BA58" s="284"/>
      <c r="BB58" s="306"/>
      <c r="BC58" s="283"/>
      <c r="BD58" s="283"/>
      <c r="BE58" s="284"/>
      <c r="BG58" s="471"/>
      <c r="BH58" s="472"/>
      <c r="BI58" s="472"/>
    </row>
    <row r="59" s="35" customFormat="1" ht="22.5" spans="4:61">
      <c r="D59" s="93" t="s">
        <v>135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218"/>
      <c r="U59" s="285">
        <f>U47+U52+U58</f>
        <v>3</v>
      </c>
      <c r="V59" s="286"/>
      <c r="W59" s="285">
        <f>W47+W52+W58</f>
        <v>9</v>
      </c>
      <c r="X59" s="286"/>
      <c r="Y59" s="285"/>
      <c r="Z59" s="286"/>
      <c r="AA59" s="285"/>
      <c r="AB59" s="286"/>
      <c r="AC59" s="285">
        <f>AC47+AC52+AC58</f>
        <v>64</v>
      </c>
      <c r="AD59" s="286"/>
      <c r="AE59" s="285">
        <f>AE47+AE52+AE58</f>
        <v>1920</v>
      </c>
      <c r="AF59" s="286"/>
      <c r="AG59" s="285">
        <f>AG47+AG52+AG58</f>
        <v>495</v>
      </c>
      <c r="AH59" s="286"/>
      <c r="AI59" s="285">
        <f>AI47+AI52+AI58</f>
        <v>207</v>
      </c>
      <c r="AJ59" s="286"/>
      <c r="AK59" s="285">
        <f>AK47+AK52+AK58</f>
        <v>246</v>
      </c>
      <c r="AL59" s="286"/>
      <c r="AM59" s="392">
        <f>AM47+AM52+AM58</f>
        <v>36</v>
      </c>
      <c r="AN59" s="285">
        <f>AN47+AN52+AN58</f>
        <v>1422</v>
      </c>
      <c r="AO59" s="286"/>
      <c r="AP59" s="416">
        <f>AP47+AP52+AP58</f>
        <v>11.5</v>
      </c>
      <c r="AQ59" s="285"/>
      <c r="AR59" s="285"/>
      <c r="AS59" s="286"/>
      <c r="AT59" s="416">
        <f>AT47+AT52+AT58</f>
        <v>6</v>
      </c>
      <c r="AU59" s="285"/>
      <c r="AV59" s="285"/>
      <c r="AW59" s="286"/>
      <c r="AX59" s="416">
        <f>AX47+AX52+AX58</f>
        <v>10</v>
      </c>
      <c r="AY59" s="285"/>
      <c r="AZ59" s="285"/>
      <c r="BA59" s="286"/>
      <c r="BB59" s="416"/>
      <c r="BC59" s="285"/>
      <c r="BD59" s="285"/>
      <c r="BE59" s="286"/>
      <c r="BF59" s="474"/>
      <c r="BG59" s="471"/>
      <c r="BH59" s="472" t="s">
        <v>82</v>
      </c>
      <c r="BI59" s="472"/>
    </row>
    <row r="60" s="36" customFormat="1" ht="25.05" customHeight="1" spans="4:61">
      <c r="D60" s="94" t="s">
        <v>136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4"/>
      <c r="BG60" s="471"/>
      <c r="BH60" s="475" t="s">
        <v>82</v>
      </c>
      <c r="BI60" s="475"/>
    </row>
    <row r="61" s="35" customFormat="1" ht="25.05" customHeight="1" spans="4:61">
      <c r="D61" s="84" t="s">
        <v>137</v>
      </c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48"/>
      <c r="V61" s="148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468"/>
      <c r="BG61" s="471"/>
      <c r="BH61" s="472"/>
      <c r="BI61" s="472"/>
    </row>
    <row r="62" s="35" customFormat="1" ht="46.95" customHeight="1" spans="4:61">
      <c r="D62" s="95" t="s">
        <v>138</v>
      </c>
      <c r="E62" s="158"/>
      <c r="F62" s="159"/>
      <c r="G62" s="160" t="s">
        <v>139</v>
      </c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287">
        <v>2</v>
      </c>
      <c r="V62" s="287"/>
      <c r="W62" s="287"/>
      <c r="X62" s="287"/>
      <c r="Y62" s="287"/>
      <c r="Z62" s="287"/>
      <c r="AA62" s="287"/>
      <c r="AB62" s="287"/>
      <c r="AC62" s="287">
        <v>3</v>
      </c>
      <c r="AD62" s="287"/>
      <c r="AE62" s="287">
        <f>AC62*30</f>
        <v>90</v>
      </c>
      <c r="AF62" s="287"/>
      <c r="AG62" s="287">
        <f>SUM(AI62:AM62)</f>
        <v>36</v>
      </c>
      <c r="AH62" s="287"/>
      <c r="AI62" s="287">
        <v>36</v>
      </c>
      <c r="AJ62" s="287"/>
      <c r="AK62" s="287"/>
      <c r="AL62" s="287"/>
      <c r="AM62" s="393"/>
      <c r="AN62" s="287">
        <v>54</v>
      </c>
      <c r="AO62" s="287"/>
      <c r="AP62" s="287"/>
      <c r="AQ62" s="287"/>
      <c r="AR62" s="287"/>
      <c r="AS62" s="287"/>
      <c r="AT62" s="287">
        <v>2</v>
      </c>
      <c r="AU62" s="287"/>
      <c r="AV62" s="287"/>
      <c r="AW62" s="287"/>
      <c r="AX62" s="437"/>
      <c r="AY62" s="437"/>
      <c r="AZ62" s="437"/>
      <c r="BA62" s="437"/>
      <c r="BB62" s="455"/>
      <c r="BC62" s="437"/>
      <c r="BD62" s="437"/>
      <c r="BE62" s="476"/>
      <c r="BG62" s="471"/>
      <c r="BH62" s="472"/>
      <c r="BI62" s="472"/>
    </row>
    <row r="63" s="35" customFormat="1" ht="27.6" customHeight="1" spans="4:61">
      <c r="D63" s="88" t="s">
        <v>140</v>
      </c>
      <c r="E63" s="143"/>
      <c r="F63" s="144"/>
      <c r="G63" s="161" t="s">
        <v>141</v>
      </c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288">
        <v>2</v>
      </c>
      <c r="V63" s="288"/>
      <c r="W63" s="289"/>
      <c r="X63" s="280"/>
      <c r="Y63" s="289"/>
      <c r="Z63" s="280"/>
      <c r="AA63" s="288"/>
      <c r="AB63" s="288"/>
      <c r="AC63" s="288">
        <v>4</v>
      </c>
      <c r="AD63" s="288"/>
      <c r="AE63" s="288">
        <f>AC63*30</f>
        <v>120</v>
      </c>
      <c r="AF63" s="288"/>
      <c r="AG63" s="288">
        <f>SUM(AI63:AM63)</f>
        <v>54</v>
      </c>
      <c r="AH63" s="288"/>
      <c r="AI63" s="288">
        <v>36</v>
      </c>
      <c r="AJ63" s="288"/>
      <c r="AK63" s="288">
        <v>18</v>
      </c>
      <c r="AL63" s="288"/>
      <c r="AM63" s="288"/>
      <c r="AN63" s="288">
        <v>66</v>
      </c>
      <c r="AO63" s="288"/>
      <c r="AP63" s="288"/>
      <c r="AQ63" s="288"/>
      <c r="AR63" s="288"/>
      <c r="AS63" s="288"/>
      <c r="AT63" s="288">
        <v>3</v>
      </c>
      <c r="AU63" s="288"/>
      <c r="AV63" s="288"/>
      <c r="AW63" s="288"/>
      <c r="AX63" s="289"/>
      <c r="AY63" s="279"/>
      <c r="AZ63" s="279"/>
      <c r="BA63" s="280"/>
      <c r="BB63" s="289"/>
      <c r="BC63" s="279"/>
      <c r="BD63" s="279"/>
      <c r="BE63" s="280"/>
      <c r="BF63" s="477"/>
      <c r="BG63" s="472"/>
      <c r="BH63" s="472"/>
      <c r="BI63" s="472"/>
    </row>
    <row r="64" s="35" customFormat="1" ht="48.45" customHeight="1" spans="4:61">
      <c r="D64" s="88" t="s">
        <v>142</v>
      </c>
      <c r="E64" s="143"/>
      <c r="F64" s="144"/>
      <c r="G64" s="136" t="s">
        <v>143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210"/>
      <c r="U64" s="250"/>
      <c r="V64" s="248"/>
      <c r="W64" s="250" t="s">
        <v>144</v>
      </c>
      <c r="X64" s="248"/>
      <c r="Y64" s="247"/>
      <c r="Z64" s="248"/>
      <c r="AA64" s="250">
        <v>2</v>
      </c>
      <c r="AB64" s="248"/>
      <c r="AC64" s="247">
        <v>11.5</v>
      </c>
      <c r="AD64" s="250"/>
      <c r="AE64" s="247">
        <f>AC64*30</f>
        <v>345</v>
      </c>
      <c r="AF64" s="248"/>
      <c r="AG64" s="247">
        <f>SUM(AI64:AM64)</f>
        <v>153</v>
      </c>
      <c r="AH64" s="250"/>
      <c r="AI64" s="247">
        <v>9</v>
      </c>
      <c r="AJ64" s="248"/>
      <c r="AK64" s="247"/>
      <c r="AL64" s="248"/>
      <c r="AM64" s="249">
        <v>144</v>
      </c>
      <c r="AN64" s="250">
        <f>AE64-AG64</f>
        <v>192</v>
      </c>
      <c r="AO64" s="248"/>
      <c r="AP64" s="247">
        <v>2.5</v>
      </c>
      <c r="AQ64" s="250"/>
      <c r="AR64" s="250"/>
      <c r="AS64" s="248"/>
      <c r="AT64" s="247">
        <v>6</v>
      </c>
      <c r="AU64" s="250"/>
      <c r="AV64" s="250"/>
      <c r="AW64" s="248"/>
      <c r="AX64" s="247"/>
      <c r="AY64" s="250"/>
      <c r="AZ64" s="250"/>
      <c r="BA64" s="248"/>
      <c r="BB64" s="247"/>
      <c r="BC64" s="250"/>
      <c r="BD64" s="250"/>
      <c r="BE64" s="248"/>
      <c r="BF64" s="477"/>
      <c r="BG64" s="472"/>
      <c r="BH64" s="472"/>
      <c r="BI64" s="472"/>
    </row>
    <row r="65" s="35" customFormat="1" ht="37.2" customHeight="1" spans="4:61">
      <c r="D65" s="88" t="s">
        <v>145</v>
      </c>
      <c r="E65" s="143"/>
      <c r="F65" s="144"/>
      <c r="G65" s="503" t="s">
        <v>146</v>
      </c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249"/>
      <c r="V65" s="249"/>
      <c r="W65" s="249">
        <v>2</v>
      </c>
      <c r="X65" s="249"/>
      <c r="Y65" s="249"/>
      <c r="Z65" s="249"/>
      <c r="AA65" s="571"/>
      <c r="AB65" s="571"/>
      <c r="AC65" s="249">
        <v>3</v>
      </c>
      <c r="AD65" s="249"/>
      <c r="AE65" s="249">
        <f>AC65*30</f>
        <v>90</v>
      </c>
      <c r="AF65" s="249"/>
      <c r="AG65" s="249">
        <f t="shared" ref="AG65:AG67" si="1">SUM(AI65:AM65)</f>
        <v>36</v>
      </c>
      <c r="AH65" s="249"/>
      <c r="AI65" s="249">
        <v>18</v>
      </c>
      <c r="AJ65" s="249"/>
      <c r="AK65" s="249">
        <v>18</v>
      </c>
      <c r="AL65" s="249"/>
      <c r="AM65" s="591"/>
      <c r="AN65" s="249">
        <v>54</v>
      </c>
      <c r="AO65" s="249"/>
      <c r="AP65" s="249"/>
      <c r="AQ65" s="249"/>
      <c r="AR65" s="249"/>
      <c r="AS65" s="249"/>
      <c r="AT65" s="385">
        <v>2</v>
      </c>
      <c r="AU65" s="385"/>
      <c r="AV65" s="385"/>
      <c r="AW65" s="385"/>
      <c r="AX65" s="263"/>
      <c r="AY65" s="263"/>
      <c r="AZ65" s="263"/>
      <c r="BA65" s="263"/>
      <c r="BB65" s="273"/>
      <c r="BC65" s="263"/>
      <c r="BD65" s="263"/>
      <c r="BE65" s="264"/>
      <c r="BF65" s="477"/>
      <c r="BG65" s="472"/>
      <c r="BH65" s="472"/>
      <c r="BI65" s="472"/>
    </row>
    <row r="66" s="35" customFormat="1" ht="33" customHeight="1" spans="4:61">
      <c r="D66" s="88" t="s">
        <v>147</v>
      </c>
      <c r="E66" s="143"/>
      <c r="F66" s="144"/>
      <c r="G66" s="503" t="s">
        <v>148</v>
      </c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3"/>
      <c r="T66" s="503"/>
      <c r="U66" s="385">
        <v>1</v>
      </c>
      <c r="V66" s="385"/>
      <c r="W66" s="250"/>
      <c r="X66" s="248"/>
      <c r="Y66" s="247"/>
      <c r="Z66" s="248"/>
      <c r="AA66" s="257"/>
      <c r="AB66" s="258"/>
      <c r="AC66" s="249">
        <v>4.5</v>
      </c>
      <c r="AD66" s="249"/>
      <c r="AE66" s="249">
        <f>AC66*30</f>
        <v>135</v>
      </c>
      <c r="AF66" s="249"/>
      <c r="AG66" s="249">
        <f t="shared" si="1"/>
        <v>72</v>
      </c>
      <c r="AH66" s="249"/>
      <c r="AI66" s="249">
        <v>36</v>
      </c>
      <c r="AJ66" s="249"/>
      <c r="AK66" s="249"/>
      <c r="AL66" s="249"/>
      <c r="AM66" s="385">
        <v>36</v>
      </c>
      <c r="AN66" s="249">
        <v>63</v>
      </c>
      <c r="AO66" s="249"/>
      <c r="AP66" s="255">
        <v>4</v>
      </c>
      <c r="AQ66" s="276"/>
      <c r="AR66" s="276"/>
      <c r="AS66" s="256"/>
      <c r="AT66" s="304"/>
      <c r="AU66" s="257"/>
      <c r="AV66" s="257"/>
      <c r="AW66" s="258"/>
      <c r="AX66" s="255"/>
      <c r="AY66" s="276"/>
      <c r="AZ66" s="276"/>
      <c r="BA66" s="256"/>
      <c r="BB66" s="304"/>
      <c r="BC66" s="257"/>
      <c r="BD66" s="257"/>
      <c r="BE66" s="258"/>
      <c r="BF66" s="477"/>
      <c r="BG66" s="472"/>
      <c r="BH66" s="472"/>
      <c r="BI66" s="472"/>
    </row>
    <row r="67" s="35" customFormat="1" ht="34.2" customHeight="1" spans="4:61">
      <c r="D67" s="478" t="s">
        <v>149</v>
      </c>
      <c r="E67" s="504"/>
      <c r="F67" s="505"/>
      <c r="G67" s="141" t="s">
        <v>150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211"/>
      <c r="U67" s="251"/>
      <c r="V67" s="252"/>
      <c r="W67" s="249">
        <v>2</v>
      </c>
      <c r="X67" s="249"/>
      <c r="Y67" s="303"/>
      <c r="Z67" s="254"/>
      <c r="AA67" s="279"/>
      <c r="AB67" s="280"/>
      <c r="AC67" s="251">
        <v>3</v>
      </c>
      <c r="AD67" s="332"/>
      <c r="AE67" s="251">
        <v>90</v>
      </c>
      <c r="AF67" s="252"/>
      <c r="AG67" s="249">
        <f t="shared" si="1"/>
        <v>36</v>
      </c>
      <c r="AH67" s="249"/>
      <c r="AI67" s="251">
        <v>27</v>
      </c>
      <c r="AJ67" s="252"/>
      <c r="AK67" s="332">
        <v>9</v>
      </c>
      <c r="AL67" s="252"/>
      <c r="AM67" s="386"/>
      <c r="AN67" s="251">
        <f>AE67-AG67</f>
        <v>54</v>
      </c>
      <c r="AO67" s="252"/>
      <c r="AP67" s="289"/>
      <c r="AQ67" s="279"/>
      <c r="AR67" s="279"/>
      <c r="AS67" s="280"/>
      <c r="AT67" s="289">
        <v>2</v>
      </c>
      <c r="AU67" s="279"/>
      <c r="AV67" s="279"/>
      <c r="AW67" s="280"/>
      <c r="AX67" s="289"/>
      <c r="AY67" s="279"/>
      <c r="AZ67" s="279"/>
      <c r="BA67" s="280"/>
      <c r="BB67" s="289"/>
      <c r="BC67" s="279"/>
      <c r="BD67" s="279"/>
      <c r="BE67" s="280"/>
      <c r="BF67" s="477"/>
      <c r="BG67" s="472"/>
      <c r="BH67" s="472"/>
      <c r="BI67" s="472"/>
    </row>
    <row r="68" s="35" customFormat="1" ht="35.4" customHeight="1" spans="4:61">
      <c r="D68" s="479" t="s">
        <v>151</v>
      </c>
      <c r="E68" s="479"/>
      <c r="F68" s="479"/>
      <c r="G68" s="506" t="s">
        <v>152</v>
      </c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249">
        <v>2</v>
      </c>
      <c r="V68" s="249"/>
      <c r="W68" s="247"/>
      <c r="X68" s="248"/>
      <c r="Y68" s="247"/>
      <c r="Z68" s="248"/>
      <c r="AA68" s="249"/>
      <c r="AB68" s="249"/>
      <c r="AC68" s="249">
        <v>4</v>
      </c>
      <c r="AD68" s="249"/>
      <c r="AE68" s="249">
        <f>AC68*30</f>
        <v>120</v>
      </c>
      <c r="AF68" s="249"/>
      <c r="AG68" s="249">
        <f t="shared" ref="AG68:AG71" si="2">SUM(AI68:AM68)</f>
        <v>54</v>
      </c>
      <c r="AH68" s="249"/>
      <c r="AI68" s="249">
        <v>36</v>
      </c>
      <c r="AJ68" s="249"/>
      <c r="AK68" s="249">
        <v>18</v>
      </c>
      <c r="AL68" s="249"/>
      <c r="AM68" s="249"/>
      <c r="AN68" s="249">
        <v>66</v>
      </c>
      <c r="AO68" s="249"/>
      <c r="AP68" s="249"/>
      <c r="AQ68" s="249"/>
      <c r="AR68" s="249"/>
      <c r="AS68" s="249"/>
      <c r="AT68" s="249">
        <v>3</v>
      </c>
      <c r="AU68" s="249"/>
      <c r="AV68" s="249"/>
      <c r="AW68" s="249"/>
      <c r="AX68" s="247"/>
      <c r="AY68" s="250"/>
      <c r="AZ68" s="250"/>
      <c r="BA68" s="248"/>
      <c r="BB68" s="247"/>
      <c r="BC68" s="250"/>
      <c r="BD68" s="250"/>
      <c r="BE68" s="248"/>
      <c r="BF68" s="477"/>
      <c r="BG68" s="472"/>
      <c r="BH68" s="472" t="s">
        <v>82</v>
      </c>
      <c r="BI68" s="472"/>
    </row>
    <row r="69" s="35" customFormat="1" ht="48.45" customHeight="1" spans="4:61">
      <c r="D69" s="88" t="s">
        <v>153</v>
      </c>
      <c r="E69" s="143"/>
      <c r="F69" s="144"/>
      <c r="G69" s="136" t="s">
        <v>154</v>
      </c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210"/>
      <c r="U69" s="263"/>
      <c r="V69" s="264"/>
      <c r="W69" s="250">
        <v>3</v>
      </c>
      <c r="X69" s="248"/>
      <c r="Y69" s="247"/>
      <c r="Z69" s="248"/>
      <c r="AA69" s="250"/>
      <c r="AB69" s="248"/>
      <c r="AC69" s="247">
        <v>6.5</v>
      </c>
      <c r="AD69" s="250"/>
      <c r="AE69" s="247">
        <v>195</v>
      </c>
      <c r="AF69" s="248"/>
      <c r="AG69" s="247">
        <f t="shared" si="2"/>
        <v>54</v>
      </c>
      <c r="AH69" s="250"/>
      <c r="AI69" s="247"/>
      <c r="AJ69" s="248"/>
      <c r="AK69" s="247"/>
      <c r="AL69" s="248"/>
      <c r="AM69" s="249">
        <v>54</v>
      </c>
      <c r="AN69" s="250">
        <f>AE69-AG69</f>
        <v>141</v>
      </c>
      <c r="AO69" s="248"/>
      <c r="AP69" s="247"/>
      <c r="AQ69" s="250"/>
      <c r="AR69" s="250"/>
      <c r="AS69" s="248"/>
      <c r="AT69" s="247"/>
      <c r="AU69" s="250"/>
      <c r="AV69" s="250"/>
      <c r="AW69" s="248"/>
      <c r="AX69" s="247">
        <v>3</v>
      </c>
      <c r="AY69" s="250"/>
      <c r="AZ69" s="250"/>
      <c r="BA69" s="248"/>
      <c r="BB69" s="247"/>
      <c r="BC69" s="250"/>
      <c r="BD69" s="250"/>
      <c r="BE69" s="248"/>
      <c r="BF69" s="477"/>
      <c r="BG69" s="472"/>
      <c r="BH69" s="472"/>
      <c r="BI69" s="472"/>
    </row>
    <row r="70" s="35" customFormat="1" ht="31.8" customHeight="1" spans="4:61">
      <c r="D70" s="479" t="s">
        <v>155</v>
      </c>
      <c r="E70" s="479"/>
      <c r="F70" s="479"/>
      <c r="G70" s="141" t="s">
        <v>156</v>
      </c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211"/>
      <c r="U70" s="251"/>
      <c r="V70" s="252"/>
      <c r="W70" s="255">
        <v>3</v>
      </c>
      <c r="X70" s="256"/>
      <c r="Y70" s="303"/>
      <c r="Z70" s="254"/>
      <c r="AA70" s="279">
        <v>3</v>
      </c>
      <c r="AB70" s="280"/>
      <c r="AC70" s="251">
        <v>5.5</v>
      </c>
      <c r="AD70" s="332"/>
      <c r="AE70" s="251">
        <v>165</v>
      </c>
      <c r="AF70" s="252"/>
      <c r="AG70" s="249">
        <f t="shared" si="2"/>
        <v>36</v>
      </c>
      <c r="AH70" s="249"/>
      <c r="AI70" s="251"/>
      <c r="AJ70" s="252"/>
      <c r="AK70" s="332">
        <v>36</v>
      </c>
      <c r="AL70" s="252"/>
      <c r="AM70" s="386"/>
      <c r="AN70" s="251">
        <v>129</v>
      </c>
      <c r="AO70" s="252"/>
      <c r="AP70" s="289"/>
      <c r="AQ70" s="279"/>
      <c r="AR70" s="279"/>
      <c r="AS70" s="280"/>
      <c r="AT70" s="289"/>
      <c r="AU70" s="279"/>
      <c r="AV70" s="279"/>
      <c r="AW70" s="280"/>
      <c r="AX70" s="289">
        <v>2</v>
      </c>
      <c r="AY70" s="279"/>
      <c r="AZ70" s="279"/>
      <c r="BA70" s="280"/>
      <c r="BB70" s="289"/>
      <c r="BC70" s="279"/>
      <c r="BD70" s="279"/>
      <c r="BE70" s="280"/>
      <c r="BF70" s="477"/>
      <c r="BG70" s="472"/>
      <c r="BH70" s="472"/>
      <c r="BI70" s="472"/>
    </row>
    <row r="71" s="35" customFormat="1" ht="27.6" customHeight="1" spans="4:61">
      <c r="D71" s="480" t="s">
        <v>157</v>
      </c>
      <c r="E71" s="507"/>
      <c r="F71" s="508"/>
      <c r="G71" s="509" t="s">
        <v>158</v>
      </c>
      <c r="H71" s="509"/>
      <c r="I71" s="509"/>
      <c r="J71" s="509"/>
      <c r="K71" s="509"/>
      <c r="L71" s="509"/>
      <c r="M71" s="509"/>
      <c r="N71" s="509"/>
      <c r="O71" s="509"/>
      <c r="P71" s="509"/>
      <c r="Q71" s="509"/>
      <c r="R71" s="509"/>
      <c r="S71" s="509"/>
      <c r="T71" s="509"/>
      <c r="U71" s="389">
        <v>3</v>
      </c>
      <c r="V71" s="389"/>
      <c r="W71" s="389"/>
      <c r="X71" s="389"/>
      <c r="Y71" s="389"/>
      <c r="Z71" s="389"/>
      <c r="AA71" s="389"/>
      <c r="AB71" s="389"/>
      <c r="AC71" s="389">
        <v>3</v>
      </c>
      <c r="AD71" s="389"/>
      <c r="AE71" s="389">
        <f>AC71*30</f>
        <v>90</v>
      </c>
      <c r="AF71" s="389"/>
      <c r="AG71" s="389">
        <f t="shared" si="2"/>
        <v>36</v>
      </c>
      <c r="AH71" s="389"/>
      <c r="AI71" s="389">
        <v>18</v>
      </c>
      <c r="AJ71" s="389"/>
      <c r="AK71" s="389">
        <v>18</v>
      </c>
      <c r="AL71" s="389"/>
      <c r="AM71" s="591"/>
      <c r="AN71" s="389">
        <f>AE71-AG71</f>
        <v>54</v>
      </c>
      <c r="AO71" s="389"/>
      <c r="AP71" s="389"/>
      <c r="AQ71" s="389"/>
      <c r="AR71" s="389"/>
      <c r="AS71" s="389"/>
      <c r="AT71" s="389"/>
      <c r="AU71" s="389"/>
      <c r="AV71" s="389"/>
      <c r="AW71" s="389"/>
      <c r="AX71" s="250">
        <v>2</v>
      </c>
      <c r="AY71" s="250"/>
      <c r="AZ71" s="250"/>
      <c r="BA71" s="250"/>
      <c r="BB71" s="624"/>
      <c r="BC71" s="625"/>
      <c r="BD71" s="625"/>
      <c r="BE71" s="636"/>
      <c r="BF71" s="477"/>
      <c r="BG71" s="472"/>
      <c r="BH71" s="472"/>
      <c r="BI71" s="472"/>
    </row>
    <row r="72" s="35" customFormat="1" ht="25.05" customHeight="1" spans="4:61">
      <c r="D72" s="93" t="s">
        <v>159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218"/>
      <c r="U72" s="556">
        <v>5</v>
      </c>
      <c r="V72" s="557"/>
      <c r="W72" s="556">
        <v>6</v>
      </c>
      <c r="X72" s="557"/>
      <c r="Y72" s="556"/>
      <c r="Z72" s="557"/>
      <c r="AA72" s="556">
        <v>2</v>
      </c>
      <c r="AB72" s="557"/>
      <c r="AC72" s="556">
        <f>SUM(AC62:AD71)</f>
        <v>48</v>
      </c>
      <c r="AD72" s="557"/>
      <c r="AE72" s="556">
        <f>SUM(AE62:AF71)</f>
        <v>1440</v>
      </c>
      <c r="AF72" s="557"/>
      <c r="AG72" s="556">
        <f>SUM(AG62:AH71)</f>
        <v>567</v>
      </c>
      <c r="AH72" s="557"/>
      <c r="AI72" s="556">
        <f>SUM(AI62:AJ71)</f>
        <v>216</v>
      </c>
      <c r="AJ72" s="557"/>
      <c r="AK72" s="556">
        <f>SUM(AK62:AL71)</f>
        <v>117</v>
      </c>
      <c r="AL72" s="557"/>
      <c r="AM72" s="592">
        <f>SUM(AM62:AM71)</f>
        <v>234</v>
      </c>
      <c r="AN72" s="556">
        <f>SUM(AN62:AO71)</f>
        <v>873</v>
      </c>
      <c r="AO72" s="557"/>
      <c r="AP72" s="556">
        <f>SUM(AP62:AS71)</f>
        <v>6.5</v>
      </c>
      <c r="AQ72" s="600"/>
      <c r="AR72" s="600"/>
      <c r="AS72" s="557"/>
      <c r="AT72" s="556">
        <f>SUM(AT62:AW71)</f>
        <v>18</v>
      </c>
      <c r="AU72" s="600"/>
      <c r="AV72" s="600"/>
      <c r="AW72" s="557"/>
      <c r="AX72" s="556">
        <f>SUM(AX62:BA71)</f>
        <v>7</v>
      </c>
      <c r="AY72" s="600"/>
      <c r="AZ72" s="600"/>
      <c r="BA72" s="557"/>
      <c r="BB72" s="289"/>
      <c r="BC72" s="279"/>
      <c r="BD72" s="279"/>
      <c r="BE72" s="280"/>
      <c r="BF72" s="637"/>
      <c r="BG72" s="472"/>
      <c r="BH72" s="472"/>
      <c r="BI72" s="472"/>
    </row>
    <row r="73" s="35" customFormat="1" ht="25.05" customHeight="1" spans="4:61">
      <c r="D73" s="84" t="s">
        <v>160</v>
      </c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468"/>
      <c r="BF73" s="637"/>
      <c r="BG73" s="472"/>
      <c r="BH73" s="472"/>
      <c r="BI73" s="472"/>
    </row>
    <row r="74" s="35" customFormat="1" ht="49.05" customHeight="1" spans="4:61">
      <c r="D74" s="94" t="s">
        <v>161</v>
      </c>
      <c r="E74" s="510"/>
      <c r="F74" s="511"/>
      <c r="G74" s="512" t="s">
        <v>162</v>
      </c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287">
        <v>1</v>
      </c>
      <c r="V74" s="287"/>
      <c r="W74" s="247"/>
      <c r="X74" s="248"/>
      <c r="Y74" s="247"/>
      <c r="Z74" s="248"/>
      <c r="AA74" s="287">
        <v>1</v>
      </c>
      <c r="AB74" s="287"/>
      <c r="AC74" s="287">
        <v>8</v>
      </c>
      <c r="AD74" s="287"/>
      <c r="AE74" s="287">
        <f>AC74*30</f>
        <v>240</v>
      </c>
      <c r="AF74" s="287"/>
      <c r="AG74" s="287">
        <f t="shared" ref="AG74" si="3">SUM(AI74:AM74)</f>
        <v>108</v>
      </c>
      <c r="AH74" s="287"/>
      <c r="AI74" s="287">
        <v>36</v>
      </c>
      <c r="AJ74" s="287"/>
      <c r="AK74" s="287">
        <v>18</v>
      </c>
      <c r="AL74" s="287"/>
      <c r="AM74" s="287">
        <v>54</v>
      </c>
      <c r="AN74" s="287">
        <f>AE74-AG74</f>
        <v>132</v>
      </c>
      <c r="AO74" s="287"/>
      <c r="AP74" s="287">
        <v>6</v>
      </c>
      <c r="AQ74" s="287"/>
      <c r="AR74" s="287"/>
      <c r="AS74" s="287"/>
      <c r="AT74" s="287"/>
      <c r="AU74" s="287"/>
      <c r="AV74" s="287"/>
      <c r="AW74" s="287"/>
      <c r="AX74" s="247"/>
      <c r="AY74" s="250"/>
      <c r="AZ74" s="250"/>
      <c r="BA74" s="248"/>
      <c r="BB74" s="247"/>
      <c r="BC74" s="250"/>
      <c r="BD74" s="250"/>
      <c r="BE74" s="248"/>
      <c r="BF74" s="637"/>
      <c r="BG74" s="472"/>
      <c r="BH74" s="472"/>
      <c r="BI74" s="472"/>
    </row>
    <row r="75" s="35" customFormat="1" ht="25.05" customHeight="1" spans="4:61">
      <c r="D75" s="93" t="s">
        <v>163</v>
      </c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218"/>
      <c r="U75" s="283">
        <v>1</v>
      </c>
      <c r="V75" s="284"/>
      <c r="W75" s="306"/>
      <c r="X75" s="284"/>
      <c r="Y75" s="306"/>
      <c r="Z75" s="284"/>
      <c r="AA75" s="306">
        <v>1</v>
      </c>
      <c r="AB75" s="284"/>
      <c r="AC75" s="306">
        <f>SUM(AC74:AD74)</f>
        <v>8</v>
      </c>
      <c r="AD75" s="284"/>
      <c r="AE75" s="306">
        <f>SUM(AE74:AF74)</f>
        <v>240</v>
      </c>
      <c r="AF75" s="284"/>
      <c r="AG75" s="306">
        <f>SUM(AG74:AH74)</f>
        <v>108</v>
      </c>
      <c r="AH75" s="284"/>
      <c r="AI75" s="306">
        <f>SUM(AI74:AJ74)</f>
        <v>36</v>
      </c>
      <c r="AJ75" s="284"/>
      <c r="AK75" s="306">
        <f>SUM(AK74:AL74)</f>
        <v>18</v>
      </c>
      <c r="AL75" s="284"/>
      <c r="AM75" s="390">
        <f>SUM(AM74:AM74)</f>
        <v>54</v>
      </c>
      <c r="AN75" s="306">
        <f>SUM(AN74:AO74)</f>
        <v>132</v>
      </c>
      <c r="AO75" s="284"/>
      <c r="AP75" s="306">
        <f>SUM(AP74:AS74)</f>
        <v>6</v>
      </c>
      <c r="AQ75" s="283"/>
      <c r="AR75" s="283"/>
      <c r="AS75" s="284"/>
      <c r="AT75" s="306"/>
      <c r="AU75" s="283"/>
      <c r="AV75" s="283"/>
      <c r="AW75" s="284"/>
      <c r="AX75" s="306"/>
      <c r="AY75" s="283"/>
      <c r="AZ75" s="283"/>
      <c r="BA75" s="284"/>
      <c r="BB75" s="192"/>
      <c r="BC75" s="626"/>
      <c r="BD75" s="626"/>
      <c r="BE75" s="193"/>
      <c r="BF75" s="637"/>
      <c r="BG75" s="472"/>
      <c r="BH75" s="472"/>
      <c r="BI75" s="472"/>
    </row>
    <row r="76" s="35" customFormat="1" ht="25.05" customHeight="1" spans="2:61">
      <c r="B76" s="35" t="s">
        <v>82</v>
      </c>
      <c r="D76" s="481" t="s">
        <v>164</v>
      </c>
      <c r="E76" s="513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39"/>
      <c r="U76" s="481">
        <f>U72+U75</f>
        <v>6</v>
      </c>
      <c r="V76" s="539"/>
      <c r="W76" s="416">
        <v>6</v>
      </c>
      <c r="X76" s="286"/>
      <c r="Y76" s="572"/>
      <c r="Z76" s="573"/>
      <c r="AA76" s="481">
        <f>AA72+AA75</f>
        <v>3</v>
      </c>
      <c r="AB76" s="539"/>
      <c r="AC76" s="481">
        <f>AC72+AC75</f>
        <v>56</v>
      </c>
      <c r="AD76" s="539"/>
      <c r="AE76" s="481">
        <f>AE72+AE75</f>
        <v>1680</v>
      </c>
      <c r="AF76" s="539"/>
      <c r="AG76" s="481">
        <f>AG72+AG75</f>
        <v>675</v>
      </c>
      <c r="AH76" s="539"/>
      <c r="AI76" s="481">
        <f>AI72+AI75</f>
        <v>252</v>
      </c>
      <c r="AJ76" s="539"/>
      <c r="AK76" s="481">
        <f>AK72+AK75</f>
        <v>135</v>
      </c>
      <c r="AL76" s="539"/>
      <c r="AM76" s="390">
        <f>AM72+AM75</f>
        <v>288</v>
      </c>
      <c r="AN76" s="481">
        <f>AN72+AN75</f>
        <v>1005</v>
      </c>
      <c r="AO76" s="539"/>
      <c r="AP76" s="271">
        <f>AP72+AP75</f>
        <v>12.5</v>
      </c>
      <c r="AQ76" s="415"/>
      <c r="AR76" s="415"/>
      <c r="AS76" s="270"/>
      <c r="AT76" s="271">
        <f>AT72+AT75</f>
        <v>18</v>
      </c>
      <c r="AU76" s="415"/>
      <c r="AV76" s="415"/>
      <c r="AW76" s="270"/>
      <c r="AX76" s="271">
        <f>AX72+AX75</f>
        <v>7</v>
      </c>
      <c r="AY76" s="415"/>
      <c r="AZ76" s="415"/>
      <c r="BA76" s="270"/>
      <c r="BB76" s="604"/>
      <c r="BC76" s="605"/>
      <c r="BD76" s="605"/>
      <c r="BE76" s="610"/>
      <c r="BG76" s="472" t="s">
        <v>82</v>
      </c>
      <c r="BH76" s="472" t="s">
        <v>82</v>
      </c>
      <c r="BI76" s="472"/>
    </row>
    <row r="77" s="37" customFormat="1" ht="25.5" customHeight="1" spans="4:61">
      <c r="D77" s="482" t="s">
        <v>165</v>
      </c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40"/>
      <c r="U77" s="416">
        <f>U59+U76</f>
        <v>9</v>
      </c>
      <c r="V77" s="286"/>
      <c r="W77" s="416">
        <v>15</v>
      </c>
      <c r="X77" s="286"/>
      <c r="Y77" s="416"/>
      <c r="Z77" s="286"/>
      <c r="AA77" s="416">
        <f>AA59+AA76</f>
        <v>3</v>
      </c>
      <c r="AB77" s="286"/>
      <c r="AC77" s="416">
        <f>AC59+AC76</f>
        <v>120</v>
      </c>
      <c r="AD77" s="286"/>
      <c r="AE77" s="416">
        <f>AE59+AE76</f>
        <v>3600</v>
      </c>
      <c r="AF77" s="286"/>
      <c r="AG77" s="416">
        <f>AG59+AG76</f>
        <v>1170</v>
      </c>
      <c r="AH77" s="286"/>
      <c r="AI77" s="416">
        <f>AI59+AI76</f>
        <v>459</v>
      </c>
      <c r="AJ77" s="286"/>
      <c r="AK77" s="416">
        <f>AK59+AK76</f>
        <v>381</v>
      </c>
      <c r="AL77" s="286"/>
      <c r="AM77" s="390">
        <f>AM59+AM76</f>
        <v>324</v>
      </c>
      <c r="AN77" s="416">
        <f>AN59+AN76</f>
        <v>2427</v>
      </c>
      <c r="AO77" s="286"/>
      <c r="AP77" s="271">
        <f>AP76+AP59</f>
        <v>24</v>
      </c>
      <c r="AQ77" s="415"/>
      <c r="AR77" s="415"/>
      <c r="AS77" s="270"/>
      <c r="AT77" s="271">
        <f>AT59+AT76</f>
        <v>24</v>
      </c>
      <c r="AU77" s="415"/>
      <c r="AV77" s="415"/>
      <c r="AW77" s="270"/>
      <c r="AX77" s="271">
        <f>AX59+AX76</f>
        <v>17</v>
      </c>
      <c r="AY77" s="415"/>
      <c r="AZ77" s="415"/>
      <c r="BA77" s="270"/>
      <c r="BB77" s="604"/>
      <c r="BC77" s="605"/>
      <c r="BD77" s="605"/>
      <c r="BE77" s="610"/>
      <c r="BG77" s="638"/>
      <c r="BH77" s="638"/>
      <c r="BI77" s="638"/>
    </row>
    <row r="78" s="38" customFormat="1" ht="24" customHeight="1" spans="4:61">
      <c r="D78" s="483" t="s">
        <v>166</v>
      </c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601"/>
      <c r="AP78" s="271">
        <f>AP60+AP77</f>
        <v>24</v>
      </c>
      <c r="AQ78" s="415"/>
      <c r="AR78" s="415"/>
      <c r="AS78" s="270"/>
      <c r="AT78" s="271">
        <f>AT60+AT77</f>
        <v>24</v>
      </c>
      <c r="AU78" s="415"/>
      <c r="AV78" s="415"/>
      <c r="AW78" s="270"/>
      <c r="AX78" s="271">
        <f>AX60+AX77</f>
        <v>17</v>
      </c>
      <c r="AY78" s="415"/>
      <c r="AZ78" s="415"/>
      <c r="BA78" s="270"/>
      <c r="BB78" s="604"/>
      <c r="BC78" s="605"/>
      <c r="BD78" s="605"/>
      <c r="BE78" s="610"/>
      <c r="BG78" s="475"/>
      <c r="BH78" s="475"/>
      <c r="BI78" s="475"/>
    </row>
    <row r="79" s="34" customFormat="1" ht="25.5" customHeight="1" spans="4:61">
      <c r="D79" s="484" t="s">
        <v>167</v>
      </c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6"/>
      <c r="U79" s="516"/>
      <c r="V79" s="516"/>
      <c r="W79" s="516"/>
      <c r="X79" s="516"/>
      <c r="Y79" s="516"/>
      <c r="Z79" s="516"/>
      <c r="AA79" s="516"/>
      <c r="AB79" s="516"/>
      <c r="AC79" s="516"/>
      <c r="AD79" s="516"/>
      <c r="AE79" s="516"/>
      <c r="AF79" s="516"/>
      <c r="AG79" s="516"/>
      <c r="AH79" s="516"/>
      <c r="AI79" s="516"/>
      <c r="AJ79" s="516"/>
      <c r="AK79" s="516"/>
      <c r="AL79" s="516"/>
      <c r="AM79" s="516"/>
      <c r="AN79" s="516"/>
      <c r="AO79" s="602"/>
      <c r="AP79" s="271">
        <v>3</v>
      </c>
      <c r="AQ79" s="415"/>
      <c r="AR79" s="415"/>
      <c r="AS79" s="270"/>
      <c r="AT79" s="271">
        <v>3</v>
      </c>
      <c r="AU79" s="415"/>
      <c r="AV79" s="415"/>
      <c r="AW79" s="270"/>
      <c r="AX79" s="269">
        <v>3</v>
      </c>
      <c r="AY79" s="415"/>
      <c r="AZ79" s="415"/>
      <c r="BA79" s="272"/>
      <c r="BB79" s="271"/>
      <c r="BC79" s="415"/>
      <c r="BD79" s="415"/>
      <c r="BE79" s="270"/>
      <c r="BG79" s="639"/>
      <c r="BH79" s="639"/>
      <c r="BI79" s="639"/>
    </row>
    <row r="80" s="34" customFormat="1" ht="24" customHeight="1" spans="3:61">
      <c r="C80" s="485"/>
      <c r="D80" s="484" t="s">
        <v>168</v>
      </c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516"/>
      <c r="AA80" s="516"/>
      <c r="AB80" s="516"/>
      <c r="AC80" s="516"/>
      <c r="AD80" s="516"/>
      <c r="AE80" s="516"/>
      <c r="AF80" s="516"/>
      <c r="AG80" s="516"/>
      <c r="AH80" s="516"/>
      <c r="AI80" s="516"/>
      <c r="AJ80" s="516"/>
      <c r="AK80" s="516"/>
      <c r="AL80" s="516"/>
      <c r="AM80" s="516"/>
      <c r="AN80" s="516"/>
      <c r="AO80" s="602"/>
      <c r="AP80" s="271">
        <v>4</v>
      </c>
      <c r="AQ80" s="415"/>
      <c r="AR80" s="415"/>
      <c r="AS80" s="270"/>
      <c r="AT80" s="271">
        <v>5</v>
      </c>
      <c r="AU80" s="415"/>
      <c r="AV80" s="415"/>
      <c r="AW80" s="270"/>
      <c r="AX80" s="269">
        <v>5</v>
      </c>
      <c r="AY80" s="415"/>
      <c r="AZ80" s="415"/>
      <c r="BA80" s="272"/>
      <c r="BB80" s="271">
        <v>1</v>
      </c>
      <c r="BC80" s="415"/>
      <c r="BD80" s="415"/>
      <c r="BE80" s="270"/>
      <c r="BG80" s="639"/>
      <c r="BH80" s="639"/>
      <c r="BI80" s="639"/>
    </row>
    <row r="81" s="34" customFormat="1" ht="22.5" customHeight="1" spans="3:63">
      <c r="C81" s="485"/>
      <c r="D81" s="486" t="s">
        <v>169</v>
      </c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7"/>
      <c r="AN81" s="517"/>
      <c r="AO81" s="603"/>
      <c r="AP81" s="604"/>
      <c r="AQ81" s="605"/>
      <c r="AR81" s="605"/>
      <c r="AS81" s="610"/>
      <c r="AT81" s="604"/>
      <c r="AU81" s="605"/>
      <c r="AV81" s="605"/>
      <c r="AW81" s="610"/>
      <c r="AX81" s="616"/>
      <c r="AY81" s="605"/>
      <c r="AZ81" s="605"/>
      <c r="BA81" s="627"/>
      <c r="BB81" s="604"/>
      <c r="BC81" s="605"/>
      <c r="BD81" s="605"/>
      <c r="BE81" s="610"/>
      <c r="BG81" s="639"/>
      <c r="BH81" s="639"/>
      <c r="BI81" s="639"/>
      <c r="BK81" s="34" t="s">
        <v>82</v>
      </c>
    </row>
    <row r="82" s="39" customFormat="1" ht="25.5" customHeight="1" spans="3:61">
      <c r="C82" s="487"/>
      <c r="D82" s="486" t="s">
        <v>170</v>
      </c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17"/>
      <c r="AE82" s="517"/>
      <c r="AF82" s="517"/>
      <c r="AG82" s="517"/>
      <c r="AH82" s="517"/>
      <c r="AI82" s="517"/>
      <c r="AJ82" s="517"/>
      <c r="AK82" s="517"/>
      <c r="AL82" s="517"/>
      <c r="AM82" s="517"/>
      <c r="AN82" s="517"/>
      <c r="AO82" s="603"/>
      <c r="AP82" s="271">
        <v>1</v>
      </c>
      <c r="AQ82" s="415"/>
      <c r="AR82" s="415"/>
      <c r="AS82" s="270"/>
      <c r="AT82" s="271">
        <v>1</v>
      </c>
      <c r="AU82" s="415"/>
      <c r="AV82" s="415"/>
      <c r="AW82" s="270"/>
      <c r="AX82" s="269">
        <v>1</v>
      </c>
      <c r="AY82" s="415"/>
      <c r="AZ82" s="415"/>
      <c r="BA82" s="272"/>
      <c r="BB82" s="604"/>
      <c r="BC82" s="605"/>
      <c r="BD82" s="605"/>
      <c r="BE82" s="610"/>
      <c r="BF82" s="639"/>
      <c r="BG82" s="639"/>
      <c r="BH82" s="639"/>
      <c r="BI82" s="639"/>
    </row>
    <row r="83" s="39" customFormat="1" ht="25.5" customHeight="1" spans="3:61">
      <c r="C83" s="487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516"/>
      <c r="AO83" s="516"/>
      <c r="AP83" s="558"/>
      <c r="AQ83" s="558"/>
      <c r="AR83" s="558"/>
      <c r="AS83" s="558"/>
      <c r="AT83" s="558"/>
      <c r="AU83" s="558"/>
      <c r="AV83" s="558"/>
      <c r="AW83" s="558"/>
      <c r="AX83" s="558"/>
      <c r="AY83" s="558"/>
      <c r="AZ83" s="558"/>
      <c r="BA83" s="558"/>
      <c r="BB83" s="558"/>
      <c r="BC83" s="558"/>
      <c r="BD83" s="558"/>
      <c r="BE83" s="558"/>
      <c r="BF83" s="639"/>
      <c r="BG83" s="639"/>
      <c r="BH83" s="639"/>
      <c r="BI83" s="639"/>
    </row>
    <row r="84" s="39" customFormat="1" ht="25.5" customHeight="1" spans="3:61">
      <c r="C84" s="487"/>
      <c r="D84" s="489"/>
      <c r="E84" s="489"/>
      <c r="F84" s="489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58"/>
      <c r="V84" s="558"/>
      <c r="W84" s="559"/>
      <c r="X84" s="559"/>
      <c r="Y84" s="558"/>
      <c r="Z84" s="558"/>
      <c r="AA84" s="558"/>
      <c r="AB84" s="558"/>
      <c r="AC84" s="558"/>
      <c r="AD84" s="558"/>
      <c r="AE84" s="558"/>
      <c r="AF84" s="558"/>
      <c r="AG84" s="558"/>
      <c r="AH84" s="558"/>
      <c r="AI84" s="558"/>
      <c r="AJ84" s="558"/>
      <c r="AK84" s="558"/>
      <c r="AL84" s="558"/>
      <c r="AM84" s="558"/>
      <c r="AN84" s="558"/>
      <c r="AO84" s="558"/>
      <c r="AP84" s="606"/>
      <c r="AQ84" s="606"/>
      <c r="AR84" s="606"/>
      <c r="AS84" s="606"/>
      <c r="AT84" s="606"/>
      <c r="AU84" s="606"/>
      <c r="AV84" s="606"/>
      <c r="AW84" s="606"/>
      <c r="AX84" s="606"/>
      <c r="AY84" s="606"/>
      <c r="AZ84" s="606"/>
      <c r="BA84" s="606"/>
      <c r="BB84" s="606"/>
      <c r="BC84" s="606"/>
      <c r="BD84" s="606"/>
      <c r="BE84" s="606"/>
      <c r="BF84" s="639"/>
      <c r="BG84" s="639"/>
      <c r="BH84" s="639"/>
      <c r="BI84" s="639"/>
    </row>
    <row r="85" s="39" customFormat="1" ht="32.55" customHeight="1" spans="7:57">
      <c r="G85" s="519" t="s">
        <v>171</v>
      </c>
      <c r="H85" s="519"/>
      <c r="I85" s="519"/>
      <c r="J85" s="519"/>
      <c r="K85" s="519"/>
      <c r="L85" s="519"/>
      <c r="M85" s="519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AG85" s="519"/>
      <c r="AH85" s="519"/>
      <c r="AI85" s="519"/>
      <c r="AJ85" s="519"/>
      <c r="AK85" s="519"/>
      <c r="AL85" s="519"/>
      <c r="AM85" s="519"/>
      <c r="AN85" s="519"/>
      <c r="AO85" s="519"/>
      <c r="AP85" s="519"/>
      <c r="AQ85" s="519"/>
      <c r="AR85" s="519"/>
      <c r="AS85" s="519"/>
      <c r="AT85" s="519"/>
      <c r="AU85" s="519"/>
      <c r="AV85" s="519"/>
      <c r="AW85" s="519"/>
      <c r="AX85" s="519"/>
      <c r="AY85" s="519"/>
      <c r="AZ85" s="519"/>
      <c r="BA85" s="519"/>
      <c r="BB85" s="519"/>
      <c r="BC85" s="519"/>
      <c r="BD85" s="519"/>
      <c r="BE85" s="519"/>
    </row>
    <row r="86" s="39" customFormat="1" ht="24" customHeight="1" spans="4:61">
      <c r="D86" s="490"/>
      <c r="E86" s="520"/>
      <c r="F86" s="520"/>
      <c r="G86" s="521" t="s">
        <v>172</v>
      </c>
      <c r="H86" s="521"/>
      <c r="I86" s="521"/>
      <c r="J86" s="521"/>
      <c r="K86" s="521"/>
      <c r="L86" s="521"/>
      <c r="M86" s="521"/>
      <c r="N86" s="521"/>
      <c r="O86" s="521"/>
      <c r="P86" s="532"/>
      <c r="Q86" s="532"/>
      <c r="R86" s="532"/>
      <c r="S86" s="541"/>
      <c r="T86" s="542"/>
      <c r="U86" s="542"/>
      <c r="V86" s="560"/>
      <c r="W86" s="561" t="s">
        <v>173</v>
      </c>
      <c r="X86" s="561" t="s">
        <v>174</v>
      </c>
      <c r="Y86" s="574"/>
      <c r="Z86" s="574"/>
      <c r="AA86" s="574"/>
      <c r="AB86" s="574"/>
      <c r="AC86" s="524"/>
      <c r="AD86" s="524"/>
      <c r="AE86" s="524"/>
      <c r="AF86" s="524"/>
      <c r="AG86" s="524"/>
      <c r="AH86" s="524"/>
      <c r="AI86" s="524"/>
      <c r="AJ86" s="524"/>
      <c r="AK86" s="524"/>
      <c r="AL86" s="524"/>
      <c r="AM86" s="524"/>
      <c r="AN86" s="524"/>
      <c r="AO86" s="524"/>
      <c r="AP86" s="524"/>
      <c r="AQ86" s="524"/>
      <c r="AR86" s="524"/>
      <c r="AS86" s="524"/>
      <c r="AT86" s="524"/>
      <c r="AU86" s="524"/>
      <c r="AV86" s="524"/>
      <c r="AW86" s="524"/>
      <c r="AX86" s="524"/>
      <c r="AY86" s="524"/>
      <c r="AZ86" s="524"/>
      <c r="BA86" s="524"/>
      <c r="BB86" s="524"/>
      <c r="BC86" s="524"/>
      <c r="BD86" s="524"/>
      <c r="BE86" s="524"/>
      <c r="BF86" s="640"/>
      <c r="BG86" s="640"/>
      <c r="BH86" s="640"/>
      <c r="BI86" s="640"/>
    </row>
    <row r="87" s="39" customFormat="1" ht="24" customHeight="1" spans="4:61">
      <c r="D87" s="490"/>
      <c r="E87" s="520"/>
      <c r="F87" s="520"/>
      <c r="G87" s="522"/>
      <c r="H87" s="523"/>
      <c r="I87" s="529"/>
      <c r="J87" s="530"/>
      <c r="K87" s="530"/>
      <c r="L87" s="529"/>
      <c r="M87" s="533"/>
      <c r="N87" s="533"/>
      <c r="O87" s="533"/>
      <c r="P87" s="534"/>
      <c r="Q87" s="543" t="s">
        <v>175</v>
      </c>
      <c r="R87" s="543"/>
      <c r="S87" s="543"/>
      <c r="T87" s="543"/>
      <c r="U87" s="562"/>
      <c r="V87" s="563"/>
      <c r="W87" s="563"/>
      <c r="X87" s="533"/>
      <c r="Y87" s="533"/>
      <c r="Z87" s="575" t="s">
        <v>176</v>
      </c>
      <c r="AA87" s="576"/>
      <c r="AB87" s="533"/>
      <c r="AC87" s="524"/>
      <c r="AD87" s="524"/>
      <c r="AE87" s="524"/>
      <c r="AF87" s="524"/>
      <c r="AG87" s="524"/>
      <c r="AH87" s="524"/>
      <c r="AI87" s="524"/>
      <c r="AJ87" s="524"/>
      <c r="AK87" s="524"/>
      <c r="AL87" s="524"/>
      <c r="AM87" s="524"/>
      <c r="AN87" s="524"/>
      <c r="AO87" s="524"/>
      <c r="AP87" s="524"/>
      <c r="AQ87" s="524"/>
      <c r="AR87" s="524"/>
      <c r="AS87" s="524"/>
      <c r="AT87" s="524"/>
      <c r="AU87" s="524"/>
      <c r="AV87" s="524"/>
      <c r="AW87" s="524"/>
      <c r="AX87" s="524"/>
      <c r="AY87" s="524"/>
      <c r="AZ87" s="524"/>
      <c r="BA87" s="524"/>
      <c r="BB87" s="524"/>
      <c r="BC87" s="524"/>
      <c r="BD87" s="524"/>
      <c r="BE87" s="524"/>
      <c r="BF87" s="640"/>
      <c r="BG87" s="640"/>
      <c r="BH87" s="640"/>
      <c r="BI87" s="640"/>
    </row>
    <row r="88" s="39" customFormat="1" ht="24" customHeight="1" spans="4:61">
      <c r="D88" s="490"/>
      <c r="E88" s="520"/>
      <c r="F88" s="520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524"/>
      <c r="AP88" s="524"/>
      <c r="AQ88" s="524"/>
      <c r="AR88" s="524"/>
      <c r="AS88" s="524"/>
      <c r="AT88" s="524"/>
      <c r="AU88" s="524"/>
      <c r="AV88" s="524"/>
      <c r="AW88" s="524"/>
      <c r="AX88" s="524"/>
      <c r="AY88" s="524"/>
      <c r="AZ88" s="524"/>
      <c r="BA88" s="524"/>
      <c r="BB88" s="524"/>
      <c r="BC88" s="524"/>
      <c r="BD88" s="524"/>
      <c r="BE88" s="524"/>
      <c r="BF88" s="640"/>
      <c r="BG88" s="640"/>
      <c r="BH88" s="640"/>
      <c r="BI88" s="640"/>
    </row>
    <row r="89" s="39" customFormat="1" ht="18" customHeight="1" spans="4:61">
      <c r="D89" s="490"/>
      <c r="E89" s="520"/>
      <c r="F89" s="520"/>
      <c r="G89" s="521" t="s">
        <v>177</v>
      </c>
      <c r="H89" s="521"/>
      <c r="I89" s="521"/>
      <c r="J89" s="521"/>
      <c r="K89" s="521"/>
      <c r="L89" s="521"/>
      <c r="M89" s="521"/>
      <c r="N89" s="521"/>
      <c r="O89" s="521"/>
      <c r="P89" s="532"/>
      <c r="Q89" s="532"/>
      <c r="R89" s="532"/>
      <c r="S89" s="541"/>
      <c r="T89" s="542"/>
      <c r="U89" s="542"/>
      <c r="V89" s="560"/>
      <c r="W89" s="561" t="s">
        <v>173</v>
      </c>
      <c r="X89" s="561" t="s">
        <v>178</v>
      </c>
      <c r="Y89" s="574"/>
      <c r="Z89" s="574"/>
      <c r="AA89" s="574"/>
      <c r="AB89" s="574"/>
      <c r="AC89" s="583"/>
      <c r="AD89" s="584"/>
      <c r="AE89" s="585"/>
      <c r="AF89" s="586" t="s">
        <v>179</v>
      </c>
      <c r="AG89" s="586"/>
      <c r="AH89" s="586"/>
      <c r="AI89" s="586"/>
      <c r="AJ89" s="586"/>
      <c r="AK89" s="586"/>
      <c r="AL89" s="586"/>
      <c r="AM89" s="586"/>
      <c r="AN89" s="586"/>
      <c r="AO89" s="586"/>
      <c r="AP89" s="586"/>
      <c r="AQ89" s="586"/>
      <c r="AR89" s="586"/>
      <c r="AS89" s="586"/>
      <c r="AT89" s="532"/>
      <c r="AU89" s="532"/>
      <c r="AV89" s="532"/>
      <c r="AW89" s="532"/>
      <c r="AX89" s="541"/>
      <c r="AY89" s="617" t="s">
        <v>173</v>
      </c>
      <c r="AZ89" s="618" t="s">
        <v>180</v>
      </c>
      <c r="BA89" s="574"/>
      <c r="BB89" s="574"/>
      <c r="BC89" s="574"/>
      <c r="BD89" s="617" t="s">
        <v>173</v>
      </c>
      <c r="BE89" s="641"/>
      <c r="BF89" s="620"/>
      <c r="BG89" s="620"/>
      <c r="BH89" s="620"/>
      <c r="BI89" s="620"/>
    </row>
    <row r="90" s="39" customFormat="1" ht="18" customHeight="1" spans="4:61">
      <c r="D90" s="490"/>
      <c r="E90" s="520"/>
      <c r="F90" s="520"/>
      <c r="G90" s="522"/>
      <c r="H90" s="523"/>
      <c r="I90" s="529"/>
      <c r="J90" s="530"/>
      <c r="K90" s="530"/>
      <c r="L90" s="529"/>
      <c r="M90" s="533"/>
      <c r="N90" s="533"/>
      <c r="O90" s="533"/>
      <c r="P90" s="534"/>
      <c r="Q90" s="543" t="s">
        <v>175</v>
      </c>
      <c r="R90" s="543"/>
      <c r="S90" s="543"/>
      <c r="T90" s="543"/>
      <c r="U90" s="562"/>
      <c r="V90" s="563"/>
      <c r="W90" s="563"/>
      <c r="X90" s="533"/>
      <c r="Y90" s="533"/>
      <c r="Z90" s="575" t="s">
        <v>176</v>
      </c>
      <c r="AA90" s="576"/>
      <c r="AB90" s="533"/>
      <c r="AC90" s="587"/>
      <c r="AD90" s="587"/>
      <c r="AE90" s="587"/>
      <c r="AF90" s="587"/>
      <c r="AG90" s="587"/>
      <c r="AH90" s="587"/>
      <c r="AI90" s="587"/>
      <c r="AJ90" s="534"/>
      <c r="AK90" s="534"/>
      <c r="AL90" s="534"/>
      <c r="AM90" s="534"/>
      <c r="AN90" s="534"/>
      <c r="AO90" s="534"/>
      <c r="AP90" s="534"/>
      <c r="AQ90" s="534"/>
      <c r="AR90" s="534"/>
      <c r="AS90" s="534"/>
      <c r="AT90" s="534"/>
      <c r="AU90" s="534"/>
      <c r="AV90" s="611" t="s">
        <v>175</v>
      </c>
      <c r="AW90" s="611"/>
      <c r="AX90" s="611"/>
      <c r="AY90" s="563"/>
      <c r="AZ90" s="562"/>
      <c r="BA90" s="575" t="s">
        <v>176</v>
      </c>
      <c r="BB90" s="576"/>
      <c r="BC90" s="533"/>
      <c r="BD90" s="533"/>
      <c r="BE90" s="563"/>
      <c r="BF90" s="642"/>
      <c r="BG90" s="642"/>
      <c r="BH90" s="642"/>
      <c r="BI90" s="642"/>
    </row>
    <row r="91" s="39" customFormat="1" ht="18" customHeight="1" spans="4:61">
      <c r="D91" s="490"/>
      <c r="E91" s="520"/>
      <c r="F91" s="520"/>
      <c r="G91" s="520"/>
      <c r="H91" s="520"/>
      <c r="I91" s="520"/>
      <c r="J91" s="520"/>
      <c r="K91" s="520"/>
      <c r="L91" s="525"/>
      <c r="M91" s="525"/>
      <c r="N91" s="525"/>
      <c r="O91" s="525"/>
      <c r="P91" s="535"/>
      <c r="Q91" s="544"/>
      <c r="R91" s="544"/>
      <c r="S91" s="544"/>
      <c r="T91" s="545"/>
      <c r="U91" s="545"/>
      <c r="V91" s="564"/>
      <c r="W91" s="565"/>
      <c r="X91" s="566"/>
      <c r="Y91" s="566"/>
      <c r="Z91" s="566"/>
      <c r="AA91" s="566"/>
      <c r="AB91" s="566"/>
      <c r="AC91" s="578"/>
      <c r="AD91" s="535"/>
      <c r="AE91" s="578"/>
      <c r="AF91" s="578"/>
      <c r="AG91" s="578"/>
      <c r="AH91" s="578"/>
      <c r="AI91" s="578"/>
      <c r="AJ91" s="578"/>
      <c r="AK91" s="593"/>
      <c r="AL91" s="594"/>
      <c r="AM91" s="594"/>
      <c r="AN91" s="594"/>
      <c r="AO91" s="594"/>
      <c r="AP91" s="594"/>
      <c r="AQ91" s="594"/>
      <c r="AR91" s="594"/>
      <c r="AS91" s="594"/>
      <c r="AT91" s="594"/>
      <c r="AU91" s="594"/>
      <c r="AV91" s="594"/>
      <c r="AW91" s="594"/>
      <c r="AX91" s="594"/>
      <c r="AY91" s="594"/>
      <c r="AZ91" s="619"/>
      <c r="BA91" s="628"/>
      <c r="BB91" s="620"/>
      <c r="BC91" s="621"/>
      <c r="BD91" s="620"/>
      <c r="BE91" s="631"/>
      <c r="BF91" s="643"/>
      <c r="BG91" s="631"/>
      <c r="BH91" s="631"/>
      <c r="BI91" s="620"/>
    </row>
    <row r="92" s="40" customFormat="1" ht="30.75" customHeight="1" spans="3:61">
      <c r="C92" s="40" t="s">
        <v>181</v>
      </c>
      <c r="D92" s="491" t="s">
        <v>182</v>
      </c>
      <c r="E92" s="491"/>
      <c r="F92" s="491"/>
      <c r="G92" s="491"/>
      <c r="H92" s="491"/>
      <c r="I92" s="491"/>
      <c r="J92" s="491"/>
      <c r="K92" s="491"/>
      <c r="L92" s="491"/>
      <c r="M92" s="491"/>
      <c r="N92" s="491"/>
      <c r="O92" s="491"/>
      <c r="P92" s="491"/>
      <c r="Q92" s="491"/>
      <c r="R92" s="491"/>
      <c r="S92" s="491"/>
      <c r="T92" s="491"/>
      <c r="U92" s="491"/>
      <c r="V92" s="491"/>
      <c r="W92" s="491"/>
      <c r="X92" s="491"/>
      <c r="Y92" s="491"/>
      <c r="Z92" s="491"/>
      <c r="AA92" s="491"/>
      <c r="AB92" s="491"/>
      <c r="AC92" s="491"/>
      <c r="AD92" s="491"/>
      <c r="AE92" s="588"/>
      <c r="AF92" s="588"/>
      <c r="AG92" s="588"/>
      <c r="AH92" s="588"/>
      <c r="AI92" s="588"/>
      <c r="AJ92" s="588"/>
      <c r="AK92" s="595"/>
      <c r="AL92" s="595"/>
      <c r="AM92" s="595"/>
      <c r="AN92" s="595"/>
      <c r="AO92" s="595"/>
      <c r="AP92" s="595"/>
      <c r="AQ92" s="595"/>
      <c r="AR92" s="595"/>
      <c r="AS92" s="595"/>
      <c r="AT92" s="595"/>
      <c r="AU92" s="595"/>
      <c r="AV92" s="595"/>
      <c r="AW92" s="595"/>
      <c r="AX92" s="595"/>
      <c r="AY92" s="595"/>
      <c r="AZ92" s="595"/>
      <c r="BA92" s="629"/>
      <c r="BB92" s="629"/>
      <c r="BC92" s="630"/>
      <c r="BD92" s="630"/>
      <c r="BE92" s="629"/>
      <c r="BF92" s="629"/>
      <c r="BG92" s="629"/>
      <c r="BH92" s="629"/>
      <c r="BI92" s="629"/>
    </row>
    <row r="93" s="39" customFormat="1" ht="28.5" customHeight="1" spans="4:61">
      <c r="D93" s="490"/>
      <c r="E93" s="520"/>
      <c r="F93" s="520"/>
      <c r="G93" s="520"/>
      <c r="H93" s="525"/>
      <c r="I93" s="525"/>
      <c r="J93" s="525"/>
      <c r="K93" s="525"/>
      <c r="L93" s="525"/>
      <c r="M93" s="525"/>
      <c r="N93" s="536"/>
      <c r="O93" s="525"/>
      <c r="P93" s="525"/>
      <c r="Q93" s="536"/>
      <c r="R93" s="525"/>
      <c r="S93" s="546"/>
      <c r="T93" s="547"/>
      <c r="U93" s="546"/>
      <c r="V93" s="567"/>
      <c r="W93" s="565"/>
      <c r="X93" s="565"/>
      <c r="Y93" s="577"/>
      <c r="Z93" s="546"/>
      <c r="AA93" s="547"/>
      <c r="AB93" s="578"/>
      <c r="AC93" s="578"/>
      <c r="AD93" s="578"/>
      <c r="AE93" s="578"/>
      <c r="AF93" s="578"/>
      <c r="AG93" s="578"/>
      <c r="AH93" s="578"/>
      <c r="AI93" s="578"/>
      <c r="AJ93" s="578"/>
      <c r="AK93" s="593"/>
      <c r="AL93" s="596"/>
      <c r="AM93" s="596"/>
      <c r="AN93" s="596"/>
      <c r="AO93" s="607"/>
      <c r="AP93" s="608"/>
      <c r="AQ93" s="546"/>
      <c r="AR93" s="546"/>
      <c r="AS93" s="546"/>
      <c r="AT93" s="594"/>
      <c r="AU93" s="594"/>
      <c r="AV93" s="594"/>
      <c r="AW93" s="594"/>
      <c r="AX93" s="594"/>
      <c r="AY93" s="594"/>
      <c r="AZ93" s="546"/>
      <c r="BA93" s="546"/>
      <c r="BB93" s="536"/>
      <c r="BC93" s="546"/>
      <c r="BD93" s="547"/>
      <c r="BE93" s="546"/>
      <c r="BF93" s="546"/>
      <c r="BG93" s="546"/>
      <c r="BH93" s="546"/>
      <c r="BI93" s="648"/>
    </row>
    <row r="94" s="39" customFormat="1" ht="25.5" customHeight="1" spans="4:61">
      <c r="D94" s="492"/>
      <c r="E94" s="520"/>
      <c r="F94" s="520"/>
      <c r="G94" s="520"/>
      <c r="H94" s="520"/>
      <c r="I94" s="520"/>
      <c r="J94" s="520"/>
      <c r="K94" s="520"/>
      <c r="L94" s="525"/>
      <c r="M94" s="525"/>
      <c r="N94" s="525"/>
      <c r="O94" s="525"/>
      <c r="P94" s="535"/>
      <c r="Q94" s="544"/>
      <c r="R94" s="544"/>
      <c r="S94" s="544"/>
      <c r="T94" s="545"/>
      <c r="U94" s="545"/>
      <c r="V94" s="564"/>
      <c r="W94" s="565"/>
      <c r="X94" s="566"/>
      <c r="Y94" s="579"/>
      <c r="Z94" s="579"/>
      <c r="AA94" s="579"/>
      <c r="AB94" s="579"/>
      <c r="AC94" s="578"/>
      <c r="AD94" s="535"/>
      <c r="AE94" s="578"/>
      <c r="AF94" s="578"/>
      <c r="AG94" s="578"/>
      <c r="AH94" s="578"/>
      <c r="AI94" s="578"/>
      <c r="AJ94" s="578"/>
      <c r="AK94" s="593"/>
      <c r="AL94" s="492"/>
      <c r="AM94" s="492"/>
      <c r="AN94" s="492"/>
      <c r="AO94" s="492"/>
      <c r="AP94" s="492"/>
      <c r="AQ94" s="492"/>
      <c r="AR94" s="492"/>
      <c r="AS94" s="492"/>
      <c r="AT94" s="594"/>
      <c r="AU94" s="594"/>
      <c r="AV94" s="594"/>
      <c r="AW94" s="619"/>
      <c r="AX94" s="620"/>
      <c r="AY94" s="620"/>
      <c r="AZ94" s="621"/>
      <c r="BA94" s="628"/>
      <c r="BB94" s="631"/>
      <c r="BC94" s="620"/>
      <c r="BD94" s="628"/>
      <c r="BE94" s="631"/>
      <c r="BF94" s="643"/>
      <c r="BG94" s="644"/>
      <c r="BH94" s="631"/>
      <c r="BI94" s="643"/>
    </row>
    <row r="95" s="39" customFormat="1" ht="20.1" customHeight="1" spans="4:61">
      <c r="D95" s="493"/>
      <c r="E95" s="526"/>
      <c r="F95" s="525"/>
      <c r="G95" s="525"/>
      <c r="H95" s="525"/>
      <c r="I95" s="525"/>
      <c r="J95" s="525"/>
      <c r="K95" s="525"/>
      <c r="L95" s="525"/>
      <c r="M95" s="525"/>
      <c r="N95" s="536"/>
      <c r="O95" s="525"/>
      <c r="P95" s="525"/>
      <c r="Q95" s="536"/>
      <c r="R95" s="525"/>
      <c r="S95" s="548"/>
      <c r="T95" s="547"/>
      <c r="U95" s="546"/>
      <c r="V95" s="565"/>
      <c r="W95" s="565"/>
      <c r="X95" s="565"/>
      <c r="Y95" s="577"/>
      <c r="Z95" s="546"/>
      <c r="AA95" s="547"/>
      <c r="AB95" s="580"/>
      <c r="AC95" s="526"/>
      <c r="AD95" s="526"/>
      <c r="AE95" s="526"/>
      <c r="AF95" s="526"/>
      <c r="AG95" s="526"/>
      <c r="AH95" s="526"/>
      <c r="AI95" s="526"/>
      <c r="AJ95" s="526"/>
      <c r="AK95" s="526"/>
      <c r="AL95" s="493"/>
      <c r="AM95" s="493"/>
      <c r="AN95" s="597"/>
      <c r="AO95" s="597"/>
      <c r="AP95" s="525"/>
      <c r="AQ95" s="546"/>
      <c r="AR95" s="546"/>
      <c r="AS95" s="546"/>
      <c r="AT95" s="594"/>
      <c r="AU95" s="612"/>
      <c r="AV95" s="612"/>
      <c r="AW95" s="612"/>
      <c r="AX95" s="612"/>
      <c r="AY95" s="536"/>
      <c r="AZ95" s="620"/>
      <c r="BA95" s="620"/>
      <c r="BB95" s="546"/>
      <c r="BC95" s="546"/>
      <c r="BD95" s="632"/>
      <c r="BE95" s="632"/>
      <c r="BF95" s="546"/>
      <c r="BG95" s="546"/>
      <c r="BH95" s="546"/>
      <c r="BI95" s="649"/>
    </row>
    <row r="96" s="39" customFormat="1" ht="18" customHeight="1"/>
    <row r="97" s="34" customFormat="1" ht="16.5" customHeight="1" spans="1:61">
      <c r="A97" s="494"/>
      <c r="B97" s="495"/>
      <c r="C97" s="496"/>
      <c r="D97" s="497"/>
      <c r="E97" s="527"/>
      <c r="F97" s="528"/>
      <c r="G97" s="528"/>
      <c r="H97" s="528"/>
      <c r="I97" s="528"/>
      <c r="J97" s="528"/>
      <c r="K97" s="528"/>
      <c r="L97" s="528"/>
      <c r="M97" s="528"/>
      <c r="N97" s="528"/>
      <c r="O97" s="528"/>
      <c r="P97" s="528"/>
      <c r="Q97" s="528"/>
      <c r="R97" s="528"/>
      <c r="S97" s="528"/>
      <c r="T97" s="528"/>
      <c r="Y97" s="551"/>
      <c r="AN97" s="598"/>
      <c r="AO97" s="598"/>
      <c r="AP97" s="598"/>
      <c r="AQ97" s="598"/>
      <c r="AR97" s="598"/>
      <c r="AS97" s="598"/>
      <c r="AT97" s="598"/>
      <c r="AU97" s="598"/>
      <c r="AV97" s="598"/>
      <c r="AW97" s="598"/>
      <c r="AX97" s="598"/>
      <c r="AY97" s="598"/>
      <c r="AZ97" s="598"/>
      <c r="BA97" s="598"/>
      <c r="BB97" s="598"/>
      <c r="BC97" s="598"/>
      <c r="BD97" s="598"/>
      <c r="BE97" s="598"/>
      <c r="BF97" s="598"/>
      <c r="BG97" s="598"/>
      <c r="BH97" s="598"/>
      <c r="BI97" s="598"/>
    </row>
    <row r="98" s="34" customFormat="1" ht="15" customHeight="1" spans="1:61">
      <c r="A98" s="494"/>
      <c r="B98" s="495"/>
      <c r="C98" s="498"/>
      <c r="D98" s="498"/>
      <c r="E98" s="498"/>
      <c r="F98" s="498"/>
      <c r="G98" s="498"/>
      <c r="H98" s="498"/>
      <c r="I98" s="498"/>
      <c r="J98" s="502"/>
      <c r="K98" s="502"/>
      <c r="L98" s="502"/>
      <c r="M98" s="502"/>
      <c r="N98" s="537"/>
      <c r="O98" s="28"/>
      <c r="P98" s="28"/>
      <c r="Q98" s="28"/>
      <c r="R98" s="549"/>
      <c r="S98" s="549"/>
      <c r="T98" s="550"/>
      <c r="Y98" s="551"/>
      <c r="AN98" s="598"/>
      <c r="AO98" s="487"/>
      <c r="AP98" s="487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487"/>
      <c r="BC98" s="487"/>
      <c r="BD98" s="487"/>
      <c r="BE98" s="487"/>
      <c r="BF98" s="487"/>
      <c r="BG98" s="487"/>
      <c r="BH98" s="487"/>
      <c r="BI98" s="487"/>
    </row>
    <row r="99" s="34" customFormat="1" ht="16.5" customHeight="1" spans="1:60">
      <c r="A99" s="494"/>
      <c r="B99" s="495"/>
      <c r="C99" s="498"/>
      <c r="D99" s="498"/>
      <c r="E99" s="498"/>
      <c r="F99" s="502"/>
      <c r="G99" s="502"/>
      <c r="H99" s="502"/>
      <c r="I99" s="502"/>
      <c r="J99" s="502"/>
      <c r="K99" s="502"/>
      <c r="L99" s="531"/>
      <c r="M99" s="502"/>
      <c r="N99" s="502"/>
      <c r="O99" s="531"/>
      <c r="P99" s="502"/>
      <c r="R99" s="551"/>
      <c r="S99" s="552"/>
      <c r="T99" s="553"/>
      <c r="U99" s="552"/>
      <c r="V99" s="568"/>
      <c r="W99" s="569"/>
      <c r="X99" s="569"/>
      <c r="Y99" s="569"/>
      <c r="Z99" s="569"/>
      <c r="AA99" s="581"/>
      <c r="AB99" s="537"/>
      <c r="AC99" s="581"/>
      <c r="AD99" s="581"/>
      <c r="AE99" s="581"/>
      <c r="AF99" s="581"/>
      <c r="AG99" s="581"/>
      <c r="AH99" s="581"/>
      <c r="AI99" s="589"/>
      <c r="AJ99" s="590"/>
      <c r="AK99" s="590"/>
      <c r="AL99" s="590"/>
      <c r="AM99" s="590"/>
      <c r="AN99" s="599"/>
      <c r="AR99" s="609"/>
      <c r="AS99" s="609"/>
      <c r="AT99" s="609"/>
      <c r="AU99" s="609"/>
      <c r="AV99" s="609"/>
      <c r="AW99" s="609"/>
      <c r="AX99" s="622"/>
      <c r="AY99" s="622"/>
      <c r="AZ99" s="623"/>
      <c r="BA99" s="623"/>
      <c r="BB99" s="633"/>
      <c r="BC99" s="634"/>
      <c r="BD99" s="634"/>
      <c r="BE99" s="634"/>
      <c r="BF99" s="634"/>
      <c r="BG99" s="645"/>
      <c r="BH99" s="646"/>
    </row>
    <row r="100" s="34" customFormat="1" ht="16.5" customHeight="1" spans="1:60">
      <c r="A100" s="494"/>
      <c r="B100" s="495"/>
      <c r="C100" s="498"/>
      <c r="D100" s="498"/>
      <c r="E100" s="498"/>
      <c r="F100" s="502"/>
      <c r="G100" s="502"/>
      <c r="H100" s="502"/>
      <c r="I100" s="502"/>
      <c r="J100" s="502"/>
      <c r="K100" s="502"/>
      <c r="L100" s="531"/>
      <c r="M100" s="502"/>
      <c r="N100" s="502"/>
      <c r="O100" s="531"/>
      <c r="P100" s="502"/>
      <c r="R100" s="551"/>
      <c r="S100" s="552"/>
      <c r="T100" s="553"/>
      <c r="U100" s="552"/>
      <c r="V100" s="552"/>
      <c r="W100" s="570"/>
      <c r="Y100" s="551"/>
      <c r="Z100" s="581"/>
      <c r="AA100" s="581"/>
      <c r="AB100" s="581"/>
      <c r="AC100" s="581"/>
      <c r="AD100" s="581"/>
      <c r="AE100" s="581"/>
      <c r="AF100" s="581"/>
      <c r="AG100" s="581"/>
      <c r="AH100" s="581"/>
      <c r="AI100" s="589"/>
      <c r="AJ100" s="590"/>
      <c r="AK100" s="590"/>
      <c r="AL100" s="590"/>
      <c r="AM100" s="590"/>
      <c r="AN100" s="599"/>
      <c r="AR100" s="609"/>
      <c r="AS100" s="609"/>
      <c r="AT100" s="609"/>
      <c r="AU100" s="609"/>
      <c r="AV100" s="609"/>
      <c r="AW100" s="609"/>
      <c r="AZ100" s="531"/>
      <c r="BB100" s="551"/>
      <c r="BG100" s="647"/>
      <c r="BH100" s="647"/>
    </row>
    <row r="101" s="34" customFormat="1" ht="15" customHeight="1" spans="1:60">
      <c r="A101" s="494"/>
      <c r="B101" s="495"/>
      <c r="C101" s="498"/>
      <c r="D101" s="498"/>
      <c r="E101" s="498"/>
      <c r="F101" s="498"/>
      <c r="G101" s="498"/>
      <c r="H101" s="498"/>
      <c r="I101" s="498"/>
      <c r="J101" s="502"/>
      <c r="K101" s="502"/>
      <c r="L101" s="502"/>
      <c r="M101" s="502"/>
      <c r="N101" s="537"/>
      <c r="O101" s="28"/>
      <c r="P101" s="28"/>
      <c r="Q101" s="28"/>
      <c r="R101" s="549"/>
      <c r="S101" s="549"/>
      <c r="T101" s="550"/>
      <c r="U101" s="552"/>
      <c r="V101" s="552"/>
      <c r="W101" s="570"/>
      <c r="Y101" s="551"/>
      <c r="Z101" s="581"/>
      <c r="AA101" s="581"/>
      <c r="AB101" s="581"/>
      <c r="AC101" s="581"/>
      <c r="AD101" s="581"/>
      <c r="AE101" s="581"/>
      <c r="AF101" s="581"/>
      <c r="AG101" s="581"/>
      <c r="AH101" s="581"/>
      <c r="AI101" s="589"/>
      <c r="AJ101" s="590"/>
      <c r="AK101" s="590"/>
      <c r="AL101" s="590"/>
      <c r="AM101" s="590"/>
      <c r="AN101" s="599"/>
      <c r="AR101" s="609"/>
      <c r="AS101" s="609"/>
      <c r="AT101" s="609"/>
      <c r="AU101" s="609"/>
      <c r="AV101" s="609"/>
      <c r="AW101" s="609"/>
      <c r="AZ101" s="531"/>
      <c r="BB101" s="551"/>
      <c r="BG101" s="647"/>
      <c r="BH101" s="647"/>
    </row>
    <row r="102" s="34" customFormat="1" ht="16.5" customHeight="1" spans="1:60">
      <c r="A102" s="494"/>
      <c r="B102" s="499"/>
      <c r="C102" s="498"/>
      <c r="D102" s="498"/>
      <c r="E102" s="498"/>
      <c r="F102" s="502"/>
      <c r="G102" s="502"/>
      <c r="H102" s="502"/>
      <c r="I102" s="502"/>
      <c r="J102" s="502"/>
      <c r="K102" s="502"/>
      <c r="L102" s="531"/>
      <c r="M102" s="502"/>
      <c r="N102" s="502"/>
      <c r="O102" s="531"/>
      <c r="P102" s="502"/>
      <c r="R102" s="551"/>
      <c r="T102" s="554"/>
      <c r="U102" s="552"/>
      <c r="V102" s="568"/>
      <c r="W102" s="569"/>
      <c r="X102" s="569"/>
      <c r="Y102" s="569"/>
      <c r="Z102" s="569"/>
      <c r="AA102" s="581"/>
      <c r="AB102" s="537"/>
      <c r="AC102" s="581"/>
      <c r="AD102" s="581"/>
      <c r="AE102" s="581"/>
      <c r="AF102" s="581"/>
      <c r="AG102" s="581"/>
      <c r="AH102" s="581"/>
      <c r="AI102" s="589"/>
      <c r="AJ102" s="590"/>
      <c r="AK102" s="590"/>
      <c r="AL102" s="590"/>
      <c r="AM102" s="590"/>
      <c r="AN102" s="599"/>
      <c r="AR102" s="499"/>
      <c r="AS102" s="498"/>
      <c r="AT102" s="498"/>
      <c r="AU102" s="498"/>
      <c r="AV102" s="498"/>
      <c r="AW102" s="498"/>
      <c r="BB102" s="633"/>
      <c r="BC102" s="634"/>
      <c r="BD102" s="634"/>
      <c r="BE102" s="35"/>
      <c r="BF102" s="634"/>
      <c r="BG102" s="645"/>
      <c r="BH102" s="646"/>
    </row>
    <row r="103" s="34" customFormat="1" ht="15.75" customHeight="1" spans="1:60">
      <c r="A103" s="494"/>
      <c r="B103" s="500"/>
      <c r="C103" s="501"/>
      <c r="D103" s="498"/>
      <c r="E103" s="498"/>
      <c r="F103" s="502"/>
      <c r="G103" s="502"/>
      <c r="H103" s="502"/>
      <c r="I103" s="502"/>
      <c r="J103" s="502"/>
      <c r="K103" s="502"/>
      <c r="L103" s="531"/>
      <c r="M103" s="502"/>
      <c r="N103" s="502"/>
      <c r="O103" s="531"/>
      <c r="P103" s="502"/>
      <c r="R103" s="551"/>
      <c r="T103" s="554"/>
      <c r="U103" s="552"/>
      <c r="V103" s="552"/>
      <c r="W103" s="570"/>
      <c r="Y103" s="551"/>
      <c r="Z103" s="582"/>
      <c r="AA103" s="501"/>
      <c r="AB103" s="501"/>
      <c r="AC103" s="501"/>
      <c r="AD103" s="501"/>
      <c r="AE103" s="501"/>
      <c r="AF103" s="501"/>
      <c r="AG103" s="501"/>
      <c r="AH103" s="501"/>
      <c r="AI103" s="501"/>
      <c r="AJ103" s="500"/>
      <c r="AK103" s="501"/>
      <c r="AL103" s="502"/>
      <c r="AM103" s="502"/>
      <c r="AN103" s="502"/>
      <c r="AR103" s="39"/>
      <c r="AS103" s="613"/>
      <c r="AT103" s="39"/>
      <c r="AU103" s="39"/>
      <c r="AV103" s="614"/>
      <c r="AW103" s="39"/>
      <c r="AX103" s="39"/>
      <c r="AY103" s="39"/>
      <c r="AZ103" s="531"/>
      <c r="BA103" s="531"/>
      <c r="BB103" s="635"/>
      <c r="BG103" s="635"/>
      <c r="BH103" s="635"/>
    </row>
    <row r="104" ht="13.5" spans="4:61">
      <c r="D104" s="498"/>
      <c r="E104" s="498"/>
      <c r="F104" s="498"/>
      <c r="G104" s="498"/>
      <c r="H104" s="498"/>
      <c r="I104" s="498"/>
      <c r="J104" s="502"/>
      <c r="K104" s="502"/>
      <c r="L104" s="502"/>
      <c r="M104" s="502"/>
      <c r="N104" s="537"/>
      <c r="O104" s="28"/>
      <c r="P104" s="28"/>
      <c r="Q104" s="28"/>
      <c r="R104" s="549"/>
      <c r="S104" s="549"/>
      <c r="T104" s="550"/>
      <c r="U104" s="41"/>
      <c r="V104" s="41"/>
      <c r="W104" s="41"/>
      <c r="X104" s="41"/>
      <c r="AU104" s="39"/>
      <c r="AV104" s="615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</row>
    <row r="105" ht="16.5" spans="4:61">
      <c r="D105" s="502"/>
      <c r="E105" s="502"/>
      <c r="F105" s="502"/>
      <c r="G105" s="502"/>
      <c r="H105" s="502"/>
      <c r="I105" s="502"/>
      <c r="J105" s="502"/>
      <c r="K105" s="502"/>
      <c r="L105" s="531"/>
      <c r="M105" s="502"/>
      <c r="N105" s="502"/>
      <c r="O105" s="531"/>
      <c r="P105" s="502"/>
      <c r="Q105" s="555"/>
      <c r="R105" s="551"/>
      <c r="S105" s="34"/>
      <c r="T105" s="552"/>
      <c r="Y105" s="41"/>
      <c r="Z105" s="41"/>
      <c r="AA105" s="41"/>
      <c r="AB105" s="41"/>
      <c r="AC105" s="41"/>
      <c r="AD105" s="41"/>
      <c r="AO105" s="538"/>
      <c r="AV105" s="39"/>
      <c r="AW105" s="39"/>
      <c r="AX105" s="39"/>
      <c r="AY105" s="39"/>
      <c r="AZ105" s="39"/>
      <c r="BA105" s="39"/>
      <c r="BB105" s="39"/>
      <c r="BC105" s="39"/>
      <c r="BD105" s="39"/>
      <c r="BE105" s="614"/>
      <c r="BF105" s="39"/>
      <c r="BG105" s="39"/>
      <c r="BH105" s="39"/>
      <c r="BI105" s="39"/>
    </row>
    <row r="106" ht="16.5" spans="13:60">
      <c r="M106" s="41"/>
      <c r="N106" s="41"/>
      <c r="O106" s="41"/>
      <c r="P106" s="41"/>
      <c r="Q106" s="56"/>
      <c r="R106" s="56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V106" s="35"/>
      <c r="AY106" s="35"/>
      <c r="BB106" s="549"/>
      <c r="BE106" s="549"/>
      <c r="BF106" s="549"/>
      <c r="BG106" s="549"/>
      <c r="BH106" s="549"/>
    </row>
    <row r="107" spans="13:24">
      <c r="M107" s="41"/>
      <c r="N107" s="41"/>
      <c r="U107" s="41"/>
      <c r="V107" s="41"/>
      <c r="W107" s="41"/>
      <c r="X107" s="41"/>
    </row>
    <row r="108" ht="16.5" spans="15:50">
      <c r="O108" s="41"/>
      <c r="P108" s="41"/>
      <c r="Q108" s="35"/>
      <c r="R108" s="35"/>
      <c r="S108" s="41"/>
      <c r="T108" s="41"/>
      <c r="AV108" s="538"/>
      <c r="AX108" s="56"/>
    </row>
    <row r="109" ht="16.5" spans="13:57">
      <c r="M109" s="538"/>
      <c r="N109" s="538"/>
      <c r="O109" s="41"/>
      <c r="P109" s="41"/>
      <c r="Q109" s="56"/>
      <c r="R109" s="56"/>
      <c r="S109" s="41"/>
      <c r="T109" s="41"/>
      <c r="AX109" s="56"/>
      <c r="BE109" s="56"/>
    </row>
    <row r="110" spans="13:14">
      <c r="M110" s="41"/>
      <c r="N110" s="41"/>
    </row>
    <row r="112" spans="49:50">
      <c r="AW112" s="56"/>
      <c r="AX112" s="56"/>
    </row>
  </sheetData>
  <mergeCells count="684">
    <mergeCell ref="U1:AR1"/>
    <mergeCell ref="A2:BD2"/>
    <mergeCell ref="A3:BB3"/>
    <mergeCell ref="Y4:AN4"/>
    <mergeCell ref="AV4:BB4"/>
    <mergeCell ref="B5:O5"/>
    <mergeCell ref="P5:T5"/>
    <mergeCell ref="U5:AB5"/>
    <mergeCell ref="AH5:AT5"/>
    <mergeCell ref="AU5:BB5"/>
    <mergeCell ref="BC5:BI5"/>
    <mergeCell ref="B6:L6"/>
    <mergeCell ref="S6:AB6"/>
    <mergeCell ref="AH6:AT6"/>
    <mergeCell ref="P7:W7"/>
    <mergeCell ref="AU7:BA7"/>
    <mergeCell ref="BC7:BI7"/>
    <mergeCell ref="X8:AT8"/>
    <mergeCell ref="B9:L9"/>
    <mergeCell ref="P9:X9"/>
    <mergeCell ref="AU9:BB9"/>
    <mergeCell ref="BC9:BI9"/>
    <mergeCell ref="X10:AT10"/>
    <mergeCell ref="P11:AT11"/>
    <mergeCell ref="AV11:BB11"/>
    <mergeCell ref="BC11:BI11"/>
    <mergeCell ref="Z12:AT12"/>
    <mergeCell ref="BC12:BI12"/>
    <mergeCell ref="X13:AT13"/>
    <mergeCell ref="BC13:BI13"/>
    <mergeCell ref="Q14:AB14"/>
    <mergeCell ref="AC14:AP14"/>
    <mergeCell ref="AC15:AP15"/>
    <mergeCell ref="Q16:AB16"/>
    <mergeCell ref="AC16:AP16"/>
    <mergeCell ref="A18:AV18"/>
    <mergeCell ref="E19:H19"/>
    <mergeCell ref="I19:M19"/>
    <mergeCell ref="N19:R19"/>
    <mergeCell ref="S19:V19"/>
    <mergeCell ref="W19:AA19"/>
    <mergeCell ref="AB19:AE19"/>
    <mergeCell ref="AF19:AI19"/>
    <mergeCell ref="AJ19:AL19"/>
    <mergeCell ref="AM19:AR19"/>
    <mergeCell ref="AS19:AV19"/>
    <mergeCell ref="AW19:AZ19"/>
    <mergeCell ref="BA19:BE19"/>
    <mergeCell ref="AM20:AN20"/>
    <mergeCell ref="AM21:AN21"/>
    <mergeCell ref="AM22:AN22"/>
    <mergeCell ref="W23:AG23"/>
    <mergeCell ref="AJ23:AW23"/>
    <mergeCell ref="BF24:BH24"/>
    <mergeCell ref="A26:R26"/>
    <mergeCell ref="U26:AG26"/>
    <mergeCell ref="AN26:BD26"/>
    <mergeCell ref="D29:E29"/>
    <mergeCell ref="F29:G29"/>
    <mergeCell ref="H29:I29"/>
    <mergeCell ref="J29:K29"/>
    <mergeCell ref="L29:N29"/>
    <mergeCell ref="O29:P29"/>
    <mergeCell ref="Q29:R29"/>
    <mergeCell ref="W29:AB29"/>
    <mergeCell ref="AC29:AE29"/>
    <mergeCell ref="AF29:AH29"/>
    <mergeCell ref="AN29:AS29"/>
    <mergeCell ref="AT29:BB29"/>
    <mergeCell ref="BC29:BD29"/>
    <mergeCell ref="D30:E30"/>
    <mergeCell ref="F30:G30"/>
    <mergeCell ref="H30:I30"/>
    <mergeCell ref="J30:K30"/>
    <mergeCell ref="L30:N30"/>
    <mergeCell ref="O30:P30"/>
    <mergeCell ref="Q30:R30"/>
    <mergeCell ref="W30:AB30"/>
    <mergeCell ref="AC30:AE30"/>
    <mergeCell ref="AF30:AH30"/>
    <mergeCell ref="AN30:AS30"/>
    <mergeCell ref="AT30:BB30"/>
    <mergeCell ref="BC30:BD30"/>
    <mergeCell ref="D31:E31"/>
    <mergeCell ref="F31:G31"/>
    <mergeCell ref="H31:I31"/>
    <mergeCell ref="J31:K31"/>
    <mergeCell ref="L31:N31"/>
    <mergeCell ref="O31:P31"/>
    <mergeCell ref="Q31:R31"/>
    <mergeCell ref="A32:BI32"/>
    <mergeCell ref="U33:AB33"/>
    <mergeCell ref="AE33:AM33"/>
    <mergeCell ref="Y34:AB34"/>
    <mergeCell ref="AG34:AM34"/>
    <mergeCell ref="AI35:AM35"/>
    <mergeCell ref="AP35:AW35"/>
    <mergeCell ref="AX35:BE35"/>
    <mergeCell ref="AP36:BE36"/>
    <mergeCell ref="AP37:AS37"/>
    <mergeCell ref="AT37:AW37"/>
    <mergeCell ref="AX37:BA37"/>
    <mergeCell ref="BB37:BE37"/>
    <mergeCell ref="AP38:BE38"/>
    <mergeCell ref="AP39:AS39"/>
    <mergeCell ref="AT39:AW39"/>
    <mergeCell ref="AX39:BA39"/>
    <mergeCell ref="BB39:BE39"/>
    <mergeCell ref="D40:F40"/>
    <mergeCell ref="G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E40"/>
    <mergeCell ref="D41:BE41"/>
    <mergeCell ref="D42:BE42"/>
    <mergeCell ref="D43:F43"/>
    <mergeCell ref="G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N43:AO43"/>
    <mergeCell ref="AP43:AS43"/>
    <mergeCell ref="AT43:AW43"/>
    <mergeCell ref="AX43:BA43"/>
    <mergeCell ref="BB43:BE43"/>
    <mergeCell ref="D44:F44"/>
    <mergeCell ref="G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N44:AO44"/>
    <mergeCell ref="AP44:AS44"/>
    <mergeCell ref="AT44:AW44"/>
    <mergeCell ref="AX44:BA44"/>
    <mergeCell ref="BB44:BE4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N45:AO45"/>
    <mergeCell ref="AP45:AS45"/>
    <mergeCell ref="AT45:AW45"/>
    <mergeCell ref="AX45:BA45"/>
    <mergeCell ref="BB45:BE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N46:AO46"/>
    <mergeCell ref="AP46:AS46"/>
    <mergeCell ref="AT46:AW46"/>
    <mergeCell ref="AX46:BA46"/>
    <mergeCell ref="BB46:BE46"/>
    <mergeCell ref="D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N47:AO47"/>
    <mergeCell ref="AP47:AS47"/>
    <mergeCell ref="AT47:AW47"/>
    <mergeCell ref="AX47:BA47"/>
    <mergeCell ref="BB47:BE47"/>
    <mergeCell ref="D48:BE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N49:AO49"/>
    <mergeCell ref="AP49:AS49"/>
    <mergeCell ref="AT49:AW49"/>
    <mergeCell ref="AX49:BA49"/>
    <mergeCell ref="BB49:BE49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N50:AO50"/>
    <mergeCell ref="AP50:AS50"/>
    <mergeCell ref="AT50:AW50"/>
    <mergeCell ref="AX50:BA50"/>
    <mergeCell ref="BB50:BE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N51:AO51"/>
    <mergeCell ref="AP51:AS51"/>
    <mergeCell ref="AT51:AW51"/>
    <mergeCell ref="AX51:BA51"/>
    <mergeCell ref="BB51:BE51"/>
    <mergeCell ref="D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N52:AO52"/>
    <mergeCell ref="AP52:AS52"/>
    <mergeCell ref="AT52:AW52"/>
    <mergeCell ref="AX52:BA52"/>
    <mergeCell ref="BB52:BE52"/>
    <mergeCell ref="D53:BE53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N54:AO54"/>
    <mergeCell ref="AP54:AS54"/>
    <mergeCell ref="AT54:AW54"/>
    <mergeCell ref="AX54:BA54"/>
    <mergeCell ref="BB54:BE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N55:AO55"/>
    <mergeCell ref="AP55:AS55"/>
    <mergeCell ref="AT55:AW55"/>
    <mergeCell ref="AX55:BA55"/>
    <mergeCell ref="BB55:BE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N56:AO56"/>
    <mergeCell ref="AP56:AS56"/>
    <mergeCell ref="AT56:AW56"/>
    <mergeCell ref="AX56:BA56"/>
    <mergeCell ref="BB56:BE56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N57:AO57"/>
    <mergeCell ref="AP57:AS57"/>
    <mergeCell ref="AT57:AW57"/>
    <mergeCell ref="AX57:BA57"/>
    <mergeCell ref="BB57:BE57"/>
    <mergeCell ref="D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N58:AO58"/>
    <mergeCell ref="AP58:AS58"/>
    <mergeCell ref="AT58:AW58"/>
    <mergeCell ref="AX58:BA58"/>
    <mergeCell ref="BB58:BE58"/>
    <mergeCell ref="D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N59:AO59"/>
    <mergeCell ref="AP59:AS59"/>
    <mergeCell ref="AT59:AW59"/>
    <mergeCell ref="AX59:BA59"/>
    <mergeCell ref="BB59:BE59"/>
    <mergeCell ref="D60:BE60"/>
    <mergeCell ref="D61:BE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N62:AO62"/>
    <mergeCell ref="AP62:AS62"/>
    <mergeCell ref="AT62:AW62"/>
    <mergeCell ref="AX62:BA62"/>
    <mergeCell ref="BB62:BE62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N63:AO63"/>
    <mergeCell ref="AP63:AS63"/>
    <mergeCell ref="AT63:AW63"/>
    <mergeCell ref="AX63:BA63"/>
    <mergeCell ref="BB63:BE63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N64:AO64"/>
    <mergeCell ref="AP64:AS64"/>
    <mergeCell ref="AT64:AW64"/>
    <mergeCell ref="AX64:BA64"/>
    <mergeCell ref="BB64:BE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N65:AO65"/>
    <mergeCell ref="AP65:AS65"/>
    <mergeCell ref="AT65:AW65"/>
    <mergeCell ref="AX65:BA65"/>
    <mergeCell ref="BB65:BE65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N66:AO66"/>
    <mergeCell ref="AP66:AS66"/>
    <mergeCell ref="AT66:AW66"/>
    <mergeCell ref="AX66:BA66"/>
    <mergeCell ref="BB66:BE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N67:AO67"/>
    <mergeCell ref="AP67:AS67"/>
    <mergeCell ref="AT67:AW67"/>
    <mergeCell ref="AX67:BA67"/>
    <mergeCell ref="BB67:BE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N68:AO68"/>
    <mergeCell ref="AP68:AS68"/>
    <mergeCell ref="AT68:AW68"/>
    <mergeCell ref="AX68:BA68"/>
    <mergeCell ref="BB68:BE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N69:AO69"/>
    <mergeCell ref="AP69:AS69"/>
    <mergeCell ref="AT69:AW69"/>
    <mergeCell ref="AX69:BA69"/>
    <mergeCell ref="BB69:BE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N70:AO70"/>
    <mergeCell ref="AP70:AS70"/>
    <mergeCell ref="AT70:AW70"/>
    <mergeCell ref="AX70:BA70"/>
    <mergeCell ref="BB70:BE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N71:AO71"/>
    <mergeCell ref="AP71:AS71"/>
    <mergeCell ref="AT71:AW71"/>
    <mergeCell ref="AX71:BA71"/>
    <mergeCell ref="BB71:BE71"/>
    <mergeCell ref="D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N72:AO72"/>
    <mergeCell ref="AP72:AS72"/>
    <mergeCell ref="AT72:AW72"/>
    <mergeCell ref="AX72:BA72"/>
    <mergeCell ref="BB72:BE72"/>
    <mergeCell ref="D73:BE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N74:AO74"/>
    <mergeCell ref="AP74:AS74"/>
    <mergeCell ref="AT74:AW74"/>
    <mergeCell ref="AX74:BA74"/>
    <mergeCell ref="BB74:BE74"/>
    <mergeCell ref="D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N75:AO75"/>
    <mergeCell ref="AP75:AS75"/>
    <mergeCell ref="AT75:AW75"/>
    <mergeCell ref="AX75:BA75"/>
    <mergeCell ref="BB75:BE75"/>
    <mergeCell ref="D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N76:AO76"/>
    <mergeCell ref="AP76:AS76"/>
    <mergeCell ref="AT76:AW76"/>
    <mergeCell ref="AX76:BA76"/>
    <mergeCell ref="BB76:BE76"/>
    <mergeCell ref="D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N77:AO77"/>
    <mergeCell ref="AP77:AS77"/>
    <mergeCell ref="AT77:AW77"/>
    <mergeCell ref="AX77:BA77"/>
    <mergeCell ref="BB77:BE77"/>
    <mergeCell ref="D78:AO78"/>
    <mergeCell ref="AP78:AS78"/>
    <mergeCell ref="AT78:AW78"/>
    <mergeCell ref="AX78:BA78"/>
    <mergeCell ref="BB78:BE78"/>
    <mergeCell ref="D79:AO79"/>
    <mergeCell ref="AP79:AS79"/>
    <mergeCell ref="AT79:AW79"/>
    <mergeCell ref="AX79:BA79"/>
    <mergeCell ref="BB79:BE79"/>
    <mergeCell ref="D80:AO80"/>
    <mergeCell ref="AP80:AS80"/>
    <mergeCell ref="AT80:AW80"/>
    <mergeCell ref="AX80:BA80"/>
    <mergeCell ref="BB80:BE80"/>
    <mergeCell ref="D81:AO81"/>
    <mergeCell ref="AP81:AS81"/>
    <mergeCell ref="AT81:AW81"/>
    <mergeCell ref="AX81:BA81"/>
    <mergeCell ref="BB81:BE81"/>
    <mergeCell ref="D82:AO82"/>
    <mergeCell ref="AP82:AS82"/>
    <mergeCell ref="AT82:AW82"/>
    <mergeCell ref="AX82:BA82"/>
    <mergeCell ref="BB82:BE82"/>
    <mergeCell ref="AN83:AO83"/>
    <mergeCell ref="G85:BE85"/>
    <mergeCell ref="X86:AB86"/>
    <mergeCell ref="Q87:T87"/>
    <mergeCell ref="X89:AB89"/>
    <mergeCell ref="AF89:AS89"/>
    <mergeCell ref="AZ89:BC89"/>
    <mergeCell ref="Q90:T90"/>
    <mergeCell ref="AV90:AX90"/>
    <mergeCell ref="X91:AB91"/>
    <mergeCell ref="AL91:AT91"/>
    <mergeCell ref="D92:AD92"/>
    <mergeCell ref="AX92:AZ92"/>
    <mergeCell ref="X94:AB94"/>
    <mergeCell ref="AU95:AX95"/>
    <mergeCell ref="AN97:BI97"/>
    <mergeCell ref="V99:Z99"/>
    <mergeCell ref="V102:Z102"/>
    <mergeCell ref="C19:C20"/>
    <mergeCell ref="C27:C28"/>
    <mergeCell ref="D19:D20"/>
    <mergeCell ref="AM36:AM39"/>
    <mergeCell ref="BF50:BF52"/>
    <mergeCell ref="BF63:BF75"/>
    <mergeCell ref="BG43:BG58"/>
    <mergeCell ref="AI36:AJ39"/>
    <mergeCell ref="AK36:AL39"/>
    <mergeCell ref="G33:T39"/>
    <mergeCell ref="Y35:Z39"/>
    <mergeCell ref="AA35:AB39"/>
    <mergeCell ref="AG35:AH39"/>
    <mergeCell ref="U34:V39"/>
    <mergeCell ref="W34:X39"/>
    <mergeCell ref="AE34:AF39"/>
    <mergeCell ref="AC27:AE28"/>
    <mergeCell ref="AF27:AH28"/>
    <mergeCell ref="O27:P28"/>
    <mergeCell ref="Q27:R28"/>
    <mergeCell ref="BC27:BD28"/>
    <mergeCell ref="L27:N28"/>
    <mergeCell ref="W27:AB28"/>
    <mergeCell ref="D27:E28"/>
    <mergeCell ref="F27:G28"/>
    <mergeCell ref="H27:I28"/>
    <mergeCell ref="J27:K28"/>
    <mergeCell ref="D33:F39"/>
    <mergeCell ref="AT27:BB28"/>
    <mergeCell ref="AN27:AS28"/>
    <mergeCell ref="AN33:AO39"/>
    <mergeCell ref="AP33:BE34"/>
    <mergeCell ref="AR99:AW100"/>
    <mergeCell ref="AC33:AD39"/>
  </mergeCells>
  <pageMargins left="1.10236220472441" right="0" top="0.275590551181102" bottom="0" header="0" footer="0"/>
  <pageSetup paperSize="9" scale="45" fitToHeight="2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opLeftCell="A19" workbookViewId="0">
      <selection activeCell="H28" sqref="H28"/>
    </sheetView>
  </sheetViews>
  <sheetFormatPr defaultColWidth="9.21904761904762" defaultRowHeight="12" outlineLevelCol="5"/>
  <cols>
    <col min="1" max="1" width="5" style="4" customWidth="1"/>
    <col min="2" max="2" width="65" style="4" customWidth="1"/>
    <col min="3" max="3" width="11.2190476190476" style="4" customWidth="1"/>
    <col min="4" max="4" width="16.552380952381" style="4" customWidth="1"/>
    <col min="5" max="5" width="10.7809523809524" style="4" customWidth="1"/>
    <col min="6" max="6" width="11" style="4" customWidth="1"/>
    <col min="7" max="16384" width="9.21904761904762" style="4"/>
  </cols>
  <sheetData>
    <row r="1" ht="18.75" spans="1:5">
      <c r="A1" s="5" t="s">
        <v>183</v>
      </c>
      <c r="B1" s="5"/>
      <c r="C1" s="5"/>
      <c r="D1" s="5"/>
      <c r="E1" s="23"/>
    </row>
    <row r="2" ht="23.55" customHeight="1" spans="1:5">
      <c r="A2" s="6" t="s">
        <v>184</v>
      </c>
      <c r="B2" s="6"/>
      <c r="C2" s="6"/>
      <c r="D2" s="6"/>
      <c r="E2" s="6"/>
    </row>
    <row r="3" ht="15.6" hidden="1" customHeight="1" spans="1:5">
      <c r="A3" s="6"/>
      <c r="B3" s="6"/>
      <c r="C3" s="6"/>
      <c r="D3" s="6"/>
      <c r="E3" s="6"/>
    </row>
    <row r="4" s="1" customFormat="1" ht="39" customHeight="1" spans="1:5">
      <c r="A4" s="7" t="s">
        <v>185</v>
      </c>
      <c r="B4" s="7"/>
      <c r="C4" s="7"/>
      <c r="D4" s="7"/>
      <c r="E4" s="24"/>
    </row>
    <row r="5" spans="1:5">
      <c r="A5" s="6" t="s">
        <v>186</v>
      </c>
      <c r="B5" s="6"/>
      <c r="C5" s="6"/>
      <c r="D5" s="6"/>
      <c r="E5" s="6"/>
    </row>
    <row r="6" spans="1:5">
      <c r="A6" s="6"/>
      <c r="B6" s="6"/>
      <c r="C6" s="6"/>
      <c r="D6" s="6"/>
      <c r="E6" s="6"/>
    </row>
    <row r="7" s="2" customFormat="1" ht="18.75" spans="1:5">
      <c r="A7" s="7" t="s">
        <v>187</v>
      </c>
      <c r="B7" s="7"/>
      <c r="C7" s="7"/>
      <c r="D7" s="7"/>
      <c r="E7" s="23"/>
    </row>
    <row r="8" s="2" customFormat="1" ht="19.5" spans="1:5">
      <c r="A8" s="7"/>
      <c r="B8" s="8" t="s">
        <v>188</v>
      </c>
      <c r="C8" s="9"/>
      <c r="D8" s="9"/>
      <c r="E8" s="9"/>
    </row>
    <row r="9" s="3" customFormat="1" ht="52.2" customHeight="1" spans="1:5">
      <c r="A9" s="10" t="s">
        <v>189</v>
      </c>
      <c r="B9" s="11" t="s">
        <v>190</v>
      </c>
      <c r="C9" s="11" t="s">
        <v>191</v>
      </c>
      <c r="D9" s="11" t="s">
        <v>192</v>
      </c>
      <c r="E9" s="25" t="s">
        <v>193</v>
      </c>
    </row>
    <row r="10" s="2" customFormat="1" ht="16.5" spans="1:5">
      <c r="A10" s="12" t="s">
        <v>194</v>
      </c>
      <c r="B10" s="13"/>
      <c r="C10" s="13"/>
      <c r="D10" s="14"/>
      <c r="E10" s="26"/>
    </row>
    <row r="11" s="2" customFormat="1" ht="32.25" spans="1:5">
      <c r="A11" s="15">
        <v>1</v>
      </c>
      <c r="B11" s="16" t="s">
        <v>195</v>
      </c>
      <c r="C11" s="16">
        <v>1.5</v>
      </c>
      <c r="D11" s="16"/>
      <c r="E11" s="26">
        <v>2</v>
      </c>
    </row>
    <row r="12" s="2" customFormat="1" ht="16.5" spans="1:5">
      <c r="A12" s="15">
        <v>2</v>
      </c>
      <c r="B12" s="16" t="s">
        <v>196</v>
      </c>
      <c r="C12" s="16">
        <v>3</v>
      </c>
      <c r="D12" s="16" t="s">
        <v>197</v>
      </c>
      <c r="E12" s="26">
        <v>3</v>
      </c>
    </row>
    <row r="13" s="2" customFormat="1" ht="16.5" spans="1:5">
      <c r="A13" s="15">
        <v>3</v>
      </c>
      <c r="B13" s="16" t="s">
        <v>198</v>
      </c>
      <c r="C13" s="16">
        <v>4</v>
      </c>
      <c r="D13" s="16" t="s">
        <v>199</v>
      </c>
      <c r="E13" s="26">
        <v>3</v>
      </c>
    </row>
    <row r="14" s="2" customFormat="1" ht="39.6" customHeight="1" spans="1:5">
      <c r="A14" s="15">
        <v>4</v>
      </c>
      <c r="B14" s="16" t="s">
        <v>200</v>
      </c>
      <c r="C14" s="16">
        <v>7</v>
      </c>
      <c r="D14" s="16" t="s">
        <v>199</v>
      </c>
      <c r="E14" s="26">
        <v>6</v>
      </c>
    </row>
    <row r="15" s="2" customFormat="1" ht="32.25" spans="1:5">
      <c r="A15" s="15">
        <v>5</v>
      </c>
      <c r="B15" s="16" t="s">
        <v>201</v>
      </c>
      <c r="C15" s="16">
        <v>1</v>
      </c>
      <c r="D15" s="16"/>
      <c r="E15" s="26"/>
    </row>
    <row r="16" s="2" customFormat="1" ht="16.5" spans="1:5">
      <c r="A16" s="15">
        <v>6</v>
      </c>
      <c r="B16" s="16" t="s">
        <v>148</v>
      </c>
      <c r="C16" s="16">
        <v>4.5</v>
      </c>
      <c r="D16" s="16" t="s">
        <v>199</v>
      </c>
      <c r="E16" s="26">
        <v>4</v>
      </c>
    </row>
    <row r="17" s="2" customFormat="1" ht="16.5" spans="1:5">
      <c r="A17" s="15">
        <v>7</v>
      </c>
      <c r="B17" s="16" t="s">
        <v>131</v>
      </c>
      <c r="C17" s="16">
        <v>2</v>
      </c>
      <c r="D17" s="16" t="s">
        <v>197</v>
      </c>
      <c r="E17" s="26">
        <v>2</v>
      </c>
    </row>
    <row r="18" s="2" customFormat="1" ht="55.5" customHeight="1" spans="1:5">
      <c r="A18" s="15">
        <v>8</v>
      </c>
      <c r="B18" s="16" t="s">
        <v>202</v>
      </c>
      <c r="C18" s="16">
        <v>5</v>
      </c>
      <c r="D18" s="16" t="s">
        <v>197</v>
      </c>
      <c r="E18" s="26">
        <v>2.5</v>
      </c>
    </row>
    <row r="19" s="2" customFormat="1" ht="55.5" customHeight="1" spans="1:5">
      <c r="A19" s="15">
        <v>9</v>
      </c>
      <c r="B19" s="16" t="s">
        <v>203</v>
      </c>
      <c r="C19" s="16">
        <v>2</v>
      </c>
      <c r="D19" s="16" t="s">
        <v>197</v>
      </c>
      <c r="E19" s="26">
        <v>1.5</v>
      </c>
    </row>
    <row r="20" s="2" customFormat="1" ht="16.5" spans="1:5">
      <c r="A20" s="17"/>
      <c r="B20" s="18" t="s">
        <v>204</v>
      </c>
      <c r="C20" s="18">
        <f>SUM(C11:C19)</f>
        <v>30</v>
      </c>
      <c r="D20" s="16" t="s">
        <v>205</v>
      </c>
      <c r="E20" s="26">
        <f>SUM(E11:E19)</f>
        <v>24</v>
      </c>
    </row>
    <row r="21" s="2" customFormat="1" ht="16.5" spans="1:5">
      <c r="A21" s="12" t="s">
        <v>206</v>
      </c>
      <c r="B21" s="13"/>
      <c r="C21" s="13"/>
      <c r="D21" s="14"/>
      <c r="E21" s="26"/>
    </row>
    <row r="22" s="2" customFormat="1" ht="32.25" spans="1:5">
      <c r="A22" s="15">
        <v>11</v>
      </c>
      <c r="B22" s="16" t="s">
        <v>207</v>
      </c>
      <c r="C22" s="16">
        <v>1.5</v>
      </c>
      <c r="D22" s="16" t="s">
        <v>197</v>
      </c>
      <c r="E22" s="26">
        <v>2</v>
      </c>
    </row>
    <row r="23" s="2" customFormat="1" ht="16.5" spans="1:5">
      <c r="A23" s="15">
        <v>12</v>
      </c>
      <c r="B23" s="16" t="s">
        <v>139</v>
      </c>
      <c r="C23" s="16">
        <v>3</v>
      </c>
      <c r="D23" s="16" t="s">
        <v>199</v>
      </c>
      <c r="E23" s="26">
        <v>2</v>
      </c>
    </row>
    <row r="24" s="2" customFormat="1" ht="16.5" spans="1:5">
      <c r="A24" s="15">
        <v>13</v>
      </c>
      <c r="B24" s="16" t="s">
        <v>141</v>
      </c>
      <c r="C24" s="16">
        <v>4</v>
      </c>
      <c r="D24" s="16" t="s">
        <v>199</v>
      </c>
      <c r="E24" s="26">
        <v>3</v>
      </c>
    </row>
    <row r="25" s="2" customFormat="1" ht="16.5" spans="1:5">
      <c r="A25" s="15">
        <v>14</v>
      </c>
      <c r="B25" s="16" t="s">
        <v>152</v>
      </c>
      <c r="C25" s="16">
        <v>4</v>
      </c>
      <c r="D25" s="16" t="s">
        <v>199</v>
      </c>
      <c r="E25" s="26">
        <v>3</v>
      </c>
    </row>
    <row r="26" s="2" customFormat="1" ht="57.45" customHeight="1" spans="1:5">
      <c r="A26" s="15">
        <v>15</v>
      </c>
      <c r="B26" s="16" t="s">
        <v>208</v>
      </c>
      <c r="C26" s="16">
        <v>5.5</v>
      </c>
      <c r="D26" s="16" t="s">
        <v>197</v>
      </c>
      <c r="E26" s="26">
        <v>6</v>
      </c>
    </row>
    <row r="27" s="2" customFormat="1" ht="32.25" spans="1:5">
      <c r="A27" s="15">
        <v>16</v>
      </c>
      <c r="B27" s="16" t="s">
        <v>209</v>
      </c>
      <c r="C27" s="16">
        <v>1</v>
      </c>
      <c r="D27" s="16"/>
      <c r="E27" s="26"/>
    </row>
    <row r="28" s="2" customFormat="1" ht="25.8" customHeight="1" spans="1:5">
      <c r="A28" s="15">
        <v>17</v>
      </c>
      <c r="B28" s="16" t="s">
        <v>210</v>
      </c>
      <c r="C28" s="16">
        <v>3</v>
      </c>
      <c r="D28" s="16" t="s">
        <v>197</v>
      </c>
      <c r="E28" s="26">
        <v>3</v>
      </c>
    </row>
    <row r="29" s="2" customFormat="1" ht="16.5" spans="1:5">
      <c r="A29" s="15">
        <v>18</v>
      </c>
      <c r="B29" s="16" t="s">
        <v>146</v>
      </c>
      <c r="C29" s="16">
        <v>3</v>
      </c>
      <c r="D29" s="16" t="s">
        <v>197</v>
      </c>
      <c r="E29" s="26">
        <v>2</v>
      </c>
    </row>
    <row r="30" s="2" customFormat="1" ht="55.5" customHeight="1" spans="1:5">
      <c r="A30" s="15">
        <v>19</v>
      </c>
      <c r="B30" s="16" t="s">
        <v>211</v>
      </c>
      <c r="C30" s="16">
        <v>2</v>
      </c>
      <c r="D30" s="16"/>
      <c r="E30" s="26">
        <v>1</v>
      </c>
    </row>
    <row r="31" s="2" customFormat="1" ht="16.5" spans="1:5">
      <c r="A31" s="15">
        <v>20</v>
      </c>
      <c r="B31" s="16" t="s">
        <v>150</v>
      </c>
      <c r="C31" s="16">
        <v>3</v>
      </c>
      <c r="D31" s="16" t="s">
        <v>197</v>
      </c>
      <c r="E31" s="26">
        <v>2</v>
      </c>
    </row>
    <row r="32" s="2" customFormat="1" ht="16.5" spans="1:5">
      <c r="A32" s="15"/>
      <c r="B32" s="18" t="s">
        <v>98</v>
      </c>
      <c r="C32" s="18">
        <f>SUM(C22:C31)</f>
        <v>30</v>
      </c>
      <c r="D32" s="16" t="s">
        <v>212</v>
      </c>
      <c r="E32" s="26">
        <f>SUM(E22:E31)</f>
        <v>24</v>
      </c>
    </row>
    <row r="33" s="2" customFormat="1" ht="16.5" spans="1:5">
      <c r="A33" s="12" t="s">
        <v>213</v>
      </c>
      <c r="B33" s="13"/>
      <c r="C33" s="13"/>
      <c r="D33" s="14"/>
      <c r="E33" s="26"/>
    </row>
    <row r="34" s="2" customFormat="1" ht="32.25" spans="1:5">
      <c r="A34" s="15">
        <v>21</v>
      </c>
      <c r="B34" s="16" t="s">
        <v>214</v>
      </c>
      <c r="C34" s="16">
        <v>1.5</v>
      </c>
      <c r="D34" s="16" t="s">
        <v>197</v>
      </c>
      <c r="E34" s="26">
        <v>2</v>
      </c>
    </row>
    <row r="35" s="2" customFormat="1" ht="16.5" spans="1:5">
      <c r="A35" s="15">
        <v>22</v>
      </c>
      <c r="B35" s="16" t="s">
        <v>114</v>
      </c>
      <c r="C35" s="16">
        <v>4</v>
      </c>
      <c r="D35" s="16" t="s">
        <v>215</v>
      </c>
      <c r="E35" s="26">
        <v>3</v>
      </c>
    </row>
    <row r="36" s="2" customFormat="1" ht="16.5" spans="1:5">
      <c r="A36" s="15">
        <v>23</v>
      </c>
      <c r="B36" s="16" t="s">
        <v>116</v>
      </c>
      <c r="C36" s="16">
        <v>4</v>
      </c>
      <c r="D36" s="16" t="s">
        <v>215</v>
      </c>
      <c r="E36" s="26">
        <v>3</v>
      </c>
    </row>
    <row r="37" s="2" customFormat="1" ht="16.5" spans="1:5">
      <c r="A37" s="15">
        <v>24</v>
      </c>
      <c r="B37" s="16" t="s">
        <v>154</v>
      </c>
      <c r="C37" s="16">
        <v>6.5</v>
      </c>
      <c r="D37" s="16" t="s">
        <v>197</v>
      </c>
      <c r="E37" s="26">
        <v>3</v>
      </c>
    </row>
    <row r="38" s="2" customFormat="1" ht="32.25" spans="1:5">
      <c r="A38" s="15">
        <v>25</v>
      </c>
      <c r="B38" s="16" t="s">
        <v>216</v>
      </c>
      <c r="C38" s="16">
        <v>4.5</v>
      </c>
      <c r="D38" s="16" t="s">
        <v>197</v>
      </c>
      <c r="E38" s="26">
        <v>2</v>
      </c>
    </row>
    <row r="39" s="2" customFormat="1" ht="16.5" spans="1:6">
      <c r="A39" s="15">
        <v>26</v>
      </c>
      <c r="B39" s="16" t="s">
        <v>217</v>
      </c>
      <c r="C39" s="16">
        <v>1</v>
      </c>
      <c r="D39" s="16"/>
      <c r="E39" s="26"/>
      <c r="F39" s="2" t="s">
        <v>82</v>
      </c>
    </row>
    <row r="40" s="2" customFormat="1" ht="16.5" spans="1:5">
      <c r="A40" s="15">
        <v>27</v>
      </c>
      <c r="B40" s="16" t="s">
        <v>158</v>
      </c>
      <c r="C40" s="16">
        <v>3</v>
      </c>
      <c r="D40" s="16" t="s">
        <v>215</v>
      </c>
      <c r="E40" s="26">
        <v>2</v>
      </c>
    </row>
    <row r="41" s="2" customFormat="1" ht="55.5" customHeight="1" spans="1:5">
      <c r="A41" s="15">
        <v>28</v>
      </c>
      <c r="B41" s="16" t="s">
        <v>211</v>
      </c>
      <c r="C41" s="16">
        <v>3.5</v>
      </c>
      <c r="D41" s="16" t="s">
        <v>197</v>
      </c>
      <c r="E41" s="26"/>
    </row>
    <row r="42" s="2" customFormat="1" ht="16.5" spans="1:5">
      <c r="A42" s="15">
        <v>10</v>
      </c>
      <c r="B42" s="16" t="s">
        <v>218</v>
      </c>
      <c r="C42" s="16">
        <v>2</v>
      </c>
      <c r="D42" s="16" t="s">
        <v>197</v>
      </c>
      <c r="E42" s="26">
        <v>2</v>
      </c>
    </row>
    <row r="43" s="2" customFormat="1" ht="16.5" spans="1:6">
      <c r="A43" s="15"/>
      <c r="B43" s="18" t="s">
        <v>98</v>
      </c>
      <c r="C43" s="18">
        <f>SUM(C34:C42)</f>
        <v>30</v>
      </c>
      <c r="D43" s="16" t="s">
        <v>212</v>
      </c>
      <c r="E43" s="26">
        <f>SUM(E34:E42)</f>
        <v>17</v>
      </c>
      <c r="F43" s="2" t="s">
        <v>82</v>
      </c>
    </row>
    <row r="44" s="2" customFormat="1" ht="16.5" spans="1:5">
      <c r="A44" s="12" t="s">
        <v>219</v>
      </c>
      <c r="B44" s="13"/>
      <c r="C44" s="13"/>
      <c r="D44" s="14"/>
      <c r="E44" s="26"/>
    </row>
    <row r="45" s="2" customFormat="1" ht="16.5" spans="1:5">
      <c r="A45" s="15">
        <v>29</v>
      </c>
      <c r="B45" s="16" t="s">
        <v>122</v>
      </c>
      <c r="C45" s="16">
        <v>9</v>
      </c>
      <c r="D45" s="16" t="s">
        <v>197</v>
      </c>
      <c r="E45" s="26"/>
    </row>
    <row r="46" s="2" customFormat="1" ht="16.5" spans="1:5">
      <c r="A46" s="15">
        <v>30</v>
      </c>
      <c r="B46" s="16" t="s">
        <v>80</v>
      </c>
      <c r="C46" s="16">
        <v>21</v>
      </c>
      <c r="D46" s="16"/>
      <c r="E46" s="26"/>
    </row>
    <row r="47" s="2" customFormat="1" ht="16.5" spans="1:5">
      <c r="A47" s="19"/>
      <c r="B47" s="20" t="s">
        <v>98</v>
      </c>
      <c r="C47" s="20">
        <f>SUM(C45:C46)</f>
        <v>30</v>
      </c>
      <c r="D47" s="21" t="s">
        <v>220</v>
      </c>
      <c r="E47" s="26"/>
    </row>
    <row r="48" s="2" customFormat="1" ht="15.75" spans="2:3">
      <c r="B48" s="2" t="s">
        <v>221</v>
      </c>
      <c r="C48" s="22">
        <f>C47+C43+C32+C20</f>
        <v>120</v>
      </c>
    </row>
    <row r="49" s="2" customFormat="1" ht="15.75" spans="3:3">
      <c r="C49" s="22"/>
    </row>
    <row r="50" s="2" customFormat="1" ht="15.75" spans="2:3">
      <c r="B50" s="2" t="s">
        <v>222</v>
      </c>
      <c r="C50" s="2" t="s">
        <v>223</v>
      </c>
    </row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</sheetData>
  <mergeCells count="10">
    <mergeCell ref="A1:E1"/>
    <mergeCell ref="A4:E4"/>
    <mergeCell ref="A7:E7"/>
    <mergeCell ref="B8:E8"/>
    <mergeCell ref="A10:D10"/>
    <mergeCell ref="A21:D21"/>
    <mergeCell ref="A33:D33"/>
    <mergeCell ref="A44:D44"/>
    <mergeCell ref="A2:E3"/>
    <mergeCell ref="A5:E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НП_Маг_1.9_101_2019 </vt:lpstr>
      <vt:lpstr>Семестровка_маг_1.9_101_2019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povelitel</cp:lastModifiedBy>
  <dcterms:created xsi:type="dcterms:W3CDTF">2015-04-27T16:59:00Z</dcterms:created>
  <cp:lastPrinted>2019-03-18T19:03:00Z</cp:lastPrinted>
  <dcterms:modified xsi:type="dcterms:W3CDTF">2019-03-28T18:52:14Z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