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080" windowWidth="23256" windowHeight="13176" activeTab="0"/>
  </bookViews>
  <sheets>
    <sheet name="РНП 4 (ПЕ) курс (2)" sheetId="1" r:id="rId1"/>
  </sheets>
  <definedNames>
    <definedName name="_xlnm.Print_Area" localSheetId="0">'РНП 4 (ПЕ) курс (2)'!$A$1:$BE$93</definedName>
  </definedNames>
  <calcPr fullCalcOnLoad="1"/>
</workbook>
</file>

<file path=xl/sharedStrings.xml><?xml version="1.0" encoding="utf-8"?>
<sst xmlns="http://schemas.openxmlformats.org/spreadsheetml/2006/main" count="205" uniqueCount="152">
  <si>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</si>
  <si>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</si>
  <si>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</si>
  <si>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</si>
  <si>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</si>
  <si>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</si>
  <si>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</si>
  <si>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</si>
  <si>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</si>
  <si>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</si>
  <si>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</si>
  <si>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</si>
  <si>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</si>
  <si>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</si>
  <si>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</si>
  <si>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</si>
  <si>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</si>
  <si>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</si>
  <si>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</si>
  <si>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</si>
  <si>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</si>
  <si>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</si>
  <si>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</si>
  <si>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</si>
  <si>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</si>
  <si>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</si>
  <si>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</si>
  <si>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</si>
  <si>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</si>
  <si>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</si>
  <si>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</si>
  <si>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</si>
  <si>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</si>
  <si>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</si>
  <si>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</si>
  <si>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</si>
  <si>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</si>
  <si>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</si>
  <si>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</si>
  <si>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</si>
  <si>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</si>
  <si>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</si>
  <si>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</si>
  <si>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</si>
  <si>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</si>
  <si>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</si>
  <si>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</si>
  <si>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</si>
  <si>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</si>
  <si>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</si>
  <si>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</si>
  <si>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</si>
  <si>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Всього  годин</t>
  </si>
  <si>
    <t>Завідувач кафедри</t>
  </si>
  <si>
    <t>/</t>
  </si>
  <si>
    <t>Військова підготовка</t>
  </si>
  <si>
    <t>У 5 - 8 семестрах за окремим планом військової підготовки.</t>
  </si>
  <si>
    <t xml:space="preserve">          ЗАТВЕРДЖУЮ</t>
  </si>
  <si>
    <t>18 тижнів</t>
  </si>
  <si>
    <t>3 роки 10 міс.(4 н.р)</t>
  </si>
  <si>
    <t>2</t>
  </si>
  <si>
    <t>d - кількість членів ЕК з даної кафедри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</si>
  <si>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</si>
  <si>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</si>
  <si>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</si>
  <si>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</si>
  <si>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</si>
  <si>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</si>
  <si>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</si>
  <si>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</si>
  <si>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</si>
  <si>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</si>
  <si>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</si>
  <si>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</si>
  <si>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25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</si>
  <si>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</si>
  <si>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</si>
  <si>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</si>
  <si>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</si>
  <si>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</si>
  <si>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</si>
  <si>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</si>
  <si>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</si>
  <si>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Інженерно-хімічний</t>
  </si>
  <si>
    <t>прийом 2018 року</t>
  </si>
  <si>
    <t>Англійської мови технічного спрямування № 2</t>
  </si>
  <si>
    <t>Іноземна мова  професійного спрямування- 2. Іноземна мова для професійно-орієнтованого спілкування. Ділове мовлення (англійська)</t>
  </si>
  <si>
    <t>І ЦИКЛ ЗАГАЛЬНОЇ ПІДГОТОВКИ</t>
  </si>
  <si>
    <t>І.4 Навчальні дисципліни соціально-гуманітарної підготовки (за вибором студентів)</t>
  </si>
  <si>
    <t>ІІ.1 Навчальні дисципліни професійної та практичної підготовки</t>
  </si>
  <si>
    <t>Разом за цикл</t>
  </si>
  <si>
    <t>ІІ.2 Навчальні дисципліни професійної та практичної підготовки (за вибором студентів)</t>
  </si>
  <si>
    <t>/Дмитро СІДОРОВ</t>
  </si>
  <si>
    <t>Заст. декана ІХФ</t>
  </si>
  <si>
    <t>4 курс</t>
  </si>
  <si>
    <t>7 семестр</t>
  </si>
  <si>
    <t>8 семестр</t>
  </si>
  <si>
    <t xml:space="preserve">І.2 Навчальні дисципліни базової підготовки </t>
  </si>
  <si>
    <t>Економіка і організація  виробництва</t>
  </si>
  <si>
    <t xml:space="preserve">Міжнародної економіки </t>
  </si>
  <si>
    <t>Охорона праці та цивільний захист</t>
  </si>
  <si>
    <t>Охорони праці, промислової та цивільної безпеки</t>
  </si>
  <si>
    <t xml:space="preserve">Загальна  хімічна технологія - 2. Хіміко-технологічні схеми </t>
  </si>
  <si>
    <t xml:space="preserve">Технології неорганічних речовин та загальної хімічної технології </t>
  </si>
  <si>
    <t>Контроль та керування хіміко-технологічними процесами</t>
  </si>
  <si>
    <t xml:space="preserve">І.3 Навчальні дисципліни базової підготовки (за вибором студентів) </t>
  </si>
  <si>
    <t>Хімічного, полімерного, силікатного машинобудування</t>
  </si>
  <si>
    <t>Переддипломна практика</t>
  </si>
  <si>
    <t>Дипломне проектування</t>
  </si>
  <si>
    <t>ВСЬОГО ЗА ЦИКЛ ЗАГАЛЬНОЇ ПІДГОТОВКИ:</t>
  </si>
  <si>
    <t>ІІ Цикл професійної підготовки</t>
  </si>
  <si>
    <t xml:space="preserve">       Всього за цикл професійної підготовки </t>
  </si>
  <si>
    <t>1</t>
  </si>
  <si>
    <t>Захист дипломного проекту</t>
  </si>
  <si>
    <t xml:space="preserve">             РОЗПОДІЛ   ГОДИН ПО ПІДГОТОВЦІ ТА ЗАХИСТУ ДИПЛОМНОГО ПРОЕКТУ                                          </t>
  </si>
  <si>
    <t>20</t>
  </si>
  <si>
    <t>0,5 х 4=2</t>
  </si>
  <si>
    <t>Енерготехнологія хіміко-технологічних процесів</t>
  </si>
  <si>
    <t>Навчальна дисципліна з енерготехнологій хіміко-технологічних процесів з Ф-каталогу</t>
  </si>
  <si>
    <t>Іноземна мова професійного спрямування з ЗУ-Каталогу</t>
  </si>
  <si>
    <t>/Микола ГОМЕЛЯ</t>
  </si>
  <si>
    <t>ЕК
d x 0,5</t>
  </si>
  <si>
    <t>Технічних та програмних засобів автоматизації</t>
  </si>
  <si>
    <t xml:space="preserve">  Промислова екологія та ресурсоефективні чисті технології</t>
  </si>
  <si>
    <t>9 тижнів</t>
  </si>
  <si>
    <r>
      <t xml:space="preserve">"_____"_________________ </t>
    </r>
    <r>
      <rPr>
        <b/>
        <sz val="40"/>
        <rFont val="Arial"/>
        <family val="2"/>
      </rPr>
      <t>2021 р.</t>
    </r>
  </si>
  <si>
    <t>11.04-15.05.22</t>
  </si>
  <si>
    <t>13.06.22-30.06.22</t>
  </si>
  <si>
    <t>АТЕСТАЦІЯ ЗДОБУВАЧІВ</t>
  </si>
  <si>
    <t>Форма  атестації  здобувачів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</si>
  <si>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</si>
  <si>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</si>
  <si>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РГР - розрахунково-графічна робота;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</si>
  <si>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</si>
  <si>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</si>
  <si>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</si>
  <si>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 xml:space="preserve">"Освітні компоненти
(навчальні дисципліни, курсові проекти (роботи), практики, кваліфікаційна робота)"  
  </t>
  </si>
  <si>
    <t xml:space="preserve">"К-ть здобувач, які вибрали
дисципліну" </t>
  </si>
  <si>
    <t>бакалавр з хімічних технологій та інженерії</t>
  </si>
  <si>
    <t xml:space="preserve">Технології водоочищення </t>
  </si>
  <si>
    <t>Проектування очисних споруд-1. Проектування очисних споруд</t>
  </si>
  <si>
    <t>Проектування очисних споруд-2. Курсовий проект</t>
  </si>
  <si>
    <t>Проектування систем водокористування</t>
  </si>
  <si>
    <t xml:space="preserve">Фізико-хімічні методи аналізу навколишнього середовища           </t>
  </si>
  <si>
    <t>Навчальна дисципліна з моделювання стану докілля з Ф-Каталогу</t>
  </si>
  <si>
    <t xml:space="preserve">Моделювання та прогнозування стану довкілля </t>
  </si>
  <si>
    <t>Нормування анропогенного навантаження на навколишнє середовище - 1</t>
  </si>
  <si>
    <t>Нормування анропогенного навантаження на навколишнє середовище - 2. Курсова робота</t>
  </si>
  <si>
    <t xml:space="preserve">                                             РОБОЧИЙ   НАВЧАЛЬНИЙ   ПЛАН</t>
  </si>
  <si>
    <t xml:space="preserve">на 2021/ 2022 навчальний рік   </t>
  </si>
  <si>
    <t>ЛЦ-82, (7+0)</t>
  </si>
  <si>
    <t>Ухвалено на засіданні Вченої ради  ІХФ, ПРОТОКОЛ № 4  від  25.04.2021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</si>
</sst>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0"/>
      <name val="Arial Cyr"/>
      <family val="0"/>
    </font>
    <font>
      <b/>
      <sz val="45"/>
      <name val="Arial"/>
      <family val="2"/>
    </font>
    <font>
      <b/>
      <sz val="3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u val="single"/>
      <sz val="40"/>
      <name val="Arial"/>
      <family val="2"/>
    </font>
    <font>
      <b/>
      <i/>
      <sz val="40"/>
      <name val="Arial"/>
      <family val="2"/>
    </font>
    <font>
      <b/>
      <sz val="45"/>
      <name val="Arial Cyr"/>
      <family val="0"/>
    </font>
    <font>
      <b/>
      <sz val="38"/>
      <name val="Arial"/>
      <family val="2"/>
    </font>
    <font>
      <sz val="35"/>
      <name val="Arial"/>
      <family val="2"/>
    </font>
    <font>
      <sz val="3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 shrinkToFit="1"/>
    </xf>
    <xf numFmtId="0" fontId="6" fillId="0" borderId="23" xfId="0" applyNumberFormat="1" applyFont="1" applyFill="1" applyBorder="1" applyAlignment="1">
      <alignment horizontal="center" vertical="center" wrapText="1" shrinkToFit="1"/>
    </xf>
    <xf numFmtId="0" fontId="6" fillId="0" borderId="24" xfId="0" applyNumberFormat="1" applyFont="1" applyFill="1" applyBorder="1" applyAlignment="1">
      <alignment horizontal="center" vertical="center" wrapText="1" shrinkToFit="1"/>
    </xf>
    <xf numFmtId="0" fontId="6" fillId="0" borderId="25" xfId="0" applyNumberFormat="1" applyFont="1" applyFill="1" applyBorder="1" applyAlignment="1">
      <alignment horizontal="center" vertical="center" wrapText="1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left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 shrinkToFit="1"/>
    </xf>
    <xf numFmtId="0" fontId="6" fillId="0" borderId="31" xfId="0" applyNumberFormat="1" applyFont="1" applyFill="1" applyBorder="1" applyAlignment="1">
      <alignment horizontal="center" vertical="center" wrapText="1" shrinkToFit="1"/>
    </xf>
    <xf numFmtId="0" fontId="6" fillId="0" borderId="32" xfId="0" applyNumberFormat="1" applyFont="1" applyFill="1" applyBorder="1" applyAlignment="1">
      <alignment horizontal="center" vertical="center" wrapText="1" shrinkToFit="1"/>
    </xf>
    <xf numFmtId="0" fontId="6" fillId="0" borderId="33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vertical="center"/>
    </xf>
    <xf numFmtId="0" fontId="6" fillId="0" borderId="35" xfId="0" applyNumberFormat="1" applyFont="1" applyBorder="1" applyAlignment="1">
      <alignment horizontal="center" vertical="center" shrinkToFit="1"/>
    </xf>
    <xf numFmtId="0" fontId="6" fillId="0" borderId="36" xfId="0" applyNumberFormat="1" applyFont="1" applyBorder="1" applyAlignment="1">
      <alignment horizontal="center" vertical="center" shrinkToFit="1"/>
    </xf>
    <xf numFmtId="0" fontId="6" fillId="0" borderId="37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 wrapText="1" shrinkToFit="1"/>
    </xf>
    <xf numFmtId="0" fontId="7" fillId="0" borderId="39" xfId="0" applyNumberFormat="1" applyFont="1" applyBorder="1" applyAlignment="1">
      <alignment horizontal="center" vertical="center" wrapText="1" shrinkToFit="1"/>
    </xf>
    <xf numFmtId="0" fontId="7" fillId="0" borderId="40" xfId="0" applyNumberFormat="1" applyFont="1" applyBorder="1" applyAlignment="1">
      <alignment horizontal="center" vertical="center" wrapText="1" shrinkToFit="1"/>
    </xf>
    <xf numFmtId="0" fontId="7" fillId="0" borderId="41" xfId="0" applyNumberFormat="1" applyFont="1" applyBorder="1" applyAlignment="1">
      <alignment horizontal="center" vertical="center" wrapText="1" shrinkToFit="1"/>
    </xf>
    <xf numFmtId="0" fontId="7" fillId="0" borderId="38" xfId="0" applyNumberFormat="1" applyFont="1" applyBorder="1" applyAlignment="1">
      <alignment horizontal="center" vertical="center" shrinkToFit="1"/>
    </xf>
    <xf numFmtId="0" fontId="7" fillId="0" borderId="39" xfId="0" applyNumberFormat="1" applyFont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0" fontId="7" fillId="0" borderId="4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0" fontId="7" fillId="0" borderId="44" xfId="0" applyNumberFormat="1" applyFont="1" applyBorder="1" applyAlignment="1">
      <alignment horizontal="center" vertical="center" shrinkToFit="1"/>
    </xf>
    <xf numFmtId="1" fontId="7" fillId="0" borderId="45" xfId="0" applyNumberFormat="1" applyFont="1" applyBorder="1" applyAlignment="1">
      <alignment horizontal="center" vertical="center" shrinkToFit="1"/>
    </xf>
    <xf numFmtId="1" fontId="7" fillId="0" borderId="39" xfId="0" applyNumberFormat="1" applyFont="1" applyBorder="1" applyAlignment="1">
      <alignment horizontal="center" vertical="center" shrinkToFit="1"/>
    </xf>
    <xf numFmtId="1" fontId="7" fillId="0" borderId="42" xfId="0" applyNumberFormat="1" applyFon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center" vertical="center" shrinkToFit="1"/>
    </xf>
    <xf numFmtId="0" fontId="9" fillId="0" borderId="36" xfId="0" applyNumberFormat="1" applyFont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 shrinkToFit="1"/>
    </xf>
    <xf numFmtId="0" fontId="7" fillId="0" borderId="45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wrapText="1" shrinkToFit="1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46" xfId="0" applyNumberFormat="1" applyFont="1" applyBorder="1" applyAlignment="1">
      <alignment horizontal="center" vertical="center" wrapText="1" shrinkToFit="1"/>
    </xf>
    <xf numFmtId="0" fontId="6" fillId="0" borderId="25" xfId="0" applyNumberFormat="1" applyFont="1" applyBorder="1" applyAlignment="1">
      <alignment horizontal="center" vertical="center" wrapText="1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46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wrapText="1" shrinkToFit="1"/>
    </xf>
    <xf numFmtId="0" fontId="6" fillId="0" borderId="17" xfId="0" applyNumberFormat="1" applyFont="1" applyBorder="1" applyAlignment="1">
      <alignment horizontal="center" vertical="center" wrapText="1" shrinkToFit="1"/>
    </xf>
    <xf numFmtId="0" fontId="6" fillId="0" borderId="47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7" fillId="0" borderId="48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7" fillId="0" borderId="49" xfId="0" applyNumberFormat="1" applyFont="1" applyBorder="1" applyAlignment="1">
      <alignment horizontal="center" vertical="center" wrapText="1" shrinkToFit="1"/>
    </xf>
    <xf numFmtId="0" fontId="7" fillId="0" borderId="50" xfId="0" applyNumberFormat="1" applyFont="1" applyBorder="1" applyAlignment="1">
      <alignment horizontal="center" vertical="center" wrapText="1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49" xfId="0" applyNumberFormat="1" applyFont="1" applyBorder="1" applyAlignment="1">
      <alignment horizontal="center" vertical="center" shrinkToFit="1"/>
    </xf>
    <xf numFmtId="0" fontId="7" fillId="0" borderId="52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1" fontId="7" fillId="0" borderId="43" xfId="0" applyNumberFormat="1" applyFont="1" applyBorder="1" applyAlignment="1">
      <alignment horizontal="center" vertical="center" shrinkToFit="1"/>
    </xf>
    <xf numFmtId="1" fontId="7" fillId="0" borderId="44" xfId="0" applyNumberFormat="1" applyFont="1" applyBorder="1" applyAlignment="1">
      <alignment horizontal="center" vertical="center" shrinkToFit="1"/>
    </xf>
    <xf numFmtId="1" fontId="7" fillId="0" borderId="53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4" xfId="0" applyNumberFormat="1" applyFont="1" applyBorder="1" applyAlignment="1">
      <alignment horizontal="center" vertical="center" wrapText="1" shrinkToFit="1"/>
    </xf>
    <xf numFmtId="0" fontId="6" fillId="0" borderId="36" xfId="0" applyNumberFormat="1" applyFont="1" applyBorder="1" applyAlignment="1">
      <alignment horizontal="center" vertical="center" wrapText="1" shrinkToFit="1"/>
    </xf>
    <xf numFmtId="0" fontId="6" fillId="0" borderId="55" xfId="0" applyNumberFormat="1" applyFont="1" applyBorder="1" applyAlignment="1">
      <alignment horizontal="center" vertical="center" wrapText="1" shrinkToFit="1"/>
    </xf>
    <xf numFmtId="0" fontId="6" fillId="0" borderId="56" xfId="0" applyNumberFormat="1" applyFont="1" applyBorder="1" applyAlignment="1">
      <alignment horizontal="center" vertical="center" wrapText="1" shrinkToFit="1"/>
    </xf>
    <xf numFmtId="0" fontId="6" fillId="0" borderId="57" xfId="0" applyNumberFormat="1" applyFont="1" applyBorder="1" applyAlignment="1">
      <alignment horizontal="center" vertical="center" shrinkToFit="1"/>
    </xf>
    <xf numFmtId="0" fontId="6" fillId="0" borderId="55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 wrapText="1" shrinkToFit="1"/>
    </xf>
    <xf numFmtId="0" fontId="7" fillId="0" borderId="15" xfId="0" applyNumberFormat="1" applyFont="1" applyBorder="1" applyAlignment="1">
      <alignment horizontal="center" vertical="center" wrapText="1" shrinkToFit="1"/>
    </xf>
    <xf numFmtId="0" fontId="7" fillId="0" borderId="60" xfId="0" applyNumberFormat="1" applyFont="1" applyBorder="1" applyAlignment="1">
      <alignment horizontal="center" vertical="center" wrapText="1" shrinkToFit="1"/>
    </xf>
    <xf numFmtId="0" fontId="7" fillId="0" borderId="61" xfId="0" applyNumberFormat="1" applyFont="1" applyBorder="1" applyAlignment="1">
      <alignment horizontal="center" vertical="center" wrapText="1" shrinkToFit="1"/>
    </xf>
    <xf numFmtId="0" fontId="7" fillId="0" borderId="62" xfId="0" applyNumberFormat="1" applyFont="1" applyBorder="1" applyAlignment="1">
      <alignment horizontal="center" vertical="center" shrinkToFit="1"/>
    </xf>
    <xf numFmtId="0" fontId="7" fillId="0" borderId="63" xfId="0" applyNumberFormat="1" applyFont="1" applyBorder="1" applyAlignment="1">
      <alignment horizontal="center" vertical="center" shrinkToFit="1"/>
    </xf>
    <xf numFmtId="199" fontId="7" fillId="0" borderId="15" xfId="0" applyNumberFormat="1" applyFont="1" applyBorder="1" applyAlignment="1">
      <alignment horizontal="center" vertical="center" shrinkToFit="1"/>
    </xf>
    <xf numFmtId="0" fontId="7" fillId="0" borderId="60" xfId="0" applyNumberFormat="1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 wrapText="1" shrinkToFit="1"/>
    </xf>
    <xf numFmtId="0" fontId="7" fillId="0" borderId="30" xfId="0" applyNumberFormat="1" applyFont="1" applyBorder="1" applyAlignment="1">
      <alignment horizontal="center" vertical="center" wrapText="1" shrinkToFit="1"/>
    </xf>
    <xf numFmtId="0" fontId="7" fillId="0" borderId="31" xfId="0" applyNumberFormat="1" applyFont="1" applyBorder="1" applyAlignment="1">
      <alignment horizontal="center" vertical="center" wrapText="1" shrinkToFit="1"/>
    </xf>
    <xf numFmtId="0" fontId="7" fillId="0" borderId="34" xfId="0" applyNumberFormat="1" applyFont="1" applyBorder="1" applyAlignment="1">
      <alignment horizontal="center" vertical="center" wrapText="1" shrinkToFit="1"/>
    </xf>
    <xf numFmtId="0" fontId="7" fillId="0" borderId="32" xfId="0" applyNumberFormat="1" applyFont="1" applyBorder="1" applyAlignment="1">
      <alignment horizontal="center" vertical="center" wrapText="1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 shrinkToFit="1"/>
    </xf>
    <xf numFmtId="1" fontId="7" fillId="0" borderId="45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66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justify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justify" wrapText="1"/>
    </xf>
    <xf numFmtId="0" fontId="6" fillId="0" borderId="67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justify" wrapText="1"/>
    </xf>
    <xf numFmtId="49" fontId="6" fillId="0" borderId="0" xfId="0" applyNumberFormat="1" applyFont="1" applyBorder="1" applyAlignment="1">
      <alignment horizontal="center" vertical="justify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top" wrapText="1"/>
    </xf>
    <xf numFmtId="49" fontId="7" fillId="0" borderId="7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7" fillId="0" borderId="7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6" fillId="0" borderId="7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justify" wrapText="1"/>
    </xf>
    <xf numFmtId="49" fontId="6" fillId="0" borderId="33" xfId="0" applyNumberFormat="1" applyFont="1" applyBorder="1" applyAlignment="1">
      <alignment horizontal="center" vertical="justify" wrapText="1"/>
    </xf>
    <xf numFmtId="49" fontId="6" fillId="0" borderId="30" xfId="0" applyNumberFormat="1" applyFont="1" applyBorder="1" applyAlignment="1">
      <alignment horizontal="center" vertical="justify" wrapText="1"/>
    </xf>
    <xf numFmtId="49" fontId="6" fillId="0" borderId="31" xfId="0" applyNumberFormat="1" applyFont="1" applyBorder="1" applyAlignment="1">
      <alignment horizontal="center" vertical="justify" wrapText="1"/>
    </xf>
    <xf numFmtId="49" fontId="7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>
      <alignment vertical="justify" wrapText="1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justify"/>
    </xf>
    <xf numFmtId="0" fontId="6" fillId="0" borderId="0" xfId="0" applyFont="1" applyBorder="1" applyAlignment="1">
      <alignment vertical="justify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left" vertical="justify"/>
      <protection/>
    </xf>
    <xf numFmtId="49" fontId="7" fillId="0" borderId="10" xfId="0" applyNumberFormat="1" applyFont="1" applyBorder="1" applyAlignment="1" applyProtection="1">
      <alignment horizontal="center" vertical="justify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vertical="top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left" vertical="center" wrapText="1"/>
    </xf>
    <xf numFmtId="0" fontId="6" fillId="0" borderId="65" xfId="0" applyNumberFormat="1" applyFont="1" applyBorder="1" applyAlignment="1">
      <alignment horizontal="center" vertical="center" shrinkToFit="1"/>
    </xf>
    <xf numFmtId="0" fontId="6" fillId="0" borderId="66" xfId="0" applyNumberFormat="1" applyFont="1" applyBorder="1" applyAlignment="1">
      <alignment horizontal="center" vertical="center" shrinkToFit="1"/>
    </xf>
    <xf numFmtId="0" fontId="6" fillId="0" borderId="78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99" fontId="7" fillId="0" borderId="80" xfId="0" applyNumberFormat="1" applyFont="1" applyBorder="1" applyAlignment="1">
      <alignment horizontal="center" vertical="center" wrapText="1" shrinkToFit="1"/>
    </xf>
    <xf numFmtId="199" fontId="7" fillId="0" borderId="45" xfId="0" applyNumberFormat="1" applyFont="1" applyBorder="1" applyAlignment="1">
      <alignment horizontal="center" vertical="center" shrinkToFit="1"/>
    </xf>
    <xf numFmtId="199" fontId="7" fillId="0" borderId="6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21" xfId="0" applyNumberFormat="1" applyFont="1" applyBorder="1" applyAlignment="1">
      <alignment vertical="center" wrapText="1" shrinkToFit="1"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199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6" fillId="0" borderId="85" xfId="0" applyFont="1" applyFill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vertical="center" wrapText="1" shrinkToFi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86" xfId="0" applyNumberFormat="1" applyFont="1" applyBorder="1" applyAlignment="1">
      <alignment horizontal="center" vertical="center" wrapText="1" shrinkToFit="1"/>
    </xf>
    <xf numFmtId="0" fontId="7" fillId="0" borderId="85" xfId="0" applyNumberFormat="1" applyFont="1" applyBorder="1" applyAlignment="1">
      <alignment horizontal="center" vertical="center" wrapText="1" shrinkToFit="1"/>
    </xf>
    <xf numFmtId="0" fontId="7" fillId="0" borderId="87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 shrinkToFit="1"/>
    </xf>
    <xf numFmtId="0" fontId="6" fillId="0" borderId="57" xfId="0" applyNumberFormat="1" applyFont="1" applyBorder="1" applyAlignment="1">
      <alignment horizontal="center" vertical="center" wrapText="1" shrinkToFit="1"/>
    </xf>
    <xf numFmtId="0" fontId="6" fillId="0" borderId="26" xfId="0" applyNumberFormat="1" applyFont="1" applyBorder="1" applyAlignment="1">
      <alignment horizontal="center" vertical="center" wrapText="1" shrinkToFit="1"/>
    </xf>
    <xf numFmtId="199" fontId="7" fillId="0" borderId="43" xfId="0" applyNumberFormat="1" applyFont="1" applyBorder="1" applyAlignment="1">
      <alignment horizontal="center" vertical="center" wrapText="1" shrinkToFit="1"/>
    </xf>
    <xf numFmtId="0" fontId="7" fillId="0" borderId="5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right"/>
      <protection/>
    </xf>
    <xf numFmtId="0" fontId="6" fillId="0" borderId="25" xfId="0" applyFont="1" applyBorder="1" applyAlignment="1" quotePrefix="1">
      <alignment horizontal="center" vertical="center"/>
    </xf>
    <xf numFmtId="0" fontId="6" fillId="0" borderId="54" xfId="0" applyFont="1" applyBorder="1" applyAlignment="1" quotePrefix="1">
      <alignment horizontal="center" vertical="center"/>
    </xf>
    <xf numFmtId="0" fontId="6" fillId="0" borderId="88" xfId="0" applyNumberFormat="1" applyFont="1" applyBorder="1" applyAlignment="1">
      <alignment vertical="center" wrapText="1" shrinkToFit="1"/>
    </xf>
    <xf numFmtId="0" fontId="6" fillId="0" borderId="89" xfId="0" applyNumberFormat="1" applyFont="1" applyBorder="1" applyAlignment="1">
      <alignment vertical="center" wrapText="1" shrinkToFit="1"/>
    </xf>
    <xf numFmtId="199" fontId="6" fillId="0" borderId="22" xfId="0" applyNumberFormat="1" applyFont="1" applyBorder="1" applyAlignment="1">
      <alignment horizontal="center" vertical="center" wrapText="1" shrinkToFit="1"/>
    </xf>
    <xf numFmtId="199" fontId="6" fillId="0" borderId="35" xfId="0" applyNumberFormat="1" applyFont="1" applyBorder="1" applyAlignment="1">
      <alignment horizontal="center" vertical="center" wrapText="1" shrinkToFit="1"/>
    </xf>
    <xf numFmtId="1" fontId="6" fillId="0" borderId="19" xfId="0" applyNumberFormat="1" applyFont="1" applyBorder="1" applyAlignment="1">
      <alignment horizontal="center" vertical="center" wrapText="1" shrinkToFit="1"/>
    </xf>
    <xf numFmtId="1" fontId="6" fillId="0" borderId="22" xfId="0" applyNumberFormat="1" applyFont="1" applyBorder="1" applyAlignment="1">
      <alignment horizontal="center" vertical="center" shrinkToFit="1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6" fillId="0" borderId="90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199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center" vertical="center" wrapText="1" shrinkToFit="1"/>
    </xf>
    <xf numFmtId="0" fontId="6" fillId="0" borderId="7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 wrapText="1" shrinkToFit="1"/>
    </xf>
    <xf numFmtId="0" fontId="6" fillId="0" borderId="91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justify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92" xfId="0" applyNumberFormat="1" applyFont="1" applyBorder="1" applyAlignment="1">
      <alignment horizontal="left" vertical="center" wrapText="1" shrinkToFit="1"/>
    </xf>
    <xf numFmtId="0" fontId="6" fillId="0" borderId="11" xfId="0" applyNumberFormat="1" applyFont="1" applyBorder="1" applyAlignment="1">
      <alignment horizontal="left" vertical="center" wrapText="1" shrinkToFi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7" fillId="0" borderId="84" xfId="0" applyFont="1" applyBorder="1" applyAlignment="1">
      <alignment horizontal="right" vertical="center" wrapText="1" shrinkToFit="1"/>
    </xf>
    <xf numFmtId="0" fontId="7" fillId="0" borderId="93" xfId="0" applyFont="1" applyBorder="1" applyAlignment="1">
      <alignment horizontal="right" vertical="center" wrapText="1" shrinkToFit="1"/>
    </xf>
    <xf numFmtId="0" fontId="7" fillId="0" borderId="94" xfId="0" applyFont="1" applyBorder="1" applyAlignment="1">
      <alignment horizontal="right" vertical="center" wrapText="1" shrinkToFit="1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8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83" xfId="0" applyNumberFormat="1" applyFont="1" applyBorder="1" applyAlignment="1">
      <alignment horizontal="center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6" fillId="0" borderId="9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 wrapText="1"/>
    </xf>
    <xf numFmtId="49" fontId="7" fillId="0" borderId="0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left" vertical="top"/>
    </xf>
    <xf numFmtId="0" fontId="7" fillId="0" borderId="89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88" xfId="0" applyNumberFormat="1" applyFont="1" applyBorder="1" applyAlignment="1">
      <alignment horizontal="left" vertical="center" wrapText="1" shrinkToFit="1"/>
    </xf>
    <xf numFmtId="0" fontId="6" fillId="0" borderId="98" xfId="0" applyNumberFormat="1" applyFont="1" applyBorder="1" applyAlignment="1">
      <alignment horizontal="left" vertical="center" wrapText="1" shrinkToFit="1"/>
    </xf>
    <xf numFmtId="0" fontId="6" fillId="0" borderId="21" xfId="0" applyNumberFormat="1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9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60" xfId="0" applyNumberFormat="1" applyFont="1" applyBorder="1" applyAlignment="1">
      <alignment horizontal="center" vertical="center" textRotation="90" wrapText="1"/>
    </xf>
    <xf numFmtId="49" fontId="7" fillId="0" borderId="16" xfId="0" applyNumberFormat="1" applyFont="1" applyBorder="1" applyAlignment="1">
      <alignment horizontal="center" vertical="center" textRotation="90"/>
    </xf>
    <xf numFmtId="49" fontId="7" fillId="0" borderId="15" xfId="0" applyNumberFormat="1" applyFont="1" applyBorder="1" applyAlignment="1">
      <alignment horizontal="center" vertical="center" textRotation="90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82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textRotation="90" wrapText="1"/>
    </xf>
    <xf numFmtId="0" fontId="7" fillId="0" borderId="61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88" xfId="0" applyFont="1" applyBorder="1" applyAlignment="1">
      <alignment horizontal="center" vertical="top" wrapText="1"/>
    </xf>
    <xf numFmtId="0" fontId="7" fillId="0" borderId="9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91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99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9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91" xfId="0" applyNumberFormat="1" applyFont="1" applyBorder="1" applyAlignment="1">
      <alignment horizontal="center" vertical="center" textRotation="90"/>
    </xf>
    <xf numFmtId="0" fontId="7" fillId="0" borderId="64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0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8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82" xfId="0" applyNumberFormat="1" applyFont="1" applyFill="1" applyBorder="1" applyAlignment="1">
      <alignment horizontal="center" vertical="center" textRotation="90" wrapText="1"/>
    </xf>
    <xf numFmtId="0" fontId="7" fillId="0" borderId="60" xfId="0" applyNumberFormat="1" applyFont="1" applyFill="1" applyBorder="1" applyAlignment="1">
      <alignment horizontal="center" vertical="center" textRotation="90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62" xfId="0" applyNumberFormat="1" applyFont="1" applyBorder="1" applyAlignment="1">
      <alignment horizontal="center" vertical="center" textRotation="90" wrapText="1"/>
    </xf>
    <xf numFmtId="0" fontId="7" fillId="0" borderId="59" xfId="0" applyNumberFormat="1" applyFont="1" applyBorder="1" applyAlignment="1">
      <alignment horizontal="center" vertical="center" textRotation="90"/>
    </xf>
    <xf numFmtId="0" fontId="7" fillId="0" borderId="77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7" fillId="0" borderId="84" xfId="0" applyFont="1" applyFill="1" applyBorder="1" applyAlignment="1" applyProtection="1">
      <alignment horizontal="right"/>
      <protection/>
    </xf>
    <xf numFmtId="0" fontId="7" fillId="0" borderId="93" xfId="0" applyFont="1" applyBorder="1" applyAlignment="1">
      <alignment horizontal="right" vertical="center"/>
    </xf>
    <xf numFmtId="0" fontId="7" fillId="0" borderId="94" xfId="0" applyFont="1" applyBorder="1" applyAlignment="1">
      <alignment horizontal="right" vertical="center"/>
    </xf>
    <xf numFmtId="0" fontId="6" fillId="0" borderId="93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left" vertical="center" wrapText="1"/>
    </xf>
    <xf numFmtId="0" fontId="7" fillId="0" borderId="93" xfId="0" applyFont="1" applyBorder="1" applyAlignment="1">
      <alignment horizontal="center" vertical="center" wrapText="1" shrinkToFit="1"/>
    </xf>
    <xf numFmtId="0" fontId="7" fillId="0" borderId="94" xfId="0" applyFont="1" applyBorder="1" applyAlignment="1">
      <alignment horizontal="center" vertical="center" wrapText="1" shrinkToFit="1"/>
    </xf>
    <xf numFmtId="0" fontId="6" fillId="0" borderId="89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94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6" fillId="0" borderId="102" xfId="0" applyFont="1" applyBorder="1" applyAlignment="1">
      <alignment horizontal="left" vertical="center" wrapText="1"/>
    </xf>
    <xf numFmtId="0" fontId="6" fillId="0" borderId="95" xfId="0" applyNumberFormat="1" applyFont="1" applyBorder="1" applyAlignment="1">
      <alignment horizontal="left" vertical="center" wrapText="1" shrinkToFit="1"/>
    </xf>
    <xf numFmtId="0" fontId="6" fillId="0" borderId="89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center" wrapText="1"/>
    </xf>
    <xf numFmtId="0" fontId="6" fillId="0" borderId="89" xfId="0" applyNumberFormat="1" applyFont="1" applyBorder="1" applyAlignment="1">
      <alignment horizontal="left" vertical="center" wrapText="1" shrinkToFit="1"/>
    </xf>
    <xf numFmtId="0" fontId="6" fillId="0" borderId="96" xfId="0" applyNumberFormat="1" applyFont="1" applyBorder="1" applyAlignment="1">
      <alignment horizontal="left" vertical="center" wrapText="1" shrinkToFit="1"/>
    </xf>
    <xf numFmtId="0" fontId="6" fillId="0" borderId="97" xfId="0" applyNumberFormat="1" applyFont="1" applyBorder="1" applyAlignment="1">
      <alignment horizontal="left" vertical="center" wrapText="1" shrinkToFit="1"/>
    </xf>
    <xf numFmtId="0" fontId="6" fillId="0" borderId="89" xfId="0" applyNumberFormat="1" applyFont="1" applyBorder="1" applyAlignment="1">
      <alignment horizontal="center" vertical="center" wrapText="1" shrinkToFit="1"/>
    </xf>
    <xf numFmtId="0" fontId="6" fillId="0" borderId="96" xfId="0" applyNumberFormat="1" applyFont="1" applyBorder="1" applyAlignment="1">
      <alignment horizontal="center" vertical="center" wrapText="1" shrinkToFit="1"/>
    </xf>
    <xf numFmtId="0" fontId="6" fillId="0" borderId="97" xfId="0" applyNumberFormat="1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right" vertical="center" wrapText="1" shrinkToFit="1"/>
    </xf>
    <xf numFmtId="0" fontId="7" fillId="0" borderId="79" xfId="0" applyFont="1" applyBorder="1" applyAlignment="1">
      <alignment horizontal="right" vertical="center" wrapText="1" shrinkToFi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 shrinkToFit="1"/>
    </xf>
    <xf numFmtId="0" fontId="6" fillId="0" borderId="23" xfId="0" applyNumberFormat="1" applyFont="1" applyBorder="1" applyAlignment="1">
      <alignment horizontal="left" vertical="center" wrapText="1" shrinkToFit="1"/>
    </xf>
    <xf numFmtId="0" fontId="6" fillId="0" borderId="27" xfId="0" applyNumberFormat="1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65" xfId="0" applyNumberFormat="1" applyFont="1" applyBorder="1" applyAlignment="1">
      <alignment horizontal="left" vertical="center" wrapText="1" shrinkToFit="1"/>
    </xf>
    <xf numFmtId="0" fontId="6" fillId="0" borderId="20" xfId="0" applyNumberFormat="1" applyFont="1" applyBorder="1" applyAlignment="1">
      <alignment horizontal="left" vertical="center" wrapText="1" shrinkToFit="1"/>
    </xf>
    <xf numFmtId="0" fontId="6" fillId="0" borderId="66" xfId="0" applyNumberFormat="1" applyFont="1" applyBorder="1" applyAlignment="1">
      <alignment horizontal="left" vertical="center" wrapText="1" shrinkToFit="1"/>
    </xf>
    <xf numFmtId="0" fontId="6" fillId="0" borderId="77" xfId="0" applyFont="1" applyFill="1" applyBorder="1" applyAlignment="1" applyProtection="1">
      <alignment horizontal="left" vertical="center" wrapText="1"/>
      <protection/>
    </xf>
    <xf numFmtId="0" fontId="6" fillId="0" borderId="93" xfId="0" applyFont="1" applyFill="1" applyBorder="1" applyAlignment="1" applyProtection="1">
      <alignment horizontal="left" vertical="center" wrapText="1"/>
      <protection/>
    </xf>
    <xf numFmtId="0" fontId="6" fillId="0" borderId="94" xfId="0" applyFont="1" applyFill="1" applyBorder="1" applyAlignment="1" applyProtection="1">
      <alignment horizontal="left" vertical="center" wrapText="1"/>
      <protection/>
    </xf>
    <xf numFmtId="0" fontId="6" fillId="0" borderId="88" xfId="0" applyFont="1" applyFill="1" applyBorder="1" applyAlignment="1" applyProtection="1">
      <alignment horizontal="left" vertical="center" wrapText="1"/>
      <protection/>
    </xf>
    <xf numFmtId="0" fontId="6" fillId="0" borderId="98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 shrinkToFit="1"/>
    </xf>
    <xf numFmtId="0" fontId="6" fillId="0" borderId="36" xfId="0" applyNumberFormat="1" applyFont="1" applyBorder="1" applyAlignment="1">
      <alignment horizontal="left" vertical="center" wrapText="1" shrinkToFit="1"/>
    </xf>
    <xf numFmtId="0" fontId="6" fillId="0" borderId="37" xfId="0" applyNumberFormat="1" applyFont="1" applyBorder="1" applyAlignment="1">
      <alignment horizontal="left" vertical="center" wrapText="1" shrinkToFit="1"/>
    </xf>
    <xf numFmtId="0" fontId="7" fillId="0" borderId="83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right"/>
      <protection/>
    </xf>
    <xf numFmtId="0" fontId="7" fillId="0" borderId="93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49" fontId="7" fillId="0" borderId="8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6" fillId="0" borderId="103" xfId="0" applyNumberFormat="1" applyFont="1" applyBorder="1" applyAlignment="1">
      <alignment horizontal="center" vertical="center" wrapText="1"/>
    </xf>
    <xf numFmtId="0" fontId="6" fillId="0" borderId="104" xfId="0" applyNumberFormat="1" applyFont="1" applyBorder="1" applyAlignment="1">
      <alignment horizontal="center" vertical="center" wrapText="1"/>
    </xf>
    <xf numFmtId="0" fontId="6" fillId="0" borderId="105" xfId="0" applyNumberFormat="1" applyFont="1" applyBorder="1" applyAlignment="1">
      <alignment horizontal="center" vertical="center" wrapText="1"/>
    </xf>
    <xf numFmtId="49" fontId="6" fillId="0" borderId="103" xfId="0" applyNumberFormat="1" applyFont="1" applyBorder="1" applyAlignment="1">
      <alignment horizontal="center" vertical="center"/>
    </xf>
    <xf numFmtId="49" fontId="6" fillId="0" borderId="104" xfId="0" applyNumberFormat="1" applyFont="1" applyBorder="1" applyAlignment="1">
      <alignment horizontal="center" vertical="center"/>
    </xf>
    <xf numFmtId="49" fontId="6" fillId="0" borderId="106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97" xfId="0" applyNumberFormat="1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49" fontId="7" fillId="0" borderId="108" xfId="0" applyNumberFormat="1" applyFont="1" applyBorder="1" applyAlignment="1">
      <alignment horizontal="center" vertical="center" wrapText="1"/>
    </xf>
    <xf numFmtId="49" fontId="7" fillId="0" borderId="76" xfId="0" applyNumberFormat="1" applyFont="1" applyBorder="1" applyAlignment="1">
      <alignment horizontal="center" vertical="center" wrapText="1"/>
    </xf>
    <xf numFmtId="49" fontId="7" fillId="0" borderId="70" xfId="0" applyNumberFormat="1" applyFont="1" applyBorder="1" applyAlignment="1">
      <alignment horizontal="center" vertical="center" wrapText="1"/>
    </xf>
    <xf numFmtId="49" fontId="7" fillId="0" borderId="109" xfId="0" applyNumberFormat="1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center" wrapText="1"/>
    </xf>
    <xf numFmtId="49" fontId="7" fillId="0" borderId="1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1" xfId="0" applyNumberFormat="1" applyFont="1" applyBorder="1" applyAlignment="1">
      <alignment horizontal="center" vertical="center" wrapText="1"/>
    </xf>
    <xf numFmtId="49" fontId="7" fillId="0" borderId="112" xfId="0" applyNumberFormat="1" applyFont="1" applyBorder="1" applyAlignment="1">
      <alignment horizontal="center" vertical="center" wrapText="1"/>
    </xf>
    <xf numFmtId="49" fontId="7" fillId="0" borderId="113" xfId="0" applyNumberFormat="1" applyFont="1" applyBorder="1" applyAlignment="1">
      <alignment horizontal="center" vertical="center" wrapText="1"/>
    </xf>
    <xf numFmtId="49" fontId="7" fillId="0" borderId="114" xfId="0" applyNumberFormat="1" applyFont="1" applyBorder="1" applyAlignment="1">
      <alignment horizontal="center" vertical="center" wrapText="1"/>
    </xf>
    <xf numFmtId="0" fontId="7" fillId="0" borderId="108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110" xfId="0" applyNumberFormat="1" applyFont="1" applyBorder="1" applyAlignment="1">
      <alignment horizontal="center" vertical="center" wrapText="1"/>
    </xf>
    <xf numFmtId="0" fontId="7" fillId="0" borderId="1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9" fontId="6" fillId="0" borderId="112" xfId="0" applyNumberFormat="1" applyFont="1" applyBorder="1" applyAlignment="1">
      <alignment horizontal="center" vertical="center" wrapText="1"/>
    </xf>
    <xf numFmtId="49" fontId="6" fillId="0" borderId="113" xfId="0" applyNumberFormat="1" applyFont="1" applyBorder="1" applyAlignment="1">
      <alignment horizontal="center" vertical="center" wrapText="1"/>
    </xf>
    <xf numFmtId="49" fontId="6" fillId="0" borderId="114" xfId="0" applyNumberFormat="1" applyFont="1" applyBorder="1" applyAlignment="1">
      <alignment horizontal="center" vertical="center" wrapText="1"/>
    </xf>
    <xf numFmtId="0" fontId="6" fillId="0" borderId="108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1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1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49" fontId="6" fillId="0" borderId="115" xfId="0" applyNumberFormat="1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118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119" xfId="0" applyNumberFormat="1" applyFont="1" applyBorder="1" applyAlignment="1">
      <alignment horizontal="center" vertical="center"/>
    </xf>
    <xf numFmtId="49" fontId="7" fillId="0" borderId="120" xfId="0" applyNumberFormat="1" applyFont="1" applyBorder="1" applyAlignment="1">
      <alignment horizontal="center" vertical="center" wrapText="1"/>
    </xf>
    <xf numFmtId="49" fontId="7" fillId="0" borderId="121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6" fillId="0" borderId="120" xfId="0" applyFont="1" applyBorder="1" applyAlignment="1">
      <alignment horizontal="left" vertical="center" wrapText="1"/>
    </xf>
    <xf numFmtId="0" fontId="6" fillId="0" borderId="121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center" vertical="justify" wrapText="1"/>
    </xf>
    <xf numFmtId="0" fontId="7" fillId="0" borderId="70" xfId="0" applyFont="1" applyBorder="1" applyAlignment="1">
      <alignment horizontal="center" vertical="justify" wrapText="1"/>
    </xf>
    <xf numFmtId="49" fontId="7" fillId="0" borderId="0" xfId="0" applyNumberFormat="1" applyFont="1" applyBorder="1" applyAlignment="1">
      <alignment horizontal="left"/>
    </xf>
    <xf numFmtId="0" fontId="7" fillId="0" borderId="77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49" fontId="6" fillId="0" borderId="1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3048000</xdr:colOff>
      <xdr:row>0</xdr:row>
      <xdr:rowOff>57150</xdr:rowOff>
    </xdr:from>
    <xdr:to>
      <xdr:col>20</xdr:col>
      <xdr:colOff>1609725</xdr:colOff>
      <xdr:row>2</xdr:row>
      <xdr:rowOff>752475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31051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tabSelected="1" zoomScale="25" zoomScaleNormal="25" zoomScaleSheetLayoutView="25" zoomScalePageLayoutView="0" workbookViewId="0" topLeftCell="T1">
      <selection activeCell="B41" sqref="B41:BE41"/>
    </sheetView>
  </sheetViews>
  <sheetFormatPr defaultColWidth="10.125" defaultRowHeight="12.75"/>
  <cols>
    <col min="1" max="1" width="17.625" style="2" customWidth="1"/>
    <col min="2" max="2" width="15.50390625" style="2" customWidth="1"/>
    <col min="3" max="19" width="6.375" style="2" hidden="1" customWidth="1"/>
    <col min="20" max="20" width="59.625" style="2" customWidth="1"/>
    <col min="21" max="21" width="129.50390625" style="9" customWidth="1"/>
    <col min="22" max="22" width="30.375" style="10" customWidth="1"/>
    <col min="23" max="23" width="18.50390625" style="204" customWidth="1"/>
    <col min="24" max="24" width="28.625" style="21" customWidth="1"/>
    <col min="25" max="25" width="17.75390625" style="21" customWidth="1"/>
    <col min="26" max="26" width="21.375" style="21" customWidth="1"/>
    <col min="27" max="27" width="17.50390625" style="21" customWidth="1"/>
    <col min="28" max="28" width="21.00390625" style="21" customWidth="1"/>
    <col min="29" max="29" width="24.50390625" style="21" customWidth="1"/>
    <col min="30" max="30" width="24.375" style="23" customWidth="1"/>
    <col min="31" max="31" width="19.75390625" style="23" customWidth="1"/>
    <col min="32" max="32" width="23.50390625" style="23" customWidth="1"/>
    <col min="33" max="33" width="19.50390625" style="23" customWidth="1"/>
    <col min="34" max="34" width="16.625" style="23" customWidth="1"/>
    <col min="35" max="35" width="20.50390625" style="23" customWidth="1"/>
    <col min="36" max="36" width="16.00390625" style="23" customWidth="1"/>
    <col min="37" max="37" width="19.50390625" style="23" customWidth="1"/>
    <col min="38" max="38" width="16.375" style="23" customWidth="1"/>
    <col min="39" max="39" width="18.375" style="23" customWidth="1"/>
    <col min="40" max="40" width="15.625" style="23" customWidth="1"/>
    <col min="41" max="41" width="20.625" style="23" customWidth="1"/>
    <col min="42" max="42" width="10.625" style="2" customWidth="1"/>
    <col min="43" max="43" width="11.75390625" style="2" customWidth="1"/>
    <col min="44" max="44" width="15.50390625" style="2" customWidth="1"/>
    <col min="45" max="49" width="10.625" style="2" customWidth="1"/>
    <col min="50" max="50" width="16.00390625" style="2" customWidth="1"/>
    <col min="51" max="52" width="16.50390625" style="2" customWidth="1"/>
    <col min="53" max="53" width="15.00390625" style="2" customWidth="1"/>
    <col min="54" max="54" width="15.50390625" style="2" customWidth="1"/>
    <col min="55" max="55" width="13.50390625" style="2" customWidth="1"/>
    <col min="56" max="56" width="10.625" style="2" customWidth="1"/>
    <col min="57" max="57" width="16.375" style="2" customWidth="1"/>
    <col min="58" max="58" width="8.375" style="2" customWidth="1"/>
    <col min="59" max="59" width="10.125" style="2" customWidth="1"/>
    <col min="60" max="60" width="1.12109375" style="2" customWidth="1"/>
    <col min="61" max="16384" width="10.125" style="2" customWidth="1"/>
  </cols>
  <sheetData>
    <row r="1" spans="2:53" ht="108" customHeight="1"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493" t="s">
        <v>65</v>
      </c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250"/>
      <c r="AU1" s="250"/>
      <c r="AV1" s="250"/>
      <c r="AW1" s="250"/>
      <c r="AX1" s="250"/>
      <c r="AY1" s="250"/>
      <c r="AZ1" s="250"/>
      <c r="BA1" s="250"/>
    </row>
    <row r="2" spans="2:53" ht="12.75" customHeight="1"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</row>
    <row r="3" spans="2:53" ht="68.25" customHeight="1">
      <c r="B3" s="434" t="s">
        <v>148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</row>
    <row r="4" spans="2:53" ht="4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35" t="s">
        <v>57</v>
      </c>
      <c r="U4" s="435"/>
      <c r="V4" s="251"/>
      <c r="W4" s="251"/>
      <c r="X4" s="436" t="s">
        <v>149</v>
      </c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</row>
    <row r="5" spans="2:57" ht="122.25" customHeight="1">
      <c r="B5" s="450" t="s">
        <v>78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"/>
      <c r="X5" s="451" t="s">
        <v>84</v>
      </c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5"/>
      <c r="AS5" s="6"/>
      <c r="AT5" s="6"/>
      <c r="AU5" s="494" t="s">
        <v>0</v>
      </c>
      <c r="AV5" s="494"/>
      <c r="AW5" s="494"/>
      <c r="AX5" s="494"/>
      <c r="AY5" s="494"/>
      <c r="AZ5" s="495" t="s">
        <v>83</v>
      </c>
      <c r="BA5" s="495"/>
      <c r="BB5" s="495"/>
      <c r="BC5" s="495"/>
      <c r="BD5" s="495"/>
      <c r="BE5" s="495"/>
    </row>
    <row r="6" spans="23:57" ht="57.75" customHeight="1">
      <c r="W6" s="496" t="s">
        <v>63</v>
      </c>
      <c r="X6" s="496"/>
      <c r="Y6" s="496"/>
      <c r="Z6" s="496"/>
      <c r="AA6" s="496"/>
      <c r="AB6" s="496"/>
      <c r="AC6" s="11" t="s">
        <v>1</v>
      </c>
      <c r="AD6" s="457" t="s">
        <v>80</v>
      </c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12"/>
      <c r="AU6" s="253" t="s">
        <v>2</v>
      </c>
      <c r="AV6" s="254"/>
      <c r="AW6" s="254"/>
      <c r="AX6" s="254"/>
      <c r="AY6" s="252"/>
      <c r="AZ6" s="495" t="s">
        <v>75</v>
      </c>
      <c r="BA6" s="495"/>
      <c r="BB6" s="495"/>
      <c r="BC6" s="495"/>
      <c r="BD6" s="255"/>
      <c r="BE6" s="256"/>
    </row>
    <row r="7" spans="1:57" ht="105.75" customHeight="1">
      <c r="A7" s="455" t="s">
        <v>79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362" t="s">
        <v>82</v>
      </c>
      <c r="X7" s="362"/>
      <c r="Y7" s="362"/>
      <c r="Z7" s="362"/>
      <c r="AA7" s="362"/>
      <c r="AB7" s="277"/>
      <c r="AC7" s="11" t="s">
        <v>1</v>
      </c>
      <c r="AD7" s="14"/>
      <c r="AE7" s="497" t="s">
        <v>123</v>
      </c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97"/>
      <c r="AS7" s="497"/>
      <c r="AT7" s="12"/>
      <c r="AU7" s="257" t="s">
        <v>3</v>
      </c>
      <c r="AV7" s="252"/>
      <c r="AW7" s="252"/>
      <c r="AX7" s="252"/>
      <c r="AY7" s="252"/>
      <c r="AZ7" s="498" t="s">
        <v>59</v>
      </c>
      <c r="BA7" s="498"/>
      <c r="BB7" s="498"/>
      <c r="BC7" s="498"/>
      <c r="BD7" s="498"/>
      <c r="BE7" s="258"/>
    </row>
    <row r="8" spans="20:57" ht="91.5" customHeight="1">
      <c r="T8" s="437" t="s">
        <v>125</v>
      </c>
      <c r="U8" s="437"/>
      <c r="V8" s="437"/>
      <c r="W8" s="359" t="s">
        <v>62</v>
      </c>
      <c r="X8" s="359"/>
      <c r="Y8" s="359"/>
      <c r="Z8" s="359"/>
      <c r="AA8" s="359"/>
      <c r="AB8" s="359"/>
      <c r="AC8" s="11" t="s">
        <v>1</v>
      </c>
      <c r="AD8" s="438" t="s">
        <v>66</v>
      </c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12"/>
      <c r="AU8" s="257" t="s">
        <v>4</v>
      </c>
      <c r="AV8" s="259"/>
      <c r="AW8" s="259"/>
      <c r="AX8" s="259"/>
      <c r="AY8" s="259"/>
      <c r="AZ8" s="499" t="s">
        <v>138</v>
      </c>
      <c r="BA8" s="499"/>
      <c r="BB8" s="499"/>
      <c r="BC8" s="499"/>
      <c r="BD8" s="499"/>
      <c r="BE8" s="499"/>
    </row>
    <row r="9" spans="22:56" ht="70.5" customHeight="1">
      <c r="V9" s="9"/>
      <c r="W9" s="445" t="s">
        <v>5</v>
      </c>
      <c r="X9" s="445"/>
      <c r="Y9" s="445"/>
      <c r="Z9" s="445"/>
      <c r="AA9" s="445"/>
      <c r="AB9" s="445"/>
      <c r="AC9" s="11" t="s">
        <v>1</v>
      </c>
      <c r="AD9" s="16"/>
      <c r="AE9" s="360" t="s">
        <v>81</v>
      </c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17"/>
      <c r="AS9" s="18"/>
      <c r="AT9" s="12"/>
      <c r="AU9" s="15"/>
      <c r="AV9" s="15"/>
      <c r="AW9" s="15"/>
      <c r="AX9" s="15"/>
      <c r="AY9" s="15"/>
      <c r="AZ9" s="15"/>
      <c r="BA9" s="15"/>
      <c r="BB9" s="19"/>
      <c r="BC9" s="19"/>
      <c r="BD9" s="19"/>
    </row>
    <row r="10" spans="22:41" ht="55.5" customHeight="1" thickBot="1">
      <c r="V10" s="9"/>
      <c r="W10" s="20"/>
      <c r="AA10" s="22"/>
      <c r="AB10" s="23"/>
      <c r="AC10" s="23"/>
      <c r="AK10" s="2"/>
      <c r="AL10" s="2"/>
      <c r="AM10" s="2"/>
      <c r="AN10" s="2"/>
      <c r="AO10" s="2"/>
    </row>
    <row r="11" spans="1:58" s="19" customFormat="1" ht="196.5" customHeight="1" thickBot="1">
      <c r="A11" s="24"/>
      <c r="B11" s="452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465" t="s">
        <v>77</v>
      </c>
      <c r="U11" s="466"/>
      <c r="V11" s="467"/>
      <c r="W11" s="439" t="s">
        <v>7</v>
      </c>
      <c r="X11" s="471"/>
      <c r="Y11" s="471"/>
      <c r="Z11" s="471"/>
      <c r="AA11" s="471"/>
      <c r="AB11" s="471"/>
      <c r="AC11" s="471"/>
      <c r="AD11" s="440"/>
      <c r="AE11" s="439" t="s">
        <v>8</v>
      </c>
      <c r="AF11" s="440"/>
      <c r="AG11" s="376" t="s">
        <v>9</v>
      </c>
      <c r="AH11" s="377"/>
      <c r="AI11" s="377"/>
      <c r="AJ11" s="377"/>
      <c r="AK11" s="377"/>
      <c r="AL11" s="377"/>
      <c r="AM11" s="377"/>
      <c r="AN11" s="377"/>
      <c r="AO11" s="414" t="s">
        <v>10</v>
      </c>
      <c r="AP11" s="416" t="s">
        <v>11</v>
      </c>
      <c r="AQ11" s="416"/>
      <c r="AR11" s="416"/>
      <c r="AS11" s="416"/>
      <c r="AT11" s="416"/>
      <c r="AU11" s="416"/>
      <c r="AV11" s="416"/>
      <c r="AW11" s="416"/>
      <c r="AX11" s="476" t="s">
        <v>67</v>
      </c>
      <c r="AY11" s="365"/>
      <c r="AZ11" s="365"/>
      <c r="BA11" s="365"/>
      <c r="BB11" s="365"/>
      <c r="BC11" s="365"/>
      <c r="BD11" s="365"/>
      <c r="BE11" s="366"/>
      <c r="BF11" s="26"/>
    </row>
    <row r="12" spans="1:58" s="19" customFormat="1" ht="55.5" customHeight="1">
      <c r="A12" s="24"/>
      <c r="B12" s="45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468"/>
      <c r="U12" s="469"/>
      <c r="V12" s="470"/>
      <c r="W12" s="441"/>
      <c r="X12" s="472"/>
      <c r="Y12" s="472"/>
      <c r="Z12" s="472"/>
      <c r="AA12" s="472"/>
      <c r="AB12" s="472"/>
      <c r="AC12" s="472"/>
      <c r="AD12" s="442"/>
      <c r="AE12" s="441"/>
      <c r="AF12" s="442"/>
      <c r="AG12" s="379"/>
      <c r="AH12" s="380"/>
      <c r="AI12" s="380"/>
      <c r="AJ12" s="380"/>
      <c r="AK12" s="380"/>
      <c r="AL12" s="380"/>
      <c r="AM12" s="380"/>
      <c r="AN12" s="380"/>
      <c r="AO12" s="415"/>
      <c r="AP12" s="417"/>
      <c r="AQ12" s="417"/>
      <c r="AR12" s="417"/>
      <c r="AS12" s="417"/>
      <c r="AT12" s="417"/>
      <c r="AU12" s="417"/>
      <c r="AV12" s="417"/>
      <c r="AW12" s="417"/>
      <c r="AX12" s="477" t="s">
        <v>94</v>
      </c>
      <c r="AY12" s="478"/>
      <c r="AZ12" s="478"/>
      <c r="BA12" s="478"/>
      <c r="BB12" s="478"/>
      <c r="BC12" s="478"/>
      <c r="BD12" s="478"/>
      <c r="BE12" s="479"/>
      <c r="BF12" s="31"/>
    </row>
    <row r="13" spans="1:58" s="19" customFormat="1" ht="45" customHeight="1">
      <c r="A13" s="24"/>
      <c r="B13" s="45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468"/>
      <c r="U13" s="469"/>
      <c r="V13" s="470"/>
      <c r="W13" s="441"/>
      <c r="X13" s="472"/>
      <c r="Y13" s="472"/>
      <c r="Z13" s="472"/>
      <c r="AA13" s="472"/>
      <c r="AB13" s="472"/>
      <c r="AC13" s="472"/>
      <c r="AD13" s="442"/>
      <c r="AE13" s="443"/>
      <c r="AF13" s="444"/>
      <c r="AG13" s="446"/>
      <c r="AH13" s="447"/>
      <c r="AI13" s="447"/>
      <c r="AJ13" s="447"/>
      <c r="AK13" s="447"/>
      <c r="AL13" s="447"/>
      <c r="AM13" s="447"/>
      <c r="AN13" s="447"/>
      <c r="AO13" s="415"/>
      <c r="AP13" s="418"/>
      <c r="AQ13" s="418"/>
      <c r="AR13" s="418"/>
      <c r="AS13" s="418"/>
      <c r="AT13" s="418"/>
      <c r="AU13" s="418"/>
      <c r="AV13" s="418"/>
      <c r="AW13" s="418"/>
      <c r="AX13" s="373" t="s">
        <v>150</v>
      </c>
      <c r="AY13" s="374"/>
      <c r="AZ13" s="374"/>
      <c r="BA13" s="374"/>
      <c r="BB13" s="374"/>
      <c r="BC13" s="374"/>
      <c r="BD13" s="374"/>
      <c r="BE13" s="375"/>
      <c r="BF13" s="32"/>
    </row>
    <row r="14" spans="1:57" s="19" customFormat="1" ht="47.25" customHeight="1" thickBot="1">
      <c r="A14" s="24"/>
      <c r="B14" s="45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468"/>
      <c r="U14" s="469"/>
      <c r="V14" s="470"/>
      <c r="W14" s="441"/>
      <c r="X14" s="472"/>
      <c r="Y14" s="472"/>
      <c r="Z14" s="472"/>
      <c r="AA14" s="472"/>
      <c r="AB14" s="472"/>
      <c r="AC14" s="472"/>
      <c r="AD14" s="442"/>
      <c r="AE14" s="448" t="s">
        <v>12</v>
      </c>
      <c r="AF14" s="473" t="s">
        <v>13</v>
      </c>
      <c r="AG14" s="448" t="s">
        <v>14</v>
      </c>
      <c r="AH14" s="458" t="s">
        <v>15</v>
      </c>
      <c r="AI14" s="459"/>
      <c r="AJ14" s="459"/>
      <c r="AK14" s="459"/>
      <c r="AL14" s="459"/>
      <c r="AM14" s="459"/>
      <c r="AN14" s="460"/>
      <c r="AO14" s="415"/>
      <c r="AP14" s="423" t="s">
        <v>16</v>
      </c>
      <c r="AQ14" s="419" t="s">
        <v>17</v>
      </c>
      <c r="AR14" s="419" t="s">
        <v>18</v>
      </c>
      <c r="AS14" s="408" t="s">
        <v>19</v>
      </c>
      <c r="AT14" s="408" t="s">
        <v>20</v>
      </c>
      <c r="AU14" s="419" t="s">
        <v>21</v>
      </c>
      <c r="AV14" s="419" t="s">
        <v>22</v>
      </c>
      <c r="AW14" s="406" t="s">
        <v>23</v>
      </c>
      <c r="AX14" s="463" t="s">
        <v>95</v>
      </c>
      <c r="AY14" s="464"/>
      <c r="AZ14" s="464"/>
      <c r="BA14" s="464"/>
      <c r="BB14" s="463" t="s">
        <v>96</v>
      </c>
      <c r="BC14" s="464"/>
      <c r="BD14" s="464"/>
      <c r="BE14" s="480"/>
    </row>
    <row r="15" spans="1:63" s="34" customFormat="1" ht="47.25" customHeight="1">
      <c r="A15" s="33"/>
      <c r="B15" s="45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468"/>
      <c r="U15" s="469"/>
      <c r="V15" s="470"/>
      <c r="W15" s="441"/>
      <c r="X15" s="472"/>
      <c r="Y15" s="472"/>
      <c r="Z15" s="472"/>
      <c r="AA15" s="472"/>
      <c r="AB15" s="472"/>
      <c r="AC15" s="472"/>
      <c r="AD15" s="442"/>
      <c r="AE15" s="449"/>
      <c r="AF15" s="474"/>
      <c r="AG15" s="475"/>
      <c r="AH15" s="410" t="s">
        <v>69</v>
      </c>
      <c r="AI15" s="411"/>
      <c r="AJ15" s="410" t="s">
        <v>72</v>
      </c>
      <c r="AK15" s="421"/>
      <c r="AL15" s="411" t="s">
        <v>73</v>
      </c>
      <c r="AM15" s="421"/>
      <c r="AN15" s="461" t="s">
        <v>64</v>
      </c>
      <c r="AO15" s="415"/>
      <c r="AP15" s="424"/>
      <c r="AQ15" s="420"/>
      <c r="AR15" s="420"/>
      <c r="AS15" s="409"/>
      <c r="AT15" s="409"/>
      <c r="AU15" s="420"/>
      <c r="AV15" s="420"/>
      <c r="AW15" s="407"/>
      <c r="AX15" s="425" t="s">
        <v>58</v>
      </c>
      <c r="AY15" s="426"/>
      <c r="AZ15" s="426"/>
      <c r="BA15" s="426"/>
      <c r="BB15" s="425" t="s">
        <v>124</v>
      </c>
      <c r="BC15" s="426"/>
      <c r="BD15" s="426"/>
      <c r="BE15" s="427"/>
      <c r="BK15" s="358"/>
    </row>
    <row r="16" spans="1:63" s="34" customFormat="1" ht="99" customHeight="1">
      <c r="A16" s="33"/>
      <c r="B16" s="45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468"/>
      <c r="U16" s="469"/>
      <c r="V16" s="470"/>
      <c r="W16" s="441"/>
      <c r="X16" s="472"/>
      <c r="Y16" s="472"/>
      <c r="Z16" s="472"/>
      <c r="AA16" s="472"/>
      <c r="AB16" s="472"/>
      <c r="AC16" s="472"/>
      <c r="AD16" s="442"/>
      <c r="AE16" s="449"/>
      <c r="AF16" s="474"/>
      <c r="AG16" s="475"/>
      <c r="AH16" s="412"/>
      <c r="AI16" s="413"/>
      <c r="AJ16" s="412"/>
      <c r="AK16" s="422"/>
      <c r="AL16" s="413"/>
      <c r="AM16" s="422"/>
      <c r="AN16" s="358"/>
      <c r="AO16" s="415"/>
      <c r="AP16" s="424"/>
      <c r="AQ16" s="420"/>
      <c r="AR16" s="420"/>
      <c r="AS16" s="409"/>
      <c r="AT16" s="409"/>
      <c r="AU16" s="420"/>
      <c r="AV16" s="420"/>
      <c r="AW16" s="407"/>
      <c r="AX16" s="428" t="s">
        <v>14</v>
      </c>
      <c r="AY16" s="430" t="s">
        <v>25</v>
      </c>
      <c r="AZ16" s="431"/>
      <c r="BA16" s="431"/>
      <c r="BB16" s="428" t="s">
        <v>14</v>
      </c>
      <c r="BC16" s="431" t="s">
        <v>25</v>
      </c>
      <c r="BD16" s="431"/>
      <c r="BE16" s="432"/>
      <c r="BK16" s="358"/>
    </row>
    <row r="17" spans="1:63" s="34" customFormat="1" ht="222.75" customHeight="1" thickBot="1">
      <c r="A17" s="33"/>
      <c r="B17" s="45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468"/>
      <c r="U17" s="469"/>
      <c r="V17" s="470"/>
      <c r="W17" s="441"/>
      <c r="X17" s="472"/>
      <c r="Y17" s="472"/>
      <c r="Z17" s="472"/>
      <c r="AA17" s="472"/>
      <c r="AB17" s="472"/>
      <c r="AC17" s="472"/>
      <c r="AD17" s="442"/>
      <c r="AE17" s="449"/>
      <c r="AF17" s="474"/>
      <c r="AG17" s="449"/>
      <c r="AH17" s="37" t="s">
        <v>70</v>
      </c>
      <c r="AI17" s="37" t="s">
        <v>71</v>
      </c>
      <c r="AJ17" s="37" t="s">
        <v>70</v>
      </c>
      <c r="AK17" s="37" t="s">
        <v>71</v>
      </c>
      <c r="AL17" s="37" t="s">
        <v>70</v>
      </c>
      <c r="AM17" s="37" t="s">
        <v>71</v>
      </c>
      <c r="AN17" s="462"/>
      <c r="AO17" s="415"/>
      <c r="AP17" s="424"/>
      <c r="AQ17" s="420"/>
      <c r="AR17" s="420"/>
      <c r="AS17" s="409"/>
      <c r="AT17" s="409"/>
      <c r="AU17" s="420"/>
      <c r="AV17" s="420"/>
      <c r="AW17" s="407"/>
      <c r="AX17" s="429"/>
      <c r="AY17" s="38" t="s">
        <v>24</v>
      </c>
      <c r="AZ17" s="38" t="s">
        <v>26</v>
      </c>
      <c r="BA17" s="39" t="s">
        <v>68</v>
      </c>
      <c r="BB17" s="429"/>
      <c r="BC17" s="38" t="s">
        <v>24</v>
      </c>
      <c r="BD17" s="38" t="s">
        <v>26</v>
      </c>
      <c r="BE17" s="40" t="s">
        <v>27</v>
      </c>
      <c r="BK17" s="358"/>
    </row>
    <row r="18" spans="1:57" s="34" customFormat="1" ht="72.75" customHeight="1" thickBot="1" thickTop="1">
      <c r="A18" s="260"/>
      <c r="B18" s="261">
        <v>1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401">
        <v>2</v>
      </c>
      <c r="U18" s="402"/>
      <c r="V18" s="403"/>
      <c r="W18" s="404">
        <v>3</v>
      </c>
      <c r="X18" s="405"/>
      <c r="Y18" s="405"/>
      <c r="Z18" s="405"/>
      <c r="AA18" s="405"/>
      <c r="AB18" s="405"/>
      <c r="AC18" s="405"/>
      <c r="AD18" s="405"/>
      <c r="AE18" s="263">
        <v>4</v>
      </c>
      <c r="AF18" s="264">
        <v>5</v>
      </c>
      <c r="AG18" s="265">
        <v>6</v>
      </c>
      <c r="AH18" s="263">
        <v>7</v>
      </c>
      <c r="AI18" s="264">
        <v>8</v>
      </c>
      <c r="AJ18" s="265">
        <v>9</v>
      </c>
      <c r="AK18" s="263">
        <v>10</v>
      </c>
      <c r="AL18" s="264">
        <v>11</v>
      </c>
      <c r="AM18" s="265">
        <v>12</v>
      </c>
      <c r="AN18" s="263">
        <v>13</v>
      </c>
      <c r="AO18" s="264">
        <v>14</v>
      </c>
      <c r="AP18" s="265">
        <v>15</v>
      </c>
      <c r="AQ18" s="263">
        <v>16</v>
      </c>
      <c r="AR18" s="264">
        <v>17</v>
      </c>
      <c r="AS18" s="265">
        <v>18</v>
      </c>
      <c r="AT18" s="263">
        <v>19</v>
      </c>
      <c r="AU18" s="264">
        <v>20</v>
      </c>
      <c r="AV18" s="265">
        <v>21</v>
      </c>
      <c r="AW18" s="263">
        <v>22</v>
      </c>
      <c r="AX18" s="264">
        <v>23</v>
      </c>
      <c r="AY18" s="265">
        <v>24</v>
      </c>
      <c r="AZ18" s="263">
        <v>25</v>
      </c>
      <c r="BA18" s="264">
        <v>26</v>
      </c>
      <c r="BB18" s="265">
        <v>27</v>
      </c>
      <c r="BC18" s="263">
        <v>28</v>
      </c>
      <c r="BD18" s="264">
        <v>29</v>
      </c>
      <c r="BE18" s="266">
        <v>30</v>
      </c>
    </row>
    <row r="19" spans="1:109" s="42" customFormat="1" ht="66" customHeight="1" thickBot="1">
      <c r="A19" s="33"/>
      <c r="B19" s="365" t="s">
        <v>87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6"/>
      <c r="BF19" s="34"/>
      <c r="BG19" s="34"/>
      <c r="BH19" s="34"/>
      <c r="BI19" s="358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41"/>
    </row>
    <row r="20" spans="1:61" s="34" customFormat="1" ht="72" customHeight="1" thickBot="1">
      <c r="A20" s="33"/>
      <c r="B20" s="365" t="s">
        <v>97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6"/>
      <c r="BI20" s="358"/>
    </row>
    <row r="21" spans="2:61" ht="54.75" customHeight="1">
      <c r="B21" s="312">
        <v>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81" t="s">
        <v>98</v>
      </c>
      <c r="U21" s="500"/>
      <c r="V21" s="501"/>
      <c r="W21" s="398" t="s">
        <v>99</v>
      </c>
      <c r="X21" s="399"/>
      <c r="Y21" s="399"/>
      <c r="Z21" s="399"/>
      <c r="AA21" s="399"/>
      <c r="AB21" s="399"/>
      <c r="AC21" s="399"/>
      <c r="AD21" s="400"/>
      <c r="AE21" s="45">
        <v>4</v>
      </c>
      <c r="AF21" s="46">
        <v>120</v>
      </c>
      <c r="AG21" s="46">
        <v>72</v>
      </c>
      <c r="AH21" s="46">
        <v>36</v>
      </c>
      <c r="AI21" s="46"/>
      <c r="AJ21" s="46">
        <v>36</v>
      </c>
      <c r="AK21" s="46"/>
      <c r="AL21" s="47"/>
      <c r="AM21" s="47"/>
      <c r="AN21" s="47"/>
      <c r="AO21" s="48">
        <f>AF21-AG21</f>
        <v>48</v>
      </c>
      <c r="AP21" s="49"/>
      <c r="AQ21" s="50">
        <v>7</v>
      </c>
      <c r="AR21" s="50"/>
      <c r="AS21" s="51"/>
      <c r="AT21" s="52"/>
      <c r="AU21" s="50"/>
      <c r="AV21" s="50">
        <v>7</v>
      </c>
      <c r="AW21" s="51"/>
      <c r="AX21" s="52">
        <v>4</v>
      </c>
      <c r="AY21" s="50">
        <v>2</v>
      </c>
      <c r="AZ21" s="50">
        <v>2</v>
      </c>
      <c r="BA21" s="53"/>
      <c r="BB21" s="54"/>
      <c r="BC21" s="55"/>
      <c r="BD21" s="55"/>
      <c r="BE21" s="56"/>
      <c r="BI21" s="358"/>
    </row>
    <row r="22" spans="2:61" ht="91.5" customHeight="1">
      <c r="B22" s="313">
        <v>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385" t="s">
        <v>100</v>
      </c>
      <c r="U22" s="386"/>
      <c r="V22" s="387"/>
      <c r="W22" s="363" t="s">
        <v>101</v>
      </c>
      <c r="X22" s="364"/>
      <c r="Y22" s="364"/>
      <c r="Z22" s="364"/>
      <c r="AA22" s="364"/>
      <c r="AB22" s="364"/>
      <c r="AC22" s="364"/>
      <c r="AD22" s="58"/>
      <c r="AE22" s="59">
        <v>4</v>
      </c>
      <c r="AF22" s="60">
        <v>120</v>
      </c>
      <c r="AG22" s="60">
        <v>72</v>
      </c>
      <c r="AH22" s="60">
        <v>36</v>
      </c>
      <c r="AI22" s="60"/>
      <c r="AJ22" s="60">
        <v>28</v>
      </c>
      <c r="AK22" s="60"/>
      <c r="AL22" s="61">
        <v>8</v>
      </c>
      <c r="AM22" s="61"/>
      <c r="AN22" s="61"/>
      <c r="AO22" s="62">
        <f>AF22-AG22</f>
        <v>48</v>
      </c>
      <c r="AP22" s="63"/>
      <c r="AQ22" s="64">
        <v>7</v>
      </c>
      <c r="AR22" s="64">
        <v>7</v>
      </c>
      <c r="AS22" s="65"/>
      <c r="AT22" s="66"/>
      <c r="AU22" s="64"/>
      <c r="AV22" s="64"/>
      <c r="AW22" s="67"/>
      <c r="AX22" s="66">
        <v>4</v>
      </c>
      <c r="AY22" s="64">
        <v>2</v>
      </c>
      <c r="AZ22" s="64">
        <v>1.5</v>
      </c>
      <c r="BA22" s="67">
        <v>0.5</v>
      </c>
      <c r="BB22" s="68"/>
      <c r="BC22" s="69"/>
      <c r="BD22" s="69"/>
      <c r="BE22" s="70"/>
      <c r="BI22" s="35"/>
    </row>
    <row r="23" spans="2:61" ht="99" customHeight="1">
      <c r="B23" s="313">
        <v>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385" t="s">
        <v>102</v>
      </c>
      <c r="U23" s="386"/>
      <c r="V23" s="387"/>
      <c r="W23" s="363" t="s">
        <v>103</v>
      </c>
      <c r="X23" s="364"/>
      <c r="Y23" s="364"/>
      <c r="Z23" s="364"/>
      <c r="AA23" s="364"/>
      <c r="AB23" s="364"/>
      <c r="AC23" s="364"/>
      <c r="AD23" s="58"/>
      <c r="AE23" s="59">
        <v>5</v>
      </c>
      <c r="AF23" s="60">
        <v>150</v>
      </c>
      <c r="AG23" s="60">
        <v>72</v>
      </c>
      <c r="AH23" s="60">
        <v>36</v>
      </c>
      <c r="AI23" s="60"/>
      <c r="AJ23" s="60"/>
      <c r="AK23" s="60"/>
      <c r="AL23" s="61">
        <v>36</v>
      </c>
      <c r="AM23" s="61"/>
      <c r="AN23" s="61"/>
      <c r="AO23" s="62">
        <f>AF23-AG23</f>
        <v>78</v>
      </c>
      <c r="AP23" s="63">
        <v>7</v>
      </c>
      <c r="AQ23" s="64"/>
      <c r="AR23" s="64">
        <v>7</v>
      </c>
      <c r="AS23" s="65"/>
      <c r="AT23" s="66"/>
      <c r="AU23" s="64"/>
      <c r="AV23" s="64"/>
      <c r="AW23" s="67"/>
      <c r="AX23" s="66">
        <v>4</v>
      </c>
      <c r="AY23" s="64">
        <v>2</v>
      </c>
      <c r="AZ23" s="64"/>
      <c r="BA23" s="67">
        <v>2</v>
      </c>
      <c r="BB23" s="68"/>
      <c r="BC23" s="69"/>
      <c r="BD23" s="69"/>
      <c r="BE23" s="71"/>
      <c r="BI23" s="35"/>
    </row>
    <row r="24" spans="2:61" ht="105.75" customHeight="1" thickBot="1">
      <c r="B24" s="314">
        <v>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385" t="s">
        <v>104</v>
      </c>
      <c r="U24" s="386"/>
      <c r="V24" s="387"/>
      <c r="W24" s="363" t="s">
        <v>122</v>
      </c>
      <c r="X24" s="364"/>
      <c r="Y24" s="364"/>
      <c r="Z24" s="364"/>
      <c r="AA24" s="364"/>
      <c r="AB24" s="364"/>
      <c r="AC24" s="364"/>
      <c r="AD24" s="58"/>
      <c r="AE24" s="59">
        <v>4.5</v>
      </c>
      <c r="AF24" s="60">
        <v>135</v>
      </c>
      <c r="AG24" s="60">
        <v>36</v>
      </c>
      <c r="AH24" s="60">
        <v>18</v>
      </c>
      <c r="AI24" s="60"/>
      <c r="AJ24" s="60"/>
      <c r="AK24" s="60"/>
      <c r="AL24" s="61">
        <v>18</v>
      </c>
      <c r="AM24" s="61"/>
      <c r="AN24" s="61"/>
      <c r="AO24" s="62">
        <f>AF24-AG24</f>
        <v>99</v>
      </c>
      <c r="AP24" s="63">
        <v>8</v>
      </c>
      <c r="AQ24" s="64"/>
      <c r="AR24" s="64">
        <v>8</v>
      </c>
      <c r="AS24" s="65"/>
      <c r="AT24" s="66"/>
      <c r="AU24" s="64"/>
      <c r="AV24" s="64"/>
      <c r="AW24" s="67"/>
      <c r="AX24" s="72"/>
      <c r="AY24" s="73"/>
      <c r="AZ24" s="73"/>
      <c r="BA24" s="74"/>
      <c r="BB24" s="68">
        <v>4</v>
      </c>
      <c r="BC24" s="69">
        <v>2</v>
      </c>
      <c r="BD24" s="69"/>
      <c r="BE24" s="75">
        <v>2</v>
      </c>
      <c r="BI24" s="35"/>
    </row>
    <row r="25" spans="1:61" ht="72" customHeight="1" thickBot="1">
      <c r="A25" s="108"/>
      <c r="B25" s="368" t="s">
        <v>90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70"/>
      <c r="AE25" s="76">
        <f>SUM(AE21:AE24)</f>
        <v>17.5</v>
      </c>
      <c r="AF25" s="77">
        <f>SUM(AF21:AF24)</f>
        <v>525</v>
      </c>
      <c r="AG25" s="77">
        <f>SUM(AG21:AG24)</f>
        <v>252</v>
      </c>
      <c r="AH25" s="77">
        <f>SUM(AH21:AH24)</f>
        <v>126</v>
      </c>
      <c r="AI25" s="77"/>
      <c r="AJ25" s="77">
        <f>SUM(AJ21:AJ24)</f>
        <v>64</v>
      </c>
      <c r="AK25" s="77"/>
      <c r="AL25" s="78">
        <f>SUM(AL21:AL24)</f>
        <v>62</v>
      </c>
      <c r="AM25" s="78"/>
      <c r="AN25" s="78"/>
      <c r="AO25" s="79">
        <f>SUM(AO21:AO24)</f>
        <v>273</v>
      </c>
      <c r="AP25" s="80">
        <v>2</v>
      </c>
      <c r="AQ25" s="81">
        <v>2</v>
      </c>
      <c r="AR25" s="81">
        <v>3</v>
      </c>
      <c r="AS25" s="82"/>
      <c r="AT25" s="80"/>
      <c r="AU25" s="81"/>
      <c r="AV25" s="81">
        <v>1</v>
      </c>
      <c r="AW25" s="83"/>
      <c r="AX25" s="84">
        <f aca="true" t="shared" si="0" ref="AX25:BC25">SUM(AX21:AX24)</f>
        <v>12</v>
      </c>
      <c r="AY25" s="85">
        <f t="shared" si="0"/>
        <v>6</v>
      </c>
      <c r="AZ25" s="85">
        <f t="shared" si="0"/>
        <v>3.5</v>
      </c>
      <c r="BA25" s="85">
        <f t="shared" si="0"/>
        <v>2.5</v>
      </c>
      <c r="BB25" s="86">
        <f t="shared" si="0"/>
        <v>4</v>
      </c>
      <c r="BC25" s="87">
        <f t="shared" si="0"/>
        <v>2</v>
      </c>
      <c r="BD25" s="87"/>
      <c r="BE25" s="88">
        <f>SUM(BE21:BE24)</f>
        <v>2</v>
      </c>
      <c r="BI25" s="35"/>
    </row>
    <row r="26" spans="1:61" ht="67.5" customHeight="1" thickBot="1">
      <c r="A26" s="108"/>
      <c r="B26" s="365" t="s">
        <v>105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6"/>
      <c r="BI26" s="35"/>
    </row>
    <row r="27" spans="2:74" ht="99" customHeight="1" thickBot="1">
      <c r="B27" s="502" t="s">
        <v>136</v>
      </c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4"/>
      <c r="W27" s="508" t="s">
        <v>7</v>
      </c>
      <c r="X27" s="509"/>
      <c r="Y27" s="509"/>
      <c r="Z27" s="509"/>
      <c r="AA27" s="509"/>
      <c r="AB27" s="510"/>
      <c r="AC27" s="513" t="s">
        <v>137</v>
      </c>
      <c r="AD27" s="514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8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</row>
    <row r="28" spans="2:74" ht="84.75" customHeight="1" thickBot="1">
      <c r="B28" s="505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7"/>
      <c r="W28" s="511"/>
      <c r="X28" s="512"/>
      <c r="Y28" s="512"/>
      <c r="Z28" s="512"/>
      <c r="AA28" s="512"/>
      <c r="AB28" s="512"/>
      <c r="AC28" s="276" t="s">
        <v>47</v>
      </c>
      <c r="AD28" s="304" t="s">
        <v>48</v>
      </c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300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</row>
    <row r="29" spans="2:61" ht="120" customHeight="1" thickBot="1">
      <c r="B29" s="312">
        <v>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82" t="s">
        <v>118</v>
      </c>
      <c r="U29" s="486"/>
      <c r="V29" s="486"/>
      <c r="W29" s="486"/>
      <c r="X29" s="486"/>
      <c r="Y29" s="486"/>
      <c r="Z29" s="486"/>
      <c r="AA29" s="486"/>
      <c r="AB29" s="487"/>
      <c r="AC29" s="308"/>
      <c r="AD29" s="288"/>
      <c r="AE29" s="45"/>
      <c r="AF29" s="46"/>
      <c r="AG29" s="46"/>
      <c r="AH29" s="46"/>
      <c r="AI29" s="46"/>
      <c r="AJ29" s="46"/>
      <c r="AK29" s="46"/>
      <c r="AL29" s="47"/>
      <c r="AM29" s="47"/>
      <c r="AN29" s="47"/>
      <c r="AO29" s="48"/>
      <c r="AP29" s="49"/>
      <c r="AQ29" s="50"/>
      <c r="AR29" s="50"/>
      <c r="AS29" s="51"/>
      <c r="AT29" s="52"/>
      <c r="AU29" s="50"/>
      <c r="AV29" s="50"/>
      <c r="AW29" s="51"/>
      <c r="AX29" s="52"/>
      <c r="AY29" s="50"/>
      <c r="AZ29" s="50"/>
      <c r="BA29" s="53"/>
      <c r="BB29" s="54"/>
      <c r="BC29" s="55"/>
      <c r="BD29" s="55"/>
      <c r="BE29" s="56"/>
      <c r="BI29" s="35"/>
    </row>
    <row r="30" spans="2:61" ht="105" customHeight="1">
      <c r="B30" s="31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515" t="s">
        <v>117</v>
      </c>
      <c r="U30" s="516"/>
      <c r="V30" s="517"/>
      <c r="W30" s="398" t="s">
        <v>106</v>
      </c>
      <c r="X30" s="399"/>
      <c r="Y30" s="399"/>
      <c r="Z30" s="399"/>
      <c r="AA30" s="399"/>
      <c r="AB30" s="400"/>
      <c r="AC30" s="96">
        <v>7</v>
      </c>
      <c r="AD30" s="288"/>
      <c r="AE30" s="45">
        <v>2</v>
      </c>
      <c r="AF30" s="46">
        <v>60</v>
      </c>
      <c r="AG30" s="46">
        <v>36</v>
      </c>
      <c r="AH30" s="46">
        <v>18</v>
      </c>
      <c r="AI30" s="46"/>
      <c r="AJ30" s="46">
        <v>18</v>
      </c>
      <c r="AK30" s="46"/>
      <c r="AL30" s="47"/>
      <c r="AM30" s="47"/>
      <c r="AN30" s="47"/>
      <c r="AO30" s="48">
        <v>24</v>
      </c>
      <c r="AP30" s="49"/>
      <c r="AQ30" s="50">
        <v>7</v>
      </c>
      <c r="AR30" s="50">
        <v>7</v>
      </c>
      <c r="AS30" s="51"/>
      <c r="AT30" s="52"/>
      <c r="AU30" s="50"/>
      <c r="AV30" s="50">
        <v>7</v>
      </c>
      <c r="AW30" s="51"/>
      <c r="AX30" s="52">
        <v>2</v>
      </c>
      <c r="AY30" s="50">
        <v>1</v>
      </c>
      <c r="AZ30" s="50">
        <v>1</v>
      </c>
      <c r="BA30" s="53"/>
      <c r="BB30" s="68"/>
      <c r="BC30" s="69"/>
      <c r="BD30" s="69"/>
      <c r="BE30" s="70"/>
      <c r="BI30" s="35"/>
    </row>
    <row r="31" spans="2:57" ht="96.75" customHeight="1">
      <c r="B31" s="313">
        <v>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518" t="s">
        <v>107</v>
      </c>
      <c r="U31" s="519"/>
      <c r="V31" s="520"/>
      <c r="W31" s="363" t="s">
        <v>81</v>
      </c>
      <c r="X31" s="364"/>
      <c r="Y31" s="364"/>
      <c r="Z31" s="364"/>
      <c r="AA31" s="364"/>
      <c r="AB31" s="521"/>
      <c r="AC31" s="121">
        <v>7</v>
      </c>
      <c r="AD31" s="58"/>
      <c r="AE31" s="59">
        <v>7.5</v>
      </c>
      <c r="AF31" s="60">
        <f>AE31*30</f>
        <v>225</v>
      </c>
      <c r="AG31" s="60"/>
      <c r="AH31" s="60"/>
      <c r="AI31" s="60"/>
      <c r="AJ31" s="60"/>
      <c r="AK31" s="60"/>
      <c r="AL31" s="61"/>
      <c r="AM31" s="61"/>
      <c r="AN31" s="61"/>
      <c r="AO31" s="62">
        <f>AF31</f>
        <v>225</v>
      </c>
      <c r="AP31" s="63"/>
      <c r="AQ31" s="64">
        <v>8</v>
      </c>
      <c r="AR31" s="64"/>
      <c r="AS31" s="65"/>
      <c r="AT31" s="66"/>
      <c r="AU31" s="64"/>
      <c r="AV31" s="64"/>
      <c r="AW31" s="67"/>
      <c r="AX31" s="66"/>
      <c r="AY31" s="64"/>
      <c r="AZ31" s="64"/>
      <c r="BA31" s="67"/>
      <c r="BB31" s="68"/>
      <c r="BC31" s="69"/>
      <c r="BD31" s="69"/>
      <c r="BE31" s="70"/>
    </row>
    <row r="32" spans="2:57" ht="129" customHeight="1" thickBot="1">
      <c r="B32" s="314">
        <v>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522" t="s">
        <v>108</v>
      </c>
      <c r="U32" s="523"/>
      <c r="V32" s="524"/>
      <c r="W32" s="525" t="s">
        <v>81</v>
      </c>
      <c r="X32" s="526"/>
      <c r="Y32" s="526"/>
      <c r="Z32" s="526"/>
      <c r="AA32" s="526"/>
      <c r="AB32" s="527"/>
      <c r="AC32" s="124">
        <v>7</v>
      </c>
      <c r="AD32" s="58"/>
      <c r="AE32" s="59">
        <v>6</v>
      </c>
      <c r="AF32" s="60">
        <f>AE32*30</f>
        <v>180</v>
      </c>
      <c r="AG32" s="60"/>
      <c r="AH32" s="60"/>
      <c r="AI32" s="60"/>
      <c r="AJ32" s="60"/>
      <c r="AK32" s="60"/>
      <c r="AL32" s="61"/>
      <c r="AM32" s="61"/>
      <c r="AN32" s="61"/>
      <c r="AO32" s="62">
        <f>AF32</f>
        <v>180</v>
      </c>
      <c r="AP32" s="63"/>
      <c r="AQ32" s="64"/>
      <c r="AR32" s="64"/>
      <c r="AS32" s="65"/>
      <c r="AT32" s="66"/>
      <c r="AU32" s="64"/>
      <c r="AV32" s="64"/>
      <c r="AW32" s="67"/>
      <c r="AX32" s="89"/>
      <c r="AY32" s="90"/>
      <c r="AZ32" s="90"/>
      <c r="BA32" s="91"/>
      <c r="BB32" s="68"/>
      <c r="BC32" s="69"/>
      <c r="BD32" s="69"/>
      <c r="BE32" s="71"/>
    </row>
    <row r="33" spans="1:57" ht="75.75" customHeight="1" thickBot="1">
      <c r="A33" s="108"/>
      <c r="B33" s="368" t="s">
        <v>90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70"/>
      <c r="AE33" s="76">
        <f>SUM(AE29:AE32)</f>
        <v>15.5</v>
      </c>
      <c r="AF33" s="77">
        <f>SUM(AF29:AF32)</f>
        <v>465</v>
      </c>
      <c r="AG33" s="77">
        <f>SUM(AG29:AG32)</f>
        <v>36</v>
      </c>
      <c r="AH33" s="77">
        <f>SUM(AH29:AH32)</f>
        <v>18</v>
      </c>
      <c r="AI33" s="77"/>
      <c r="AJ33" s="77">
        <f>SUM(AJ29:AJ32)</f>
        <v>18</v>
      </c>
      <c r="AK33" s="77"/>
      <c r="AL33" s="78"/>
      <c r="AM33" s="78"/>
      <c r="AN33" s="78"/>
      <c r="AO33" s="79">
        <f>SUM(AO29:AO32)</f>
        <v>429</v>
      </c>
      <c r="AP33" s="80"/>
      <c r="AQ33" s="81">
        <v>2</v>
      </c>
      <c r="AR33" s="81">
        <v>1</v>
      </c>
      <c r="AS33" s="82"/>
      <c r="AT33" s="80"/>
      <c r="AU33" s="81"/>
      <c r="AV33" s="81">
        <v>1</v>
      </c>
      <c r="AW33" s="83"/>
      <c r="AX33" s="84">
        <f>AX30</f>
        <v>2</v>
      </c>
      <c r="AY33" s="85">
        <f>AY30</f>
        <v>1</v>
      </c>
      <c r="AZ33" s="85">
        <v>1</v>
      </c>
      <c r="BA33" s="85"/>
      <c r="BB33" s="92"/>
      <c r="BC33" s="81"/>
      <c r="BD33" s="81"/>
      <c r="BE33" s="82"/>
    </row>
    <row r="34" spans="1:57" ht="72" customHeight="1" thickBot="1">
      <c r="A34" s="108"/>
      <c r="B34" s="371" t="s">
        <v>88</v>
      </c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2"/>
    </row>
    <row r="35" spans="2:74" ht="109.5" customHeight="1" thickBot="1">
      <c r="B35" s="502" t="s">
        <v>136</v>
      </c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4"/>
      <c r="W35" s="508" t="s">
        <v>7</v>
      </c>
      <c r="X35" s="509"/>
      <c r="Y35" s="509"/>
      <c r="Z35" s="509"/>
      <c r="AA35" s="509"/>
      <c r="AB35" s="510"/>
      <c r="AC35" s="513" t="s">
        <v>137</v>
      </c>
      <c r="AD35" s="514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8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</row>
    <row r="36" spans="2:74" ht="84.75" customHeight="1" thickBot="1">
      <c r="B36" s="505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7"/>
      <c r="W36" s="511"/>
      <c r="X36" s="512"/>
      <c r="Y36" s="512"/>
      <c r="Z36" s="512"/>
      <c r="AA36" s="512"/>
      <c r="AB36" s="512"/>
      <c r="AC36" s="276" t="s">
        <v>47</v>
      </c>
      <c r="AD36" s="304" t="s">
        <v>48</v>
      </c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315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</row>
    <row r="37" spans="1:57" ht="102" customHeight="1" thickBot="1">
      <c r="A37" s="108"/>
      <c r="B37" s="43">
        <v>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515" t="s">
        <v>119</v>
      </c>
      <c r="U37" s="516"/>
      <c r="V37" s="516"/>
      <c r="W37" s="516"/>
      <c r="X37" s="516"/>
      <c r="Y37" s="516"/>
      <c r="Z37" s="516"/>
      <c r="AA37" s="516"/>
      <c r="AB37" s="517"/>
      <c r="AC37" s="308"/>
      <c r="AD37" s="333"/>
      <c r="AE37" s="335"/>
      <c r="AF37" s="93"/>
      <c r="AG37" s="93"/>
      <c r="AH37" s="93"/>
      <c r="AI37" s="93"/>
      <c r="AJ37" s="93"/>
      <c r="AK37" s="93"/>
      <c r="AL37" s="93"/>
      <c r="AM37" s="93"/>
      <c r="AN37" s="329"/>
      <c r="AO37" s="96"/>
      <c r="AP37" s="49"/>
      <c r="AQ37" s="50"/>
      <c r="AR37" s="50"/>
      <c r="AS37" s="53"/>
      <c r="AT37" s="52"/>
      <c r="AU37" s="50"/>
      <c r="AV37" s="50"/>
      <c r="AW37" s="51"/>
      <c r="AX37" s="49"/>
      <c r="AY37" s="50"/>
      <c r="AZ37" s="50"/>
      <c r="BA37" s="53"/>
      <c r="BB37" s="52"/>
      <c r="BC37" s="50"/>
      <c r="BD37" s="50"/>
      <c r="BE37" s="51"/>
    </row>
    <row r="38" spans="1:57" ht="180.75" customHeight="1" thickBot="1">
      <c r="A38" s="108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82" t="s">
        <v>86</v>
      </c>
      <c r="U38" s="486"/>
      <c r="V38" s="487"/>
      <c r="W38" s="528" t="s">
        <v>85</v>
      </c>
      <c r="X38" s="529"/>
      <c r="Y38" s="529"/>
      <c r="Z38" s="529"/>
      <c r="AA38" s="529"/>
      <c r="AB38" s="530"/>
      <c r="AC38" s="124">
        <v>7</v>
      </c>
      <c r="AD38" s="334"/>
      <c r="AE38" s="336">
        <v>1.5</v>
      </c>
      <c r="AF38" s="122">
        <v>45</v>
      </c>
      <c r="AG38" s="122">
        <v>36</v>
      </c>
      <c r="AH38" s="122"/>
      <c r="AI38" s="122"/>
      <c r="AJ38" s="122">
        <v>36</v>
      </c>
      <c r="AK38" s="122"/>
      <c r="AL38" s="122"/>
      <c r="AM38" s="122"/>
      <c r="AN38" s="123"/>
      <c r="AO38" s="124">
        <v>9</v>
      </c>
      <c r="AP38" s="125"/>
      <c r="AQ38" s="73">
        <v>7</v>
      </c>
      <c r="AR38" s="73"/>
      <c r="AS38" s="126"/>
      <c r="AT38" s="72"/>
      <c r="AU38" s="73"/>
      <c r="AV38" s="73"/>
      <c r="AW38" s="74"/>
      <c r="AX38" s="125">
        <v>2</v>
      </c>
      <c r="AY38" s="73"/>
      <c r="AZ38" s="73">
        <v>2</v>
      </c>
      <c r="BA38" s="126"/>
      <c r="BB38" s="72"/>
      <c r="BC38" s="73"/>
      <c r="BD38" s="73"/>
      <c r="BE38" s="74"/>
    </row>
    <row r="39" spans="1:67" s="106" customFormat="1" ht="66" customHeight="1" thickBot="1">
      <c r="A39" s="271"/>
      <c r="B39" s="368" t="s">
        <v>90</v>
      </c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70"/>
      <c r="AE39" s="327">
        <f>AE38</f>
        <v>1.5</v>
      </c>
      <c r="AF39" s="144">
        <f>AF38</f>
        <v>45</v>
      </c>
      <c r="AG39" s="144">
        <f>AG38</f>
        <v>36</v>
      </c>
      <c r="AH39" s="144"/>
      <c r="AI39" s="144"/>
      <c r="AJ39" s="144">
        <f>AJ38</f>
        <v>36</v>
      </c>
      <c r="AK39" s="144"/>
      <c r="AL39" s="316"/>
      <c r="AM39" s="316"/>
      <c r="AN39" s="316"/>
      <c r="AO39" s="317">
        <f>AO38</f>
        <v>9</v>
      </c>
      <c r="AP39" s="318"/>
      <c r="AQ39" s="85">
        <v>1</v>
      </c>
      <c r="AR39" s="85"/>
      <c r="AS39" s="105"/>
      <c r="AT39" s="84"/>
      <c r="AU39" s="85"/>
      <c r="AV39" s="85"/>
      <c r="AW39" s="105"/>
      <c r="AX39" s="318">
        <f>AX38</f>
        <v>2</v>
      </c>
      <c r="AY39" s="85"/>
      <c r="AZ39" s="85">
        <f>AZ38</f>
        <v>2</v>
      </c>
      <c r="BA39" s="85"/>
      <c r="BB39" s="84"/>
      <c r="BC39" s="85"/>
      <c r="BD39" s="85"/>
      <c r="BE39" s="328"/>
      <c r="BO39" s="107"/>
    </row>
    <row r="40" spans="1:57" ht="69" customHeight="1" thickBot="1">
      <c r="A40" s="108"/>
      <c r="B40" s="531" t="s">
        <v>109</v>
      </c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2"/>
      <c r="AE40" s="279">
        <f>AE39+AE33+AE25</f>
        <v>34.5</v>
      </c>
      <c r="AF40" s="109">
        <f>AF39+AF33+AF25</f>
        <v>1035</v>
      </c>
      <c r="AG40" s="109">
        <f>AG39+AG33+AG25</f>
        <v>324</v>
      </c>
      <c r="AH40" s="109">
        <f>AH25+AH33</f>
        <v>144</v>
      </c>
      <c r="AI40" s="109"/>
      <c r="AJ40" s="109">
        <f>AJ39+AJ33+AJ25</f>
        <v>118</v>
      </c>
      <c r="AK40" s="109"/>
      <c r="AL40" s="110">
        <f>AL25</f>
        <v>62</v>
      </c>
      <c r="AM40" s="110"/>
      <c r="AN40" s="110"/>
      <c r="AO40" s="79">
        <f>AO39+AO33+AO25</f>
        <v>711</v>
      </c>
      <c r="AP40" s="111">
        <f>AP39+AP33+AP25</f>
        <v>2</v>
      </c>
      <c r="AQ40" s="112">
        <f>AQ39+AQ33+AQ25</f>
        <v>5</v>
      </c>
      <c r="AR40" s="112">
        <f>AR39+AR33+AR25</f>
        <v>4</v>
      </c>
      <c r="AS40" s="113"/>
      <c r="AT40" s="92"/>
      <c r="AU40" s="81"/>
      <c r="AV40" s="81">
        <f>AV39+AV33+AV25</f>
        <v>2</v>
      </c>
      <c r="AW40" s="82"/>
      <c r="AX40" s="114">
        <f>AX39+AX33+AX25</f>
        <v>16</v>
      </c>
      <c r="AY40" s="115">
        <f>AY39+AY33+AY25</f>
        <v>7</v>
      </c>
      <c r="AZ40" s="115">
        <f>AZ39+AZ33+AZ25</f>
        <v>6.5</v>
      </c>
      <c r="BA40" s="115">
        <f>BA33+BA25+BA39</f>
        <v>2.5</v>
      </c>
      <c r="BB40" s="116">
        <f>BB25</f>
        <v>4</v>
      </c>
      <c r="BC40" s="117">
        <f>BC25</f>
        <v>2</v>
      </c>
      <c r="BD40" s="85"/>
      <c r="BE40" s="118">
        <f>BE25</f>
        <v>2</v>
      </c>
    </row>
    <row r="41" spans="1:57" ht="59.25" customHeight="1" thickBot="1">
      <c r="A41" s="108"/>
      <c r="B41" s="488" t="s">
        <v>110</v>
      </c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8"/>
      <c r="AS41" s="488"/>
      <c r="AT41" s="488"/>
      <c r="AU41" s="488"/>
      <c r="AV41" s="488"/>
      <c r="AW41" s="488"/>
      <c r="AX41" s="488"/>
      <c r="AY41" s="488"/>
      <c r="AZ41" s="488"/>
      <c r="BA41" s="488"/>
      <c r="BB41" s="488"/>
      <c r="BC41" s="488"/>
      <c r="BD41" s="488"/>
      <c r="BE41" s="489"/>
    </row>
    <row r="42" spans="1:57" ht="62.25" customHeight="1" thickBot="1">
      <c r="A42" s="108"/>
      <c r="B42" s="466" t="s">
        <v>89</v>
      </c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7"/>
    </row>
    <row r="43" spans="2:57" ht="95.25" customHeight="1">
      <c r="B43" s="331">
        <v>9</v>
      </c>
      <c r="C43" s="319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33" t="s">
        <v>139</v>
      </c>
      <c r="U43" s="533"/>
      <c r="V43" s="534"/>
      <c r="W43" s="535" t="s">
        <v>81</v>
      </c>
      <c r="X43" s="536"/>
      <c r="Y43" s="536"/>
      <c r="Z43" s="536"/>
      <c r="AA43" s="536"/>
      <c r="AB43" s="536"/>
      <c r="AC43" s="536"/>
      <c r="AD43" s="537"/>
      <c r="AE43" s="326">
        <v>2</v>
      </c>
      <c r="AF43" s="93">
        <f aca="true" t="shared" si="1" ref="AF43:AF49">AE43*30</f>
        <v>60</v>
      </c>
      <c r="AG43" s="93">
        <v>36</v>
      </c>
      <c r="AH43" s="93">
        <v>27</v>
      </c>
      <c r="AI43" s="93"/>
      <c r="AJ43" s="93">
        <v>9</v>
      </c>
      <c r="AK43" s="93"/>
      <c r="AL43" s="93"/>
      <c r="AM43" s="93"/>
      <c r="AN43" s="329"/>
      <c r="AO43" s="96">
        <f>AF43-AG43</f>
        <v>24</v>
      </c>
      <c r="AP43" s="49"/>
      <c r="AQ43" s="50">
        <v>7</v>
      </c>
      <c r="AR43" s="50"/>
      <c r="AS43" s="53"/>
      <c r="AT43" s="52"/>
      <c r="AU43" s="50"/>
      <c r="AV43" s="50"/>
      <c r="AW43" s="51"/>
      <c r="AX43" s="338">
        <v>2</v>
      </c>
      <c r="AY43" s="50">
        <v>1.5</v>
      </c>
      <c r="AZ43" s="50">
        <v>0.5</v>
      </c>
      <c r="BA43" s="51"/>
      <c r="BB43" s="319"/>
      <c r="BC43" s="55"/>
      <c r="BD43" s="119"/>
      <c r="BE43" s="120"/>
    </row>
    <row r="44" spans="2:57" ht="94.5" customHeight="1">
      <c r="B44" s="332">
        <v>10</v>
      </c>
      <c r="C44" s="320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538" t="s">
        <v>140</v>
      </c>
      <c r="U44" s="538"/>
      <c r="V44" s="539"/>
      <c r="W44" s="540" t="s">
        <v>81</v>
      </c>
      <c r="X44" s="541"/>
      <c r="Y44" s="541"/>
      <c r="Z44" s="541"/>
      <c r="AA44" s="541"/>
      <c r="AB44" s="541"/>
      <c r="AC44" s="541"/>
      <c r="AD44" s="542"/>
      <c r="AE44" s="337">
        <v>5</v>
      </c>
      <c r="AF44" s="94">
        <f t="shared" si="1"/>
        <v>150</v>
      </c>
      <c r="AG44" s="94">
        <v>72</v>
      </c>
      <c r="AH44" s="94">
        <v>36</v>
      </c>
      <c r="AI44" s="94"/>
      <c r="AJ44" s="94">
        <v>36</v>
      </c>
      <c r="AK44" s="94"/>
      <c r="AL44" s="94"/>
      <c r="AM44" s="94"/>
      <c r="AN44" s="95"/>
      <c r="AO44" s="121">
        <f>AF44-AG44</f>
        <v>78</v>
      </c>
      <c r="AP44" s="97">
        <v>7</v>
      </c>
      <c r="AQ44" s="98"/>
      <c r="AR44" s="98"/>
      <c r="AS44" s="99"/>
      <c r="AT44" s="268"/>
      <c r="AU44" s="98"/>
      <c r="AV44" s="98"/>
      <c r="AW44" s="269"/>
      <c r="AX44" s="268">
        <v>4</v>
      </c>
      <c r="AY44" s="98">
        <v>2</v>
      </c>
      <c r="AZ44" s="98">
        <v>2</v>
      </c>
      <c r="BA44" s="269"/>
      <c r="BB44" s="320"/>
      <c r="BC44" s="309"/>
      <c r="BD44" s="310"/>
      <c r="BE44" s="311"/>
    </row>
    <row r="45" spans="2:57" ht="57" customHeight="1">
      <c r="B45" s="322">
        <v>11</v>
      </c>
      <c r="C45" s="320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538" t="s">
        <v>141</v>
      </c>
      <c r="U45" s="538"/>
      <c r="V45" s="539"/>
      <c r="W45" s="540" t="s">
        <v>81</v>
      </c>
      <c r="X45" s="541"/>
      <c r="Y45" s="541"/>
      <c r="Z45" s="541"/>
      <c r="AA45" s="541"/>
      <c r="AB45" s="541"/>
      <c r="AC45" s="541"/>
      <c r="AD45" s="542"/>
      <c r="AE45" s="324">
        <v>1.5</v>
      </c>
      <c r="AF45" s="94">
        <f t="shared" si="1"/>
        <v>45</v>
      </c>
      <c r="AG45" s="94"/>
      <c r="AH45" s="94"/>
      <c r="AI45" s="94"/>
      <c r="AJ45" s="94"/>
      <c r="AK45" s="94"/>
      <c r="AL45" s="94"/>
      <c r="AM45" s="94"/>
      <c r="AN45" s="95"/>
      <c r="AO45" s="121">
        <f>AF45</f>
        <v>45</v>
      </c>
      <c r="AP45" s="97"/>
      <c r="AQ45" s="98">
        <v>7</v>
      </c>
      <c r="AR45" s="98"/>
      <c r="AS45" s="99">
        <v>7</v>
      </c>
      <c r="AT45" s="268"/>
      <c r="AU45" s="98"/>
      <c r="AV45" s="98"/>
      <c r="AW45" s="269"/>
      <c r="AX45" s="268"/>
      <c r="AY45" s="98"/>
      <c r="AZ45" s="98"/>
      <c r="BA45" s="269"/>
      <c r="BB45" s="320"/>
      <c r="BC45" s="309"/>
      <c r="BD45" s="310"/>
      <c r="BE45" s="311"/>
    </row>
    <row r="46" spans="2:57" ht="57" customHeight="1">
      <c r="B46" s="322">
        <v>12</v>
      </c>
      <c r="C46" s="320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538" t="s">
        <v>142</v>
      </c>
      <c r="U46" s="538"/>
      <c r="V46" s="539"/>
      <c r="W46" s="540" t="s">
        <v>81</v>
      </c>
      <c r="X46" s="541"/>
      <c r="Y46" s="541"/>
      <c r="Z46" s="541"/>
      <c r="AA46" s="541"/>
      <c r="AB46" s="541"/>
      <c r="AC46" s="541"/>
      <c r="AD46" s="542"/>
      <c r="AE46" s="324">
        <v>2.5</v>
      </c>
      <c r="AF46" s="94">
        <f t="shared" si="1"/>
        <v>75</v>
      </c>
      <c r="AG46" s="94">
        <v>45</v>
      </c>
      <c r="AH46" s="94">
        <v>27</v>
      </c>
      <c r="AI46" s="94"/>
      <c r="AJ46" s="94">
        <v>18</v>
      </c>
      <c r="AK46" s="94"/>
      <c r="AL46" s="94"/>
      <c r="AM46" s="94"/>
      <c r="AN46" s="95"/>
      <c r="AO46" s="121">
        <f>AF46-AG46</f>
        <v>30</v>
      </c>
      <c r="AP46" s="97"/>
      <c r="AQ46" s="98">
        <v>8</v>
      </c>
      <c r="AR46" s="98">
        <v>8</v>
      </c>
      <c r="AS46" s="99"/>
      <c r="AT46" s="268"/>
      <c r="AU46" s="98"/>
      <c r="AV46" s="98"/>
      <c r="AW46" s="269"/>
      <c r="AX46" s="268"/>
      <c r="AY46" s="98"/>
      <c r="AZ46" s="98"/>
      <c r="BA46" s="269"/>
      <c r="BB46" s="320">
        <v>5</v>
      </c>
      <c r="BC46" s="309">
        <v>3</v>
      </c>
      <c r="BD46" s="310">
        <v>2</v>
      </c>
      <c r="BE46" s="311"/>
    </row>
    <row r="47" spans="2:57" ht="109.5" customHeight="1">
      <c r="B47" s="322">
        <v>13</v>
      </c>
      <c r="C47" s="320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538" t="s">
        <v>146</v>
      </c>
      <c r="U47" s="538"/>
      <c r="V47" s="539"/>
      <c r="W47" s="540" t="s">
        <v>81</v>
      </c>
      <c r="X47" s="541"/>
      <c r="Y47" s="541"/>
      <c r="Z47" s="541"/>
      <c r="AA47" s="541"/>
      <c r="AB47" s="541"/>
      <c r="AC47" s="541"/>
      <c r="AD47" s="542"/>
      <c r="AE47" s="324">
        <v>4</v>
      </c>
      <c r="AF47" s="94">
        <f t="shared" si="1"/>
        <v>120</v>
      </c>
      <c r="AG47" s="94">
        <v>54</v>
      </c>
      <c r="AH47" s="94">
        <v>36</v>
      </c>
      <c r="AI47" s="94"/>
      <c r="AJ47" s="94"/>
      <c r="AK47" s="94"/>
      <c r="AL47" s="94">
        <v>18</v>
      </c>
      <c r="AM47" s="94"/>
      <c r="AN47" s="95"/>
      <c r="AO47" s="121">
        <f>AF47-AG47</f>
        <v>66</v>
      </c>
      <c r="AP47" s="97">
        <v>8</v>
      </c>
      <c r="AQ47" s="98"/>
      <c r="AR47" s="98"/>
      <c r="AS47" s="99"/>
      <c r="AT47" s="268"/>
      <c r="AU47" s="98"/>
      <c r="AV47" s="98"/>
      <c r="AW47" s="269"/>
      <c r="AX47" s="268"/>
      <c r="AY47" s="98"/>
      <c r="AZ47" s="98"/>
      <c r="BA47" s="269"/>
      <c r="BB47" s="320">
        <v>6</v>
      </c>
      <c r="BC47" s="309">
        <v>4</v>
      </c>
      <c r="BD47" s="310"/>
      <c r="BE47" s="311">
        <v>2</v>
      </c>
    </row>
    <row r="48" spans="2:57" ht="109.5" customHeight="1">
      <c r="B48" s="348">
        <v>14</v>
      </c>
      <c r="C48" s="349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538" t="s">
        <v>147</v>
      </c>
      <c r="U48" s="538"/>
      <c r="V48" s="539"/>
      <c r="W48" s="540" t="s">
        <v>81</v>
      </c>
      <c r="X48" s="541"/>
      <c r="Y48" s="541"/>
      <c r="Z48" s="541"/>
      <c r="AA48" s="541"/>
      <c r="AB48" s="541"/>
      <c r="AC48" s="541"/>
      <c r="AD48" s="542"/>
      <c r="AE48" s="351">
        <v>1</v>
      </c>
      <c r="AF48" s="100">
        <f t="shared" si="1"/>
        <v>30</v>
      </c>
      <c r="AG48" s="100"/>
      <c r="AH48" s="100"/>
      <c r="AI48" s="100"/>
      <c r="AJ48" s="100"/>
      <c r="AK48" s="100"/>
      <c r="AL48" s="100"/>
      <c r="AM48" s="100"/>
      <c r="AN48" s="101"/>
      <c r="AO48" s="270">
        <v>30</v>
      </c>
      <c r="AP48" s="102"/>
      <c r="AQ48" s="103">
        <v>8</v>
      </c>
      <c r="AR48" s="103"/>
      <c r="AS48" s="104"/>
      <c r="AT48" s="352">
        <v>8</v>
      </c>
      <c r="AU48" s="103"/>
      <c r="AV48" s="103"/>
      <c r="AW48" s="353"/>
      <c r="AX48" s="352"/>
      <c r="AY48" s="103"/>
      <c r="AZ48" s="103"/>
      <c r="BA48" s="353"/>
      <c r="BB48" s="349"/>
      <c r="BC48" s="350"/>
      <c r="BD48" s="354"/>
      <c r="BE48" s="355"/>
    </row>
    <row r="49" spans="2:57" ht="108" customHeight="1" thickBot="1">
      <c r="B49" s="323">
        <v>15</v>
      </c>
      <c r="C49" s="321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549" t="s">
        <v>143</v>
      </c>
      <c r="U49" s="549"/>
      <c r="V49" s="550"/>
      <c r="W49" s="551" t="s">
        <v>81</v>
      </c>
      <c r="X49" s="552"/>
      <c r="Y49" s="552"/>
      <c r="Z49" s="552"/>
      <c r="AA49" s="552"/>
      <c r="AB49" s="552"/>
      <c r="AC49" s="552"/>
      <c r="AD49" s="553"/>
      <c r="AE49" s="325">
        <v>4.5</v>
      </c>
      <c r="AF49" s="122">
        <f t="shared" si="1"/>
        <v>135</v>
      </c>
      <c r="AG49" s="122">
        <v>63</v>
      </c>
      <c r="AH49" s="122">
        <v>27</v>
      </c>
      <c r="AI49" s="122"/>
      <c r="AJ49" s="122"/>
      <c r="AK49" s="122"/>
      <c r="AL49" s="122">
        <v>36</v>
      </c>
      <c r="AM49" s="122"/>
      <c r="AN49" s="123"/>
      <c r="AO49" s="124">
        <f>AF49-AG49</f>
        <v>72</v>
      </c>
      <c r="AP49" s="125">
        <v>7</v>
      </c>
      <c r="AQ49" s="73"/>
      <c r="AR49" s="73"/>
      <c r="AS49" s="126"/>
      <c r="AT49" s="72"/>
      <c r="AU49" s="73"/>
      <c r="AV49" s="73"/>
      <c r="AW49" s="74"/>
      <c r="AX49" s="72">
        <v>3.5</v>
      </c>
      <c r="AY49" s="73">
        <v>1.5</v>
      </c>
      <c r="AZ49" s="73"/>
      <c r="BA49" s="74">
        <v>2</v>
      </c>
      <c r="BB49" s="321"/>
      <c r="BC49" s="127"/>
      <c r="BD49" s="128"/>
      <c r="BE49" s="129"/>
    </row>
    <row r="50" spans="1:57" ht="62.25" customHeight="1" thickBot="1">
      <c r="A50" s="108"/>
      <c r="B50" s="13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554" t="s">
        <v>90</v>
      </c>
      <c r="U50" s="483"/>
      <c r="V50" s="483"/>
      <c r="W50" s="483"/>
      <c r="X50" s="483"/>
      <c r="Y50" s="483"/>
      <c r="Z50" s="483"/>
      <c r="AA50" s="483"/>
      <c r="AB50" s="483"/>
      <c r="AC50" s="483"/>
      <c r="AD50" s="330"/>
      <c r="AE50" s="131">
        <f>SUM(AE43:AE49)</f>
        <v>20.5</v>
      </c>
      <c r="AF50" s="132">
        <f>SUM(AF43:AF49)</f>
        <v>615</v>
      </c>
      <c r="AG50" s="132">
        <f>SUM(AG43:AG49)</f>
        <v>270</v>
      </c>
      <c r="AH50" s="132">
        <f>SUM(AH43:AH49)</f>
        <v>153</v>
      </c>
      <c r="AI50" s="132"/>
      <c r="AJ50" s="132">
        <f>SUM(AJ43:AJ49)</f>
        <v>63</v>
      </c>
      <c r="AK50" s="132"/>
      <c r="AL50" s="133">
        <f>SUM(AL43:AL49)</f>
        <v>54</v>
      </c>
      <c r="AM50" s="133"/>
      <c r="AN50" s="133"/>
      <c r="AO50" s="134">
        <f>SUM(AO43:AO49)</f>
        <v>345</v>
      </c>
      <c r="AP50" s="114">
        <v>3</v>
      </c>
      <c r="AQ50" s="115">
        <v>4</v>
      </c>
      <c r="AR50" s="115">
        <v>1</v>
      </c>
      <c r="AS50" s="135">
        <v>1</v>
      </c>
      <c r="AT50" s="114">
        <v>1</v>
      </c>
      <c r="AU50" s="115"/>
      <c r="AV50" s="115"/>
      <c r="AW50" s="136"/>
      <c r="AX50" s="137">
        <f aca="true" t="shared" si="2" ref="AX50:BE50">SUM(AX43:AX49)</f>
        <v>9.5</v>
      </c>
      <c r="AY50" s="115">
        <f t="shared" si="2"/>
        <v>5</v>
      </c>
      <c r="AZ50" s="115">
        <f t="shared" si="2"/>
        <v>2.5</v>
      </c>
      <c r="BA50" s="138">
        <f t="shared" si="2"/>
        <v>2</v>
      </c>
      <c r="BB50" s="139">
        <f t="shared" si="2"/>
        <v>11</v>
      </c>
      <c r="BC50" s="140">
        <f t="shared" si="2"/>
        <v>7</v>
      </c>
      <c r="BD50" s="141">
        <f t="shared" si="2"/>
        <v>2</v>
      </c>
      <c r="BE50" s="142">
        <f t="shared" si="2"/>
        <v>2</v>
      </c>
    </row>
    <row r="51" spans="1:74" ht="59.25" customHeight="1" thickBot="1">
      <c r="A51" s="108"/>
      <c r="B51" s="13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508" t="s">
        <v>91</v>
      </c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09"/>
      <c r="AV51" s="509"/>
      <c r="AW51" s="509"/>
      <c r="AX51" s="509"/>
      <c r="AY51" s="509"/>
      <c r="AZ51" s="509"/>
      <c r="BA51" s="509"/>
      <c r="BB51" s="509"/>
      <c r="BC51" s="509"/>
      <c r="BD51" s="509"/>
      <c r="BE51" s="510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</row>
    <row r="52" spans="2:74" ht="99" customHeight="1" thickBot="1">
      <c r="B52" s="502" t="s">
        <v>136</v>
      </c>
      <c r="C52" s="503"/>
      <c r="D52" s="503"/>
      <c r="E52" s="503"/>
      <c r="F52" s="503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503"/>
      <c r="V52" s="504"/>
      <c r="W52" s="508" t="s">
        <v>7</v>
      </c>
      <c r="X52" s="509"/>
      <c r="Y52" s="509"/>
      <c r="Z52" s="509"/>
      <c r="AA52" s="509"/>
      <c r="AB52" s="510"/>
      <c r="AC52" s="513" t="s">
        <v>137</v>
      </c>
      <c r="AD52" s="514"/>
      <c r="AE52" s="289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2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</row>
    <row r="53" spans="2:74" ht="84.75" customHeight="1" thickBot="1">
      <c r="B53" s="505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7"/>
      <c r="W53" s="511"/>
      <c r="X53" s="512"/>
      <c r="Y53" s="512"/>
      <c r="Z53" s="512"/>
      <c r="AA53" s="512"/>
      <c r="AB53" s="512"/>
      <c r="AC53" s="276" t="s">
        <v>47</v>
      </c>
      <c r="AD53" s="304" t="s">
        <v>48</v>
      </c>
      <c r="AE53" s="301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39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</row>
    <row r="54" spans="1:74" ht="92.25" customHeight="1" thickBot="1">
      <c r="A54" s="108"/>
      <c r="B54" s="57">
        <v>16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543" t="s">
        <v>144</v>
      </c>
      <c r="U54" s="544"/>
      <c r="V54" s="544"/>
      <c r="W54" s="544"/>
      <c r="X54" s="544"/>
      <c r="Y54" s="544"/>
      <c r="Z54" s="544"/>
      <c r="AA54" s="544"/>
      <c r="AB54" s="545"/>
      <c r="AC54" s="303"/>
      <c r="AD54" s="305"/>
      <c r="AE54" s="290"/>
      <c r="AF54" s="291"/>
      <c r="AG54" s="291"/>
      <c r="AH54" s="291"/>
      <c r="AI54" s="291"/>
      <c r="AJ54" s="291"/>
      <c r="AK54" s="292"/>
      <c r="AL54" s="291"/>
      <c r="AM54" s="291"/>
      <c r="AN54" s="293"/>
      <c r="AO54" s="294"/>
      <c r="AP54" s="290"/>
      <c r="AQ54" s="291"/>
      <c r="AR54" s="291"/>
      <c r="AS54" s="295"/>
      <c r="AT54" s="290"/>
      <c r="AU54" s="291"/>
      <c r="AV54" s="291"/>
      <c r="AW54" s="295"/>
      <c r="AX54" s="290"/>
      <c r="AY54" s="296"/>
      <c r="AZ54" s="291"/>
      <c r="BA54" s="295"/>
      <c r="BB54" s="292"/>
      <c r="BC54" s="291"/>
      <c r="BD54" s="291"/>
      <c r="BE54" s="29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</row>
    <row r="55" spans="1:74" ht="120" customHeight="1" thickBot="1">
      <c r="A55" s="108"/>
      <c r="B55" s="5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546" t="s">
        <v>145</v>
      </c>
      <c r="U55" s="547"/>
      <c r="V55" s="548"/>
      <c r="W55" s="543" t="s">
        <v>81</v>
      </c>
      <c r="X55" s="544"/>
      <c r="Y55" s="544"/>
      <c r="Z55" s="544"/>
      <c r="AA55" s="544"/>
      <c r="AB55" s="545"/>
      <c r="AC55" s="307">
        <v>7</v>
      </c>
      <c r="AD55" s="306"/>
      <c r="AE55" s="340">
        <v>3</v>
      </c>
      <c r="AF55" s="341">
        <v>90</v>
      </c>
      <c r="AG55" s="341">
        <v>54</v>
      </c>
      <c r="AH55" s="341">
        <v>18</v>
      </c>
      <c r="AI55" s="341"/>
      <c r="AJ55" s="342"/>
      <c r="AK55" s="342"/>
      <c r="AL55" s="341">
        <v>36</v>
      </c>
      <c r="AM55" s="341"/>
      <c r="AN55" s="343"/>
      <c r="AO55" s="344">
        <f>AF55-AG55</f>
        <v>36</v>
      </c>
      <c r="AP55" s="340"/>
      <c r="AQ55" s="341">
        <v>8</v>
      </c>
      <c r="AR55" s="341"/>
      <c r="AS55" s="345"/>
      <c r="AT55" s="340"/>
      <c r="AU55" s="341"/>
      <c r="AV55" s="341"/>
      <c r="AW55" s="345"/>
      <c r="AX55" s="340"/>
      <c r="AY55" s="346"/>
      <c r="AZ55" s="341"/>
      <c r="BA55" s="345"/>
      <c r="BB55" s="342">
        <v>6</v>
      </c>
      <c r="BC55" s="341">
        <v>2</v>
      </c>
      <c r="BD55" s="341"/>
      <c r="BE55" s="343">
        <v>4</v>
      </c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</row>
    <row r="56" spans="1:57" ht="69" customHeight="1" thickBot="1">
      <c r="A56" s="108"/>
      <c r="B56" s="5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554" t="s">
        <v>90</v>
      </c>
      <c r="U56" s="483"/>
      <c r="V56" s="483"/>
      <c r="W56" s="483"/>
      <c r="X56" s="483"/>
      <c r="Y56" s="483"/>
      <c r="Z56" s="483"/>
      <c r="AA56" s="483"/>
      <c r="AB56" s="483"/>
      <c r="AC56" s="483"/>
      <c r="AD56" s="555"/>
      <c r="AE56" s="347">
        <f>AE55</f>
        <v>3</v>
      </c>
      <c r="AF56" s="77">
        <f>AF55</f>
        <v>90</v>
      </c>
      <c r="AG56" s="77">
        <f aca="true" t="shared" si="3" ref="AG56:AO56">AG55</f>
        <v>54</v>
      </c>
      <c r="AH56" s="77">
        <f t="shared" si="3"/>
        <v>18</v>
      </c>
      <c r="AI56" s="77"/>
      <c r="AJ56" s="77"/>
      <c r="AK56" s="77"/>
      <c r="AL56" s="77">
        <f t="shared" si="3"/>
        <v>36</v>
      </c>
      <c r="AM56" s="77"/>
      <c r="AN56" s="77"/>
      <c r="AO56" s="77">
        <f t="shared" si="3"/>
        <v>36</v>
      </c>
      <c r="AP56" s="80"/>
      <c r="AQ56" s="81">
        <v>1</v>
      </c>
      <c r="AR56" s="81"/>
      <c r="AS56" s="82"/>
      <c r="AT56" s="80"/>
      <c r="AU56" s="81"/>
      <c r="AV56" s="81"/>
      <c r="AW56" s="83"/>
      <c r="AX56" s="92"/>
      <c r="AY56" s="81"/>
      <c r="AZ56" s="81"/>
      <c r="BA56" s="83"/>
      <c r="BB56" s="145">
        <f>BB55</f>
        <v>6</v>
      </c>
      <c r="BC56" s="146">
        <f>BC55</f>
        <v>2</v>
      </c>
      <c r="BD56" s="146"/>
      <c r="BE56" s="147">
        <f>BE55</f>
        <v>4</v>
      </c>
    </row>
    <row r="57" spans="1:57" ht="59.25" customHeight="1" thickBot="1">
      <c r="A57" s="108"/>
      <c r="B57" s="484" t="s">
        <v>111</v>
      </c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4"/>
      <c r="X57" s="484"/>
      <c r="Y57" s="484"/>
      <c r="Z57" s="484"/>
      <c r="AA57" s="484"/>
      <c r="AB57" s="484"/>
      <c r="AC57" s="484"/>
      <c r="AD57" s="485"/>
      <c r="AE57" s="148">
        <f>AE56+AE50</f>
        <v>23.5</v>
      </c>
      <c r="AF57" s="149">
        <f>AF56+AF50</f>
        <v>705</v>
      </c>
      <c r="AG57" s="149">
        <f>AG56+AG50</f>
        <v>324</v>
      </c>
      <c r="AH57" s="149">
        <f>AH56+AH50</f>
        <v>171</v>
      </c>
      <c r="AI57" s="149"/>
      <c r="AJ57" s="149">
        <f>AJ56+AJ50</f>
        <v>63</v>
      </c>
      <c r="AK57" s="149"/>
      <c r="AL57" s="150">
        <f>AL56+AL50</f>
        <v>90</v>
      </c>
      <c r="AM57" s="150"/>
      <c r="AN57" s="151"/>
      <c r="AO57" s="152">
        <f>AO56+AO50</f>
        <v>381</v>
      </c>
      <c r="AP57" s="153">
        <f>AP56+AP50</f>
        <v>3</v>
      </c>
      <c r="AQ57" s="154">
        <f>AQ56+AQ50</f>
        <v>5</v>
      </c>
      <c r="AR57" s="154">
        <f>AR56+AR50</f>
        <v>1</v>
      </c>
      <c r="AS57" s="155">
        <v>1</v>
      </c>
      <c r="AT57" s="153">
        <v>1</v>
      </c>
      <c r="AU57" s="154"/>
      <c r="AV57" s="154"/>
      <c r="AW57" s="156"/>
      <c r="AX57" s="281">
        <f>+AX50</f>
        <v>9.5</v>
      </c>
      <c r="AY57" s="115">
        <f>AY56+AY50</f>
        <v>5</v>
      </c>
      <c r="AZ57" s="115">
        <f>AZ56+AZ50</f>
        <v>2.5</v>
      </c>
      <c r="BA57" s="138">
        <f>BA50+BA56</f>
        <v>2</v>
      </c>
      <c r="BB57" s="157">
        <f>BB56+BB50</f>
        <v>17</v>
      </c>
      <c r="BC57" s="158">
        <f>BC56+BC50</f>
        <v>9</v>
      </c>
      <c r="BD57" s="158">
        <f>BD56+BD50</f>
        <v>2</v>
      </c>
      <c r="BE57" s="159">
        <f>BE56+BE50</f>
        <v>6</v>
      </c>
    </row>
    <row r="58" spans="1:57" ht="62.25" customHeight="1" thickBot="1">
      <c r="A58" s="108"/>
      <c r="B58" s="556" t="s">
        <v>76</v>
      </c>
      <c r="C58" s="556"/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  <c r="W58" s="556"/>
      <c r="X58" s="556"/>
      <c r="Y58" s="556"/>
      <c r="Z58" s="556"/>
      <c r="AA58" s="556"/>
      <c r="AB58" s="556"/>
      <c r="AC58" s="556"/>
      <c r="AD58" s="557"/>
      <c r="AE58" s="86">
        <f>AE57+AE40</f>
        <v>58</v>
      </c>
      <c r="AF58" s="81">
        <f>AF57+AF40</f>
        <v>1740</v>
      </c>
      <c r="AG58" s="81">
        <f>AG57+AG40</f>
        <v>648</v>
      </c>
      <c r="AH58" s="81">
        <f>AH57+AH40</f>
        <v>315</v>
      </c>
      <c r="AI58" s="81"/>
      <c r="AJ58" s="81">
        <f>AJ57+AJ40</f>
        <v>181</v>
      </c>
      <c r="AK58" s="81"/>
      <c r="AL58" s="83">
        <f>AL57+AL40</f>
        <v>152</v>
      </c>
      <c r="AM58" s="83"/>
      <c r="AN58" s="82"/>
      <c r="AO58" s="160">
        <f>AO57+AO40</f>
        <v>1092</v>
      </c>
      <c r="AP58" s="80">
        <f>AP57+AP40</f>
        <v>5</v>
      </c>
      <c r="AQ58" s="81">
        <f>AQ57+AQ40</f>
        <v>10</v>
      </c>
      <c r="AR58" s="81">
        <f>AR57+AR40</f>
        <v>5</v>
      </c>
      <c r="AS58" s="82">
        <v>1</v>
      </c>
      <c r="AT58" s="80">
        <v>1</v>
      </c>
      <c r="AU58" s="81"/>
      <c r="AV58" s="81">
        <f>AV40+AV57</f>
        <v>2</v>
      </c>
      <c r="AW58" s="83"/>
      <c r="AX58" s="280">
        <f aca="true" t="shared" si="4" ref="AX58:BE58">AX57+AX40</f>
        <v>25.5</v>
      </c>
      <c r="AY58" s="81">
        <f t="shared" si="4"/>
        <v>12</v>
      </c>
      <c r="AZ58" s="81">
        <f t="shared" si="4"/>
        <v>9</v>
      </c>
      <c r="BA58" s="83">
        <f t="shared" si="4"/>
        <v>4.5</v>
      </c>
      <c r="BB58" s="161">
        <f t="shared" si="4"/>
        <v>21</v>
      </c>
      <c r="BC58" s="162">
        <f t="shared" si="4"/>
        <v>11</v>
      </c>
      <c r="BD58" s="163">
        <f t="shared" si="4"/>
        <v>2</v>
      </c>
      <c r="BE58" s="164">
        <f t="shared" si="4"/>
        <v>8</v>
      </c>
    </row>
    <row r="59" spans="2:57" ht="60" customHeight="1">
      <c r="B59" s="38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91"/>
      <c r="V59" s="391"/>
      <c r="W59" s="29"/>
      <c r="X59" s="29"/>
      <c r="Y59" s="165"/>
      <c r="Z59" s="165"/>
      <c r="AA59" s="166"/>
      <c r="AB59" s="376" t="s">
        <v>28</v>
      </c>
      <c r="AC59" s="377"/>
      <c r="AD59" s="378"/>
      <c r="AE59" s="395" t="s">
        <v>29</v>
      </c>
      <c r="AF59" s="396"/>
      <c r="AG59" s="396"/>
      <c r="AH59" s="396"/>
      <c r="AI59" s="396"/>
      <c r="AJ59" s="396"/>
      <c r="AK59" s="396"/>
      <c r="AL59" s="396"/>
      <c r="AM59" s="396"/>
      <c r="AN59" s="396"/>
      <c r="AO59" s="397"/>
      <c r="AP59" s="167">
        <v>5</v>
      </c>
      <c r="AQ59" s="168"/>
      <c r="AR59" s="168"/>
      <c r="AS59" s="169"/>
      <c r="AT59" s="167"/>
      <c r="AU59" s="168"/>
      <c r="AV59" s="168"/>
      <c r="AW59" s="169"/>
      <c r="AX59" s="167">
        <v>3</v>
      </c>
      <c r="AY59" s="168"/>
      <c r="AZ59" s="168"/>
      <c r="BA59" s="170"/>
      <c r="BB59" s="171">
        <v>2</v>
      </c>
      <c r="BC59" s="172"/>
      <c r="BD59" s="172"/>
      <c r="BE59" s="173"/>
    </row>
    <row r="60" spans="2:57" ht="60" customHeight="1">
      <c r="B60" s="39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2" t="s">
        <v>32</v>
      </c>
      <c r="U60" s="283"/>
      <c r="V60" s="283"/>
      <c r="W60" s="284"/>
      <c r="X60" s="284"/>
      <c r="Y60" s="285"/>
      <c r="Z60" s="285"/>
      <c r="AA60" s="165"/>
      <c r="AB60" s="379"/>
      <c r="AC60" s="380"/>
      <c r="AD60" s="381"/>
      <c r="AE60" s="373" t="s">
        <v>30</v>
      </c>
      <c r="AF60" s="374"/>
      <c r="AG60" s="374"/>
      <c r="AH60" s="374"/>
      <c r="AI60" s="374"/>
      <c r="AJ60" s="374"/>
      <c r="AK60" s="374"/>
      <c r="AL60" s="374"/>
      <c r="AM60" s="374"/>
      <c r="AN60" s="374"/>
      <c r="AO60" s="375"/>
      <c r="AP60" s="174"/>
      <c r="AQ60" s="175">
        <v>10</v>
      </c>
      <c r="AR60" s="175"/>
      <c r="AS60" s="176"/>
      <c r="AT60" s="174"/>
      <c r="AU60" s="175"/>
      <c r="AV60" s="175"/>
      <c r="AW60" s="176"/>
      <c r="AX60" s="174">
        <v>6</v>
      </c>
      <c r="AY60" s="175"/>
      <c r="AZ60" s="175"/>
      <c r="BA60" s="177"/>
      <c r="BB60" s="178">
        <v>4</v>
      </c>
      <c r="BC60" s="179"/>
      <c r="BD60" s="179"/>
      <c r="BE60" s="180"/>
    </row>
    <row r="61" spans="2:57" ht="60" customHeight="1">
      <c r="B61" s="390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2" t="s">
        <v>132</v>
      </c>
      <c r="U61" s="282"/>
      <c r="V61" s="283"/>
      <c r="W61" s="284"/>
      <c r="X61" s="284"/>
      <c r="Y61" s="286"/>
      <c r="Z61" s="286"/>
      <c r="AA61" s="165"/>
      <c r="AB61" s="379"/>
      <c r="AC61" s="380"/>
      <c r="AD61" s="381"/>
      <c r="AE61" s="373" t="s">
        <v>31</v>
      </c>
      <c r="AF61" s="374"/>
      <c r="AG61" s="374"/>
      <c r="AH61" s="374"/>
      <c r="AI61" s="374"/>
      <c r="AJ61" s="374"/>
      <c r="AK61" s="374"/>
      <c r="AL61" s="374"/>
      <c r="AM61" s="374"/>
      <c r="AN61" s="374"/>
      <c r="AO61" s="375"/>
      <c r="AP61" s="174"/>
      <c r="AQ61" s="175"/>
      <c r="AR61" s="175">
        <f>AX61+BB61</f>
        <v>5</v>
      </c>
      <c r="AS61" s="176"/>
      <c r="AT61" s="174"/>
      <c r="AU61" s="175"/>
      <c r="AV61" s="175"/>
      <c r="AW61" s="176"/>
      <c r="AX61" s="174">
        <v>3</v>
      </c>
      <c r="AY61" s="175"/>
      <c r="AZ61" s="175"/>
      <c r="BA61" s="177"/>
      <c r="BB61" s="178">
        <v>2</v>
      </c>
      <c r="BC61" s="179"/>
      <c r="BD61" s="179"/>
      <c r="BE61" s="180"/>
    </row>
    <row r="62" spans="2:57" ht="60" customHeight="1">
      <c r="B62" s="39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558" t="s">
        <v>133</v>
      </c>
      <c r="U62" s="558"/>
      <c r="V62" s="283"/>
      <c r="W62" s="284"/>
      <c r="X62" s="284"/>
      <c r="Y62" s="285"/>
      <c r="Z62" s="285"/>
      <c r="AA62" s="165"/>
      <c r="AB62" s="379"/>
      <c r="AC62" s="380"/>
      <c r="AD62" s="381"/>
      <c r="AE62" s="373" t="s">
        <v>33</v>
      </c>
      <c r="AF62" s="374"/>
      <c r="AG62" s="374"/>
      <c r="AH62" s="374"/>
      <c r="AI62" s="374"/>
      <c r="AJ62" s="374"/>
      <c r="AK62" s="374"/>
      <c r="AL62" s="374"/>
      <c r="AM62" s="374"/>
      <c r="AN62" s="374"/>
      <c r="AO62" s="375"/>
      <c r="AP62" s="174"/>
      <c r="AQ62" s="175"/>
      <c r="AR62" s="175"/>
      <c r="AS62" s="176">
        <v>1</v>
      </c>
      <c r="AT62" s="174"/>
      <c r="AU62" s="175"/>
      <c r="AV62" s="175"/>
      <c r="AW62" s="176"/>
      <c r="AX62" s="174">
        <v>1</v>
      </c>
      <c r="AY62" s="175"/>
      <c r="AZ62" s="175"/>
      <c r="BA62" s="177"/>
      <c r="BB62" s="178"/>
      <c r="BC62" s="179"/>
      <c r="BD62" s="179"/>
      <c r="BE62" s="180"/>
    </row>
    <row r="63" spans="2:57" ht="60" customHeight="1">
      <c r="B63" s="39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558" t="s">
        <v>134</v>
      </c>
      <c r="U63" s="558"/>
      <c r="V63" s="558"/>
      <c r="W63" s="558"/>
      <c r="X63" s="558"/>
      <c r="Y63" s="558"/>
      <c r="Z63" s="558"/>
      <c r="AA63" s="3"/>
      <c r="AB63" s="379"/>
      <c r="AC63" s="380"/>
      <c r="AD63" s="381"/>
      <c r="AE63" s="373" t="s">
        <v>34</v>
      </c>
      <c r="AF63" s="374"/>
      <c r="AG63" s="374"/>
      <c r="AH63" s="374"/>
      <c r="AI63" s="374"/>
      <c r="AJ63" s="374"/>
      <c r="AK63" s="374"/>
      <c r="AL63" s="374"/>
      <c r="AM63" s="374"/>
      <c r="AN63" s="374"/>
      <c r="AO63" s="375"/>
      <c r="AP63" s="174"/>
      <c r="AQ63" s="175"/>
      <c r="AR63" s="175"/>
      <c r="AS63" s="176"/>
      <c r="AT63" s="174">
        <v>1</v>
      </c>
      <c r="AU63" s="175"/>
      <c r="AV63" s="175"/>
      <c r="AW63" s="176"/>
      <c r="AX63" s="174"/>
      <c r="AY63" s="175"/>
      <c r="AZ63" s="175"/>
      <c r="BA63" s="177"/>
      <c r="BB63" s="178">
        <v>1</v>
      </c>
      <c r="BC63" s="179"/>
      <c r="BD63" s="179"/>
      <c r="BE63" s="180"/>
    </row>
    <row r="64" spans="2:57" ht="60" customHeight="1">
      <c r="B64" s="39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558" t="s">
        <v>135</v>
      </c>
      <c r="U64" s="558"/>
      <c r="V64" s="558"/>
      <c r="W64" s="558"/>
      <c r="X64" s="558"/>
      <c r="Y64" s="558"/>
      <c r="Z64" s="285"/>
      <c r="AA64" s="165"/>
      <c r="AB64" s="379"/>
      <c r="AC64" s="380"/>
      <c r="AD64" s="381"/>
      <c r="AE64" s="373" t="s">
        <v>21</v>
      </c>
      <c r="AF64" s="374"/>
      <c r="AG64" s="374"/>
      <c r="AH64" s="374"/>
      <c r="AI64" s="374"/>
      <c r="AJ64" s="374"/>
      <c r="AK64" s="374"/>
      <c r="AL64" s="374"/>
      <c r="AM64" s="374"/>
      <c r="AN64" s="374"/>
      <c r="AO64" s="375"/>
      <c r="AP64" s="174"/>
      <c r="AQ64" s="175"/>
      <c r="AR64" s="175"/>
      <c r="AS64" s="176"/>
      <c r="AT64" s="174"/>
      <c r="AU64" s="175"/>
      <c r="AV64" s="175"/>
      <c r="AW64" s="176"/>
      <c r="AX64" s="174"/>
      <c r="AY64" s="175"/>
      <c r="AZ64" s="175"/>
      <c r="BA64" s="177"/>
      <c r="BB64" s="178"/>
      <c r="BC64" s="179"/>
      <c r="BD64" s="179"/>
      <c r="BE64" s="180"/>
    </row>
    <row r="65" spans="2:57" ht="60" customHeight="1">
      <c r="B65" s="39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559" t="s">
        <v>130</v>
      </c>
      <c r="U65" s="559"/>
      <c r="V65" s="559"/>
      <c r="W65" s="559"/>
      <c r="X65" s="559"/>
      <c r="Y65" s="287"/>
      <c r="Z65" s="287"/>
      <c r="AA65" s="165"/>
      <c r="AB65" s="379"/>
      <c r="AC65" s="380"/>
      <c r="AD65" s="381"/>
      <c r="AE65" s="373" t="s">
        <v>22</v>
      </c>
      <c r="AF65" s="374"/>
      <c r="AG65" s="374"/>
      <c r="AH65" s="374"/>
      <c r="AI65" s="374"/>
      <c r="AJ65" s="374"/>
      <c r="AK65" s="374"/>
      <c r="AL65" s="374"/>
      <c r="AM65" s="374"/>
      <c r="AN65" s="374"/>
      <c r="AO65" s="375"/>
      <c r="AP65" s="174"/>
      <c r="AQ65" s="175"/>
      <c r="AR65" s="175"/>
      <c r="AS65" s="176"/>
      <c r="AT65" s="174"/>
      <c r="AU65" s="175"/>
      <c r="AV65" s="175">
        <v>2</v>
      </c>
      <c r="AW65" s="176"/>
      <c r="AX65" s="174">
        <v>2</v>
      </c>
      <c r="AY65" s="175"/>
      <c r="AZ65" s="175"/>
      <c r="BA65" s="177"/>
      <c r="BB65" s="178"/>
      <c r="BC65" s="179"/>
      <c r="BD65" s="179"/>
      <c r="BE65" s="180"/>
    </row>
    <row r="66" spans="2:57" ht="60" customHeight="1" thickBot="1">
      <c r="B66" s="39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559" t="s">
        <v>131</v>
      </c>
      <c r="U66" s="559"/>
      <c r="V66" s="559"/>
      <c r="W66" s="559"/>
      <c r="X66" s="559"/>
      <c r="Y66" s="287"/>
      <c r="Z66" s="287"/>
      <c r="AA66" s="165"/>
      <c r="AB66" s="382"/>
      <c r="AC66" s="383"/>
      <c r="AD66" s="384"/>
      <c r="AE66" s="392" t="s">
        <v>35</v>
      </c>
      <c r="AF66" s="393"/>
      <c r="AG66" s="393"/>
      <c r="AH66" s="393"/>
      <c r="AI66" s="393"/>
      <c r="AJ66" s="393"/>
      <c r="AK66" s="393"/>
      <c r="AL66" s="393"/>
      <c r="AM66" s="393"/>
      <c r="AN66" s="393"/>
      <c r="AO66" s="394"/>
      <c r="AP66" s="181"/>
      <c r="AQ66" s="182"/>
      <c r="AR66" s="182"/>
      <c r="AS66" s="183"/>
      <c r="AT66" s="181"/>
      <c r="AU66" s="182"/>
      <c r="AV66" s="182"/>
      <c r="AW66" s="183"/>
      <c r="AX66" s="181"/>
      <c r="AY66" s="182"/>
      <c r="AZ66" s="182"/>
      <c r="BA66" s="184"/>
      <c r="BB66" s="185"/>
      <c r="BC66" s="186"/>
      <c r="BD66" s="186"/>
      <c r="BE66" s="187"/>
    </row>
    <row r="67" spans="21:23" ht="44.25" customHeight="1">
      <c r="U67" s="2"/>
      <c r="V67" s="2"/>
      <c r="W67" s="21"/>
    </row>
    <row r="68" spans="2:51" ht="69" customHeight="1" thickBot="1">
      <c r="B68" s="560" t="s">
        <v>36</v>
      </c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560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188"/>
      <c r="AB68" s="561" t="s">
        <v>128</v>
      </c>
      <c r="AC68" s="561"/>
      <c r="AD68" s="561"/>
      <c r="AE68" s="561"/>
      <c r="AF68" s="561"/>
      <c r="AG68" s="561"/>
      <c r="AH68" s="561"/>
      <c r="AI68" s="561"/>
      <c r="AJ68" s="561"/>
      <c r="AK68" s="561"/>
      <c r="AL68" s="561"/>
      <c r="AM68" s="561"/>
      <c r="AN68" s="561"/>
      <c r="AO68" s="561"/>
      <c r="AP68" s="561"/>
      <c r="AQ68" s="561"/>
      <c r="AR68" s="561"/>
      <c r="AS68" s="561"/>
      <c r="AT68" s="561"/>
      <c r="AU68" s="561"/>
      <c r="AV68" s="561"/>
      <c r="AW68" s="561"/>
      <c r="AX68" s="561"/>
      <c r="AY68" s="561"/>
    </row>
    <row r="69" spans="2:51" ht="146.25" customHeight="1" thickBot="1" thickTop="1">
      <c r="B69" s="189" t="s">
        <v>37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1" t="s">
        <v>38</v>
      </c>
      <c r="U69" s="562" t="s">
        <v>39</v>
      </c>
      <c r="V69" s="563"/>
      <c r="W69" s="562" t="s">
        <v>40</v>
      </c>
      <c r="X69" s="563"/>
      <c r="Y69" s="564" t="s">
        <v>41</v>
      </c>
      <c r="Z69" s="565"/>
      <c r="AA69" s="192"/>
      <c r="AB69" s="193" t="s">
        <v>37</v>
      </c>
      <c r="AC69" s="566" t="s">
        <v>129</v>
      </c>
      <c r="AD69" s="567"/>
      <c r="AE69" s="567"/>
      <c r="AF69" s="567"/>
      <c r="AG69" s="567"/>
      <c r="AH69" s="567"/>
      <c r="AI69" s="567"/>
      <c r="AJ69" s="567"/>
      <c r="AK69" s="567"/>
      <c r="AL69" s="567"/>
      <c r="AM69" s="567"/>
      <c r="AN69" s="567"/>
      <c r="AO69" s="567"/>
      <c r="AP69" s="567"/>
      <c r="AQ69" s="567"/>
      <c r="AR69" s="567"/>
      <c r="AS69" s="568"/>
      <c r="AT69" s="569" t="s">
        <v>39</v>
      </c>
      <c r="AU69" s="570"/>
      <c r="AV69" s="570"/>
      <c r="AW69" s="570"/>
      <c r="AX69" s="570"/>
      <c r="AY69" s="571"/>
    </row>
    <row r="70" spans="2:51" ht="97.5" customHeight="1" thickBot="1">
      <c r="B70" s="194" t="s">
        <v>112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267" t="s">
        <v>107</v>
      </c>
      <c r="U70" s="572" t="s">
        <v>126</v>
      </c>
      <c r="V70" s="573"/>
      <c r="W70" s="574">
        <v>5</v>
      </c>
      <c r="X70" s="575"/>
      <c r="Y70" s="576">
        <v>8</v>
      </c>
      <c r="Z70" s="577"/>
      <c r="AA70" s="196"/>
      <c r="AB70" s="197">
        <v>1</v>
      </c>
      <c r="AC70" s="490" t="s">
        <v>113</v>
      </c>
      <c r="AD70" s="491"/>
      <c r="AE70" s="491"/>
      <c r="AF70" s="491"/>
      <c r="AG70" s="491"/>
      <c r="AH70" s="491"/>
      <c r="AI70" s="491"/>
      <c r="AJ70" s="491"/>
      <c r="AK70" s="491"/>
      <c r="AL70" s="491"/>
      <c r="AM70" s="491"/>
      <c r="AN70" s="491"/>
      <c r="AO70" s="491"/>
      <c r="AP70" s="491"/>
      <c r="AQ70" s="491"/>
      <c r="AR70" s="491"/>
      <c r="AS70" s="492"/>
      <c r="AT70" s="578" t="s">
        <v>127</v>
      </c>
      <c r="AU70" s="579"/>
      <c r="AV70" s="579"/>
      <c r="AW70" s="579"/>
      <c r="AX70" s="579"/>
      <c r="AY70" s="580"/>
    </row>
    <row r="71" spans="2:51" ht="34.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200"/>
      <c r="U71" s="200"/>
      <c r="V71" s="201"/>
      <c r="W71" s="202"/>
      <c r="X71" s="202"/>
      <c r="Y71" s="203"/>
      <c r="Z71" s="203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8"/>
      <c r="AU71" s="8"/>
      <c r="AV71" s="8"/>
      <c r="AW71" s="8"/>
      <c r="AX71" s="8"/>
      <c r="AY71" s="8"/>
    </row>
    <row r="72" spans="2:55" ht="39.75" customHeight="1"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445" t="s">
        <v>114</v>
      </c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  <c r="AO72" s="445"/>
      <c r="AP72" s="445"/>
      <c r="AQ72" s="445"/>
      <c r="AR72" s="445"/>
      <c r="AS72" s="445"/>
      <c r="AT72" s="445"/>
      <c r="AU72" s="445"/>
      <c r="AV72" s="445"/>
      <c r="AW72" s="445"/>
      <c r="AX72" s="445"/>
      <c r="AY72" s="445"/>
      <c r="AZ72" s="445"/>
      <c r="BA72" s="445"/>
      <c r="BB72" s="445"/>
      <c r="BC72" s="445"/>
    </row>
    <row r="73" ht="12.75" customHeight="1" thickBot="1"/>
    <row r="74" spans="1:256" s="206" customFormat="1" ht="39.75" customHeight="1" thickTop="1">
      <c r="A74" s="2"/>
      <c r="B74" s="581" t="s">
        <v>42</v>
      </c>
      <c r="C74" s="582"/>
      <c r="D74" s="582"/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P74" s="582"/>
      <c r="Q74" s="582"/>
      <c r="R74" s="582"/>
      <c r="S74" s="582"/>
      <c r="T74" s="583"/>
      <c r="U74" s="589" t="s">
        <v>43</v>
      </c>
      <c r="V74" s="581" t="s">
        <v>44</v>
      </c>
      <c r="W74" s="582"/>
      <c r="X74" s="583"/>
      <c r="Y74" s="592" t="s">
        <v>45</v>
      </c>
      <c r="Z74" s="593"/>
      <c r="AA74" s="592" t="s">
        <v>46</v>
      </c>
      <c r="AB74" s="593"/>
      <c r="AC74" s="2"/>
      <c r="AD74" s="2"/>
      <c r="AE74" s="596"/>
      <c r="AF74" s="596"/>
      <c r="AG74" s="596"/>
      <c r="AH74" s="596"/>
      <c r="AI74" s="32"/>
      <c r="AJ74" s="32"/>
      <c r="AK74" s="417"/>
      <c r="AL74" s="417"/>
      <c r="AM74" s="417"/>
      <c r="AN74" s="417"/>
      <c r="AO74" s="417"/>
      <c r="AP74" s="417"/>
      <c r="AQ74" s="596"/>
      <c r="AR74" s="596"/>
      <c r="AS74" s="596"/>
      <c r="AT74" s="596"/>
      <c r="AU74" s="596"/>
      <c r="AV74" s="596"/>
      <c r="AW74" s="598"/>
      <c r="AX74" s="598"/>
      <c r="AY74" s="469"/>
      <c r="AZ74" s="469"/>
      <c r="BA74" s="469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206" customFormat="1" ht="54.75" customHeight="1" thickBot="1">
      <c r="A75" s="2"/>
      <c r="B75" s="584"/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585"/>
      <c r="U75" s="590"/>
      <c r="V75" s="584"/>
      <c r="W75" s="417"/>
      <c r="X75" s="585"/>
      <c r="Y75" s="594"/>
      <c r="Z75" s="595"/>
      <c r="AA75" s="594"/>
      <c r="AB75" s="595"/>
      <c r="AC75" s="2"/>
      <c r="AD75" s="2"/>
      <c r="AE75" s="596"/>
      <c r="AF75" s="596"/>
      <c r="AG75" s="596"/>
      <c r="AH75" s="596"/>
      <c r="AI75" s="32"/>
      <c r="AJ75" s="32"/>
      <c r="AK75" s="417"/>
      <c r="AL75" s="417"/>
      <c r="AM75" s="417"/>
      <c r="AN75" s="417"/>
      <c r="AO75" s="417"/>
      <c r="AP75" s="417"/>
      <c r="AQ75" s="596"/>
      <c r="AR75" s="596"/>
      <c r="AS75" s="596"/>
      <c r="AT75" s="596"/>
      <c r="AU75" s="596"/>
      <c r="AV75" s="596"/>
      <c r="AW75" s="598"/>
      <c r="AX75" s="598"/>
      <c r="AY75" s="469"/>
      <c r="AZ75" s="469"/>
      <c r="BA75" s="469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206" customFormat="1" ht="69" customHeight="1" thickBot="1" thickTop="1">
      <c r="A76" s="2"/>
      <c r="B76" s="586"/>
      <c r="C76" s="587"/>
      <c r="D76" s="587"/>
      <c r="E76" s="587"/>
      <c r="F76" s="587"/>
      <c r="G76" s="587"/>
      <c r="H76" s="587"/>
      <c r="I76" s="587"/>
      <c r="J76" s="587"/>
      <c r="K76" s="587"/>
      <c r="L76" s="587"/>
      <c r="M76" s="587"/>
      <c r="N76" s="587"/>
      <c r="O76" s="587"/>
      <c r="P76" s="587"/>
      <c r="Q76" s="587"/>
      <c r="R76" s="587"/>
      <c r="S76" s="587"/>
      <c r="T76" s="588"/>
      <c r="U76" s="591"/>
      <c r="V76" s="586"/>
      <c r="W76" s="587"/>
      <c r="X76" s="588"/>
      <c r="Y76" s="207" t="s">
        <v>47</v>
      </c>
      <c r="Z76" s="208" t="s">
        <v>48</v>
      </c>
      <c r="AA76" s="207" t="s">
        <v>47</v>
      </c>
      <c r="AB76" s="209" t="s">
        <v>48</v>
      </c>
      <c r="AC76" s="29"/>
      <c r="AD76" s="29"/>
      <c r="AE76" s="596"/>
      <c r="AF76" s="596"/>
      <c r="AG76" s="596"/>
      <c r="AH76" s="596"/>
      <c r="AI76" s="32"/>
      <c r="AJ76" s="32"/>
      <c r="AK76" s="417"/>
      <c r="AL76" s="417"/>
      <c r="AM76" s="417"/>
      <c r="AN76" s="417"/>
      <c r="AO76" s="417"/>
      <c r="AP76" s="417"/>
      <c r="AQ76" s="596"/>
      <c r="AR76" s="596"/>
      <c r="AS76" s="596"/>
      <c r="AT76" s="596"/>
      <c r="AU76" s="596"/>
      <c r="AV76" s="596"/>
      <c r="AW76" s="8"/>
      <c r="AX76" s="8"/>
      <c r="AY76" s="8"/>
      <c r="AZ76" s="8"/>
      <c r="BA76" s="8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206" customFormat="1" ht="39.75" customHeight="1" thickTop="1">
      <c r="A77" s="2"/>
      <c r="B77" s="581" t="s">
        <v>49</v>
      </c>
      <c r="C77" s="582"/>
      <c r="D77" s="582"/>
      <c r="E77" s="582"/>
      <c r="F77" s="582"/>
      <c r="G77" s="582"/>
      <c r="H77" s="582"/>
      <c r="I77" s="582"/>
      <c r="J77" s="582"/>
      <c r="K77" s="582"/>
      <c r="L77" s="582"/>
      <c r="M77" s="582"/>
      <c r="N77" s="582"/>
      <c r="O77" s="582"/>
      <c r="P77" s="582"/>
      <c r="Q77" s="582"/>
      <c r="R77" s="582"/>
      <c r="S77" s="582"/>
      <c r="T77" s="583"/>
      <c r="U77" s="599" t="s">
        <v>115</v>
      </c>
      <c r="V77" s="602" t="s">
        <v>81</v>
      </c>
      <c r="W77" s="603"/>
      <c r="X77" s="604"/>
      <c r="Y77" s="611">
        <v>7</v>
      </c>
      <c r="Z77" s="614"/>
      <c r="AA77" s="617">
        <f>Y77*U77</f>
        <v>140</v>
      </c>
      <c r="AB77" s="628"/>
      <c r="AC77" s="29"/>
      <c r="AD77" s="29"/>
      <c r="AE77" s="472"/>
      <c r="AF77" s="472"/>
      <c r="AG77" s="472"/>
      <c r="AH77" s="472"/>
      <c r="AI77" s="28"/>
      <c r="AJ77" s="28"/>
      <c r="AK77" s="627"/>
      <c r="AL77" s="627"/>
      <c r="AM77" s="627"/>
      <c r="AN77" s="627"/>
      <c r="AO77" s="620"/>
      <c r="AP77" s="620"/>
      <c r="AQ77" s="597"/>
      <c r="AR77" s="597"/>
      <c r="AS77" s="597"/>
      <c r="AT77" s="597"/>
      <c r="AU77" s="597"/>
      <c r="AV77" s="597"/>
      <c r="AW77" s="210"/>
      <c r="AX77" s="210"/>
      <c r="AY77" s="211"/>
      <c r="AZ77" s="8"/>
      <c r="BA77" s="8"/>
      <c r="BB77" s="8"/>
      <c r="BC77" s="8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206" customFormat="1" ht="39.75" customHeight="1">
      <c r="A78" s="2"/>
      <c r="B78" s="584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585"/>
      <c r="U78" s="600"/>
      <c r="V78" s="605"/>
      <c r="W78" s="606"/>
      <c r="X78" s="607"/>
      <c r="Y78" s="612"/>
      <c r="Z78" s="615"/>
      <c r="AA78" s="618"/>
      <c r="AB78" s="629"/>
      <c r="AC78" s="212"/>
      <c r="AD78" s="212"/>
      <c r="AE78" s="472"/>
      <c r="AF78" s="472"/>
      <c r="AG78" s="472"/>
      <c r="AH78" s="472"/>
      <c r="AI78" s="28"/>
      <c r="AJ78" s="28"/>
      <c r="AK78" s="627"/>
      <c r="AL78" s="627"/>
      <c r="AM78" s="627"/>
      <c r="AN78" s="627"/>
      <c r="AO78" s="620"/>
      <c r="AP78" s="620"/>
      <c r="AQ78" s="597"/>
      <c r="AR78" s="597"/>
      <c r="AS78" s="597"/>
      <c r="AT78" s="597"/>
      <c r="AU78" s="597"/>
      <c r="AV78" s="597"/>
      <c r="AW78" s="210"/>
      <c r="AX78" s="210"/>
      <c r="AY78" s="211"/>
      <c r="AZ78" s="8"/>
      <c r="BA78" s="8"/>
      <c r="BB78" s="8"/>
      <c r="BC78" s="8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206" customFormat="1" ht="80.25" customHeight="1" thickBot="1">
      <c r="A79" s="2"/>
      <c r="B79" s="586"/>
      <c r="C79" s="587"/>
      <c r="D79" s="587"/>
      <c r="E79" s="587"/>
      <c r="F79" s="587"/>
      <c r="G79" s="587"/>
      <c r="H79" s="587"/>
      <c r="I79" s="587"/>
      <c r="J79" s="587"/>
      <c r="K79" s="587"/>
      <c r="L79" s="587"/>
      <c r="M79" s="587"/>
      <c r="N79" s="587"/>
      <c r="O79" s="587"/>
      <c r="P79" s="587"/>
      <c r="Q79" s="587"/>
      <c r="R79" s="587"/>
      <c r="S79" s="587"/>
      <c r="T79" s="588"/>
      <c r="U79" s="601"/>
      <c r="V79" s="608"/>
      <c r="W79" s="609"/>
      <c r="X79" s="610"/>
      <c r="Y79" s="613"/>
      <c r="Z79" s="616"/>
      <c r="AA79" s="619"/>
      <c r="AB79" s="630"/>
      <c r="AC79" s="212"/>
      <c r="AD79" s="212"/>
      <c r="AE79" s="472"/>
      <c r="AF79" s="472"/>
      <c r="AG79" s="472"/>
      <c r="AH79" s="472"/>
      <c r="AI79" s="28"/>
      <c r="AJ79" s="28"/>
      <c r="AK79" s="627"/>
      <c r="AL79" s="627"/>
      <c r="AM79" s="627"/>
      <c r="AN79" s="627"/>
      <c r="AO79" s="620"/>
      <c r="AP79" s="620"/>
      <c r="AQ79" s="597"/>
      <c r="AR79" s="597"/>
      <c r="AS79" s="597"/>
      <c r="AT79" s="597"/>
      <c r="AU79" s="597"/>
      <c r="AV79" s="597"/>
      <c r="AW79" s="210"/>
      <c r="AX79" s="210"/>
      <c r="AY79" s="211"/>
      <c r="AZ79" s="8"/>
      <c r="BA79" s="8"/>
      <c r="BB79" s="8"/>
      <c r="BC79" s="8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206" customFormat="1" ht="39.75" customHeight="1" thickTop="1">
      <c r="A80" s="2"/>
      <c r="B80" s="581" t="s">
        <v>50</v>
      </c>
      <c r="C80" s="582"/>
      <c r="D80" s="582"/>
      <c r="E80" s="582"/>
      <c r="F80" s="582"/>
      <c r="G80" s="582"/>
      <c r="H80" s="582"/>
      <c r="I80" s="582"/>
      <c r="J80" s="582"/>
      <c r="K80" s="582"/>
      <c r="L80" s="582"/>
      <c r="M80" s="582"/>
      <c r="N80" s="582"/>
      <c r="O80" s="582"/>
      <c r="P80" s="582"/>
      <c r="Q80" s="582"/>
      <c r="R80" s="582"/>
      <c r="S80" s="582"/>
      <c r="T80" s="583"/>
      <c r="U80" s="599" t="s">
        <v>112</v>
      </c>
      <c r="V80" s="621" t="s">
        <v>101</v>
      </c>
      <c r="W80" s="622"/>
      <c r="X80" s="623"/>
      <c r="Y80" s="611">
        <v>7</v>
      </c>
      <c r="Z80" s="614"/>
      <c r="AA80" s="644">
        <f>Y80*U80</f>
        <v>7</v>
      </c>
      <c r="AB80" s="628"/>
      <c r="AC80" s="212"/>
      <c r="AD80" s="212"/>
      <c r="AE80" s="472"/>
      <c r="AF80" s="472"/>
      <c r="AG80" s="472"/>
      <c r="AH80" s="472"/>
      <c r="AI80" s="28"/>
      <c r="AJ80" s="28"/>
      <c r="AK80" s="627"/>
      <c r="AL80" s="627"/>
      <c r="AM80" s="627"/>
      <c r="AN80" s="627"/>
      <c r="AO80" s="620"/>
      <c r="AP80" s="620"/>
      <c r="AQ80" s="597"/>
      <c r="AR80" s="597"/>
      <c r="AS80" s="597"/>
      <c r="AT80" s="597"/>
      <c r="AU80" s="597"/>
      <c r="AV80" s="597"/>
      <c r="AW80" s="210"/>
      <c r="AX80" s="210"/>
      <c r="AY80" s="211"/>
      <c r="AZ80" s="8"/>
      <c r="BA80" s="8"/>
      <c r="BB80" s="8"/>
      <c r="BC80" s="8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206" customFormat="1" ht="106.5" customHeight="1" thickBot="1">
      <c r="A81" s="2"/>
      <c r="B81" s="586"/>
      <c r="C81" s="587"/>
      <c r="D81" s="587"/>
      <c r="E81" s="587"/>
      <c r="F81" s="587"/>
      <c r="G81" s="587"/>
      <c r="H81" s="587"/>
      <c r="I81" s="587"/>
      <c r="J81" s="587"/>
      <c r="K81" s="587"/>
      <c r="L81" s="587"/>
      <c r="M81" s="587"/>
      <c r="N81" s="587"/>
      <c r="O81" s="587"/>
      <c r="P81" s="587"/>
      <c r="Q81" s="587"/>
      <c r="R81" s="587"/>
      <c r="S81" s="587"/>
      <c r="T81" s="588"/>
      <c r="U81" s="601"/>
      <c r="V81" s="624"/>
      <c r="W81" s="625"/>
      <c r="X81" s="626"/>
      <c r="Y81" s="613"/>
      <c r="Z81" s="616"/>
      <c r="AA81" s="613"/>
      <c r="AB81" s="630"/>
      <c r="AC81" s="203"/>
      <c r="AD81" s="203"/>
      <c r="AE81" s="472"/>
      <c r="AF81" s="472"/>
      <c r="AG81" s="472"/>
      <c r="AH81" s="472"/>
      <c r="AI81" s="28"/>
      <c r="AJ81" s="28"/>
      <c r="AK81" s="627"/>
      <c r="AL81" s="627"/>
      <c r="AM81" s="627"/>
      <c r="AN81" s="627"/>
      <c r="AO81" s="620"/>
      <c r="AP81" s="620"/>
      <c r="AQ81" s="597"/>
      <c r="AR81" s="597"/>
      <c r="AS81" s="597"/>
      <c r="AT81" s="597"/>
      <c r="AU81" s="597"/>
      <c r="AV81" s="597"/>
      <c r="AW81" s="210"/>
      <c r="AX81" s="210"/>
      <c r="AY81" s="211"/>
      <c r="AZ81" s="8"/>
      <c r="BA81" s="8"/>
      <c r="BB81" s="8"/>
      <c r="BC81" s="8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206" customFormat="1" ht="197.25" customHeight="1" thickTop="1">
      <c r="A82" s="2"/>
      <c r="B82" s="581" t="s">
        <v>51</v>
      </c>
      <c r="C82" s="582"/>
      <c r="D82" s="582"/>
      <c r="E82" s="582"/>
      <c r="F82" s="582"/>
      <c r="G82" s="582"/>
      <c r="H82" s="582"/>
      <c r="I82" s="582"/>
      <c r="J82" s="582"/>
      <c r="K82" s="582"/>
      <c r="L82" s="582"/>
      <c r="M82" s="582"/>
      <c r="N82" s="582"/>
      <c r="O82" s="582"/>
      <c r="P82" s="582"/>
      <c r="Q82" s="582"/>
      <c r="R82" s="582"/>
      <c r="S82" s="582"/>
      <c r="T82" s="583"/>
      <c r="U82" s="589" t="s">
        <v>60</v>
      </c>
      <c r="V82" s="621" t="s">
        <v>106</v>
      </c>
      <c r="W82" s="622"/>
      <c r="X82" s="623"/>
      <c r="Y82" s="611">
        <v>7</v>
      </c>
      <c r="Z82" s="614"/>
      <c r="AA82" s="644">
        <f>Y82*U82</f>
        <v>14</v>
      </c>
      <c r="AB82" s="628"/>
      <c r="AC82" s="203"/>
      <c r="AD82" s="203"/>
      <c r="AE82" s="472"/>
      <c r="AF82" s="472"/>
      <c r="AG82" s="472"/>
      <c r="AH82" s="472"/>
      <c r="AI82" s="28"/>
      <c r="AJ82" s="28"/>
      <c r="AK82" s="417"/>
      <c r="AL82" s="417"/>
      <c r="AM82" s="417"/>
      <c r="AN82" s="417"/>
      <c r="AO82" s="620"/>
      <c r="AP82" s="620"/>
      <c r="AQ82" s="597"/>
      <c r="AR82" s="597"/>
      <c r="AS82" s="597"/>
      <c r="AT82" s="597"/>
      <c r="AU82" s="597"/>
      <c r="AV82" s="597"/>
      <c r="AW82" s="210"/>
      <c r="AX82" s="210"/>
      <c r="AY82" s="211"/>
      <c r="AZ82" s="8"/>
      <c r="BA82" s="8"/>
      <c r="BB82" s="8"/>
      <c r="BC82" s="8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206" customFormat="1" ht="42" customHeight="1">
      <c r="A83" s="2"/>
      <c r="B83" s="584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585"/>
      <c r="U83" s="590"/>
      <c r="V83" s="641"/>
      <c r="W83" s="642"/>
      <c r="X83" s="643"/>
      <c r="Y83" s="612"/>
      <c r="Z83" s="615"/>
      <c r="AA83" s="612"/>
      <c r="AB83" s="629"/>
      <c r="AC83" s="203"/>
      <c r="AD83" s="203"/>
      <c r="AE83" s="472"/>
      <c r="AF83" s="472"/>
      <c r="AG83" s="472"/>
      <c r="AH83" s="472"/>
      <c r="AI83" s="28"/>
      <c r="AJ83" s="28"/>
      <c r="AK83" s="417"/>
      <c r="AL83" s="417"/>
      <c r="AM83" s="417"/>
      <c r="AN83" s="417"/>
      <c r="AO83" s="620"/>
      <c r="AP83" s="620"/>
      <c r="AQ83" s="597"/>
      <c r="AR83" s="597"/>
      <c r="AS83" s="597"/>
      <c r="AT83" s="597"/>
      <c r="AU83" s="597"/>
      <c r="AV83" s="597"/>
      <c r="AW83" s="210"/>
      <c r="AX83" s="210"/>
      <c r="AY83" s="211"/>
      <c r="AZ83" s="8"/>
      <c r="BA83" s="8"/>
      <c r="BB83" s="8"/>
      <c r="BC83" s="8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206" customFormat="1" ht="49.5" customHeight="1" thickBot="1">
      <c r="A84" s="2"/>
      <c r="B84" s="586"/>
      <c r="C84" s="587"/>
      <c r="D84" s="587"/>
      <c r="E84" s="587"/>
      <c r="F84" s="587"/>
      <c r="G84" s="587"/>
      <c r="H84" s="587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8"/>
      <c r="U84" s="591"/>
      <c r="V84" s="624"/>
      <c r="W84" s="625"/>
      <c r="X84" s="626"/>
      <c r="Y84" s="613"/>
      <c r="Z84" s="616"/>
      <c r="AA84" s="613"/>
      <c r="AB84" s="630"/>
      <c r="AC84" s="212"/>
      <c r="AD84" s="212"/>
      <c r="AE84" s="417"/>
      <c r="AF84" s="417"/>
      <c r="AG84" s="417"/>
      <c r="AH84" s="417"/>
      <c r="AI84" s="30"/>
      <c r="AJ84" s="30"/>
      <c r="AK84" s="417"/>
      <c r="AL84" s="417"/>
      <c r="AM84" s="417"/>
      <c r="AN84" s="417"/>
      <c r="AO84" s="620"/>
      <c r="AP84" s="620"/>
      <c r="AQ84" s="597"/>
      <c r="AR84" s="597"/>
      <c r="AS84" s="597"/>
      <c r="AT84" s="597"/>
      <c r="AU84" s="597"/>
      <c r="AV84" s="597"/>
      <c r="AW84" s="210"/>
      <c r="AX84" s="210"/>
      <c r="AY84" s="211"/>
      <c r="AZ84" s="8"/>
      <c r="BA84" s="8"/>
      <c r="BB84" s="8"/>
      <c r="BC84" s="8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215" customFormat="1" ht="104.25" customHeight="1" thickBot="1" thickTop="1">
      <c r="A85" s="2"/>
      <c r="B85" s="631" t="s">
        <v>121</v>
      </c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3"/>
      <c r="U85" s="205" t="s">
        <v>116</v>
      </c>
      <c r="V85" s="634" t="s">
        <v>81</v>
      </c>
      <c r="W85" s="635"/>
      <c r="X85" s="636"/>
      <c r="Y85" s="273">
        <v>7</v>
      </c>
      <c r="Z85" s="213"/>
      <c r="AA85" s="274">
        <f>Y85*2</f>
        <v>14</v>
      </c>
      <c r="AB85" s="214"/>
      <c r="AC85" s="212"/>
      <c r="AD85" s="212"/>
      <c r="AE85" s="417"/>
      <c r="AF85" s="417"/>
      <c r="AG85" s="417"/>
      <c r="AH85" s="417"/>
      <c r="AI85" s="30"/>
      <c r="AJ85" s="30"/>
      <c r="AK85" s="417"/>
      <c r="AL85" s="417"/>
      <c r="AM85" s="417"/>
      <c r="AN85" s="417"/>
      <c r="AO85" s="620"/>
      <c r="AP85" s="620"/>
      <c r="AQ85" s="597"/>
      <c r="AR85" s="597"/>
      <c r="AS85" s="597"/>
      <c r="AT85" s="597"/>
      <c r="AU85" s="597"/>
      <c r="AV85" s="597"/>
      <c r="AW85" s="210"/>
      <c r="AX85" s="210"/>
      <c r="AY85" s="211"/>
      <c r="AZ85" s="8"/>
      <c r="BA85" s="8"/>
      <c r="BB85" s="8"/>
      <c r="BC85" s="8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206" customFormat="1" ht="73.5" customHeight="1" thickBot="1" thickTop="1">
      <c r="A86" s="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199"/>
      <c r="M86" s="199"/>
      <c r="N86" s="199"/>
      <c r="O86" s="199"/>
      <c r="P86" s="199"/>
      <c r="Q86" s="199"/>
      <c r="R86" s="199"/>
      <c r="S86" s="199"/>
      <c r="T86" s="198" t="s">
        <v>52</v>
      </c>
      <c r="U86" s="216" t="s">
        <v>74</v>
      </c>
      <c r="V86" s="217"/>
      <c r="W86" s="217"/>
      <c r="X86" s="637" t="s">
        <v>52</v>
      </c>
      <c r="Y86" s="637"/>
      <c r="Z86" s="638"/>
      <c r="AA86" s="275">
        <f>AA85+AA83+AA82+AA80+AA77</f>
        <v>175</v>
      </c>
      <c r="AB86" s="218"/>
      <c r="AC86" s="219"/>
      <c r="AD86" s="203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627"/>
      <c r="AV86" s="627"/>
      <c r="AW86" s="627"/>
      <c r="AX86" s="627"/>
      <c r="AY86" s="627"/>
      <c r="AZ86" s="627"/>
      <c r="BA86" s="210"/>
      <c r="BB86" s="8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28" customFormat="1" ht="36.75" customHeight="1" thickTop="1">
      <c r="A87" s="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20"/>
      <c r="M87" s="221"/>
      <c r="N87" s="221"/>
      <c r="O87" s="221"/>
      <c r="P87" s="221"/>
      <c r="Q87" s="221"/>
      <c r="R87" s="221"/>
      <c r="S87" s="222"/>
      <c r="T87" s="2"/>
      <c r="U87" s="223"/>
      <c r="V87" s="224"/>
      <c r="W87" s="219"/>
      <c r="X87" s="219"/>
      <c r="Y87" s="225"/>
      <c r="Z87" s="225"/>
      <c r="AA87" s="225"/>
      <c r="AB87" s="226"/>
      <c r="AC87" s="226"/>
      <c r="AD87" s="226"/>
      <c r="AE87" s="226"/>
      <c r="AF87" s="226"/>
      <c r="AG87" s="639"/>
      <c r="AH87" s="639"/>
      <c r="AI87" s="639"/>
      <c r="AJ87" s="639"/>
      <c r="AK87" s="639"/>
      <c r="AL87" s="639"/>
      <c r="AM87" s="639"/>
      <c r="AN87" s="639"/>
      <c r="AO87" s="639"/>
      <c r="AP87" s="639"/>
      <c r="AQ87" s="639"/>
      <c r="AR87" s="639"/>
      <c r="AS87" s="639"/>
      <c r="AT87" s="639"/>
      <c r="AU87" s="639"/>
      <c r="AV87" s="639"/>
      <c r="AW87" s="639"/>
      <c r="AX87" s="639"/>
      <c r="AY87" s="639"/>
      <c r="AZ87" s="639"/>
      <c r="BA87" s="639"/>
      <c r="BB87" s="227"/>
      <c r="BC87" s="227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:53" ht="83.25" customHeight="1" thickBot="1"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456" t="s">
        <v>61</v>
      </c>
      <c r="V88" s="456"/>
      <c r="W88" s="456"/>
      <c r="X88" s="456"/>
      <c r="AB88" s="23"/>
      <c r="AC88" s="23"/>
      <c r="AG88" s="639"/>
      <c r="AH88" s="639"/>
      <c r="AI88" s="639"/>
      <c r="AJ88" s="639"/>
      <c r="AK88" s="639"/>
      <c r="AL88" s="639"/>
      <c r="AM88" s="639"/>
      <c r="AN88" s="639"/>
      <c r="AO88" s="639"/>
      <c r="AP88" s="639"/>
      <c r="AQ88" s="639"/>
      <c r="AR88" s="639"/>
      <c r="AS88" s="639"/>
      <c r="AT88" s="639"/>
      <c r="AU88" s="639"/>
      <c r="AV88" s="639"/>
      <c r="AW88" s="639"/>
      <c r="AX88" s="639"/>
      <c r="AY88" s="639"/>
      <c r="AZ88" s="639"/>
      <c r="BA88" s="639"/>
    </row>
    <row r="89" spans="2:57" ht="67.5" customHeight="1" thickBot="1">
      <c r="B89" s="229">
        <v>1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640" t="s">
        <v>55</v>
      </c>
      <c r="U89" s="371"/>
      <c r="V89" s="371"/>
      <c r="W89" s="371"/>
      <c r="X89" s="371"/>
      <c r="Y89" s="371"/>
      <c r="Z89" s="371"/>
      <c r="AA89" s="371"/>
      <c r="AB89" s="371"/>
      <c r="AC89" s="371"/>
      <c r="AD89" s="372"/>
      <c r="AE89" s="640" t="s">
        <v>56</v>
      </c>
      <c r="AF89" s="371"/>
      <c r="AG89" s="371"/>
      <c r="AH89" s="371"/>
      <c r="AI89" s="371"/>
      <c r="AJ89" s="371"/>
      <c r="AK89" s="371"/>
      <c r="AL89" s="371"/>
      <c r="AM89" s="371"/>
      <c r="AN89" s="371"/>
      <c r="AO89" s="371"/>
      <c r="AP89" s="371"/>
      <c r="AQ89" s="371"/>
      <c r="AR89" s="371"/>
      <c r="AS89" s="371"/>
      <c r="AT89" s="371"/>
      <c r="AU89" s="371"/>
      <c r="AV89" s="371"/>
      <c r="AW89" s="371"/>
      <c r="AX89" s="371"/>
      <c r="AY89" s="371"/>
      <c r="AZ89" s="371"/>
      <c r="BA89" s="371"/>
      <c r="BB89" s="371"/>
      <c r="BC89" s="371"/>
      <c r="BD89" s="371"/>
      <c r="BE89" s="372"/>
    </row>
    <row r="90" spans="3:57" ht="22.5" customHeight="1"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2:56" ht="88.5" customHeight="1"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 t="s">
        <v>151</v>
      </c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230"/>
    </row>
    <row r="92" spans="21:55" ht="84" customHeight="1">
      <c r="U92" s="106"/>
      <c r="V92" s="231"/>
      <c r="W92" s="231"/>
      <c r="X92" s="231"/>
      <c r="Y92" s="232"/>
      <c r="Z92" s="232"/>
      <c r="AA92" s="232"/>
      <c r="AB92" s="232"/>
      <c r="AC92" s="232"/>
      <c r="AD92" s="232"/>
      <c r="AE92" s="232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</row>
    <row r="93" spans="21:52" ht="52.5" customHeight="1">
      <c r="U93" s="106"/>
      <c r="V93" s="233" t="s">
        <v>53</v>
      </c>
      <c r="W93" s="234"/>
      <c r="X93" s="235"/>
      <c r="Y93" s="236"/>
      <c r="Z93" s="236"/>
      <c r="AA93" s="237" t="s">
        <v>120</v>
      </c>
      <c r="AB93" s="13"/>
      <c r="AC93" s="237"/>
      <c r="AD93" s="238" t="s">
        <v>54</v>
      </c>
      <c r="AE93" s="239"/>
      <c r="AF93" s="238"/>
      <c r="AG93" s="2"/>
      <c r="AH93" s="226"/>
      <c r="AI93" s="226"/>
      <c r="AJ93" s="388" t="s">
        <v>93</v>
      </c>
      <c r="AK93" s="388"/>
      <c r="AL93" s="388"/>
      <c r="AM93" s="388"/>
      <c r="AN93" s="388"/>
      <c r="AO93" s="388"/>
      <c r="AP93" s="388"/>
      <c r="AQ93" s="388"/>
      <c r="AR93" s="240"/>
      <c r="AS93" s="240"/>
      <c r="AT93" s="241"/>
      <c r="AU93" s="237" t="s">
        <v>92</v>
      </c>
      <c r="AV93" s="237"/>
      <c r="AW93" s="237"/>
      <c r="AX93" s="242"/>
      <c r="AY93" s="237"/>
      <c r="AZ93" s="238" t="s">
        <v>54</v>
      </c>
    </row>
    <row r="94" spans="2:52" s="243" customFormat="1" ht="39.75" customHeight="1"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E94" s="244"/>
      <c r="AF94" s="244"/>
      <c r="AH94" s="245"/>
      <c r="AI94" s="245"/>
      <c r="AJ94" s="245"/>
      <c r="AK94" s="245"/>
      <c r="AL94" s="245"/>
      <c r="AM94" s="245"/>
      <c r="AN94" s="245"/>
      <c r="AO94" s="244"/>
      <c r="AP94" s="246"/>
      <c r="AQ94" s="244"/>
      <c r="AS94" s="247"/>
      <c r="AU94" s="248"/>
      <c r="AW94" s="244"/>
      <c r="AX94" s="244"/>
      <c r="AY94" s="244"/>
      <c r="AZ94" s="244"/>
    </row>
    <row r="95" spans="21:53" ht="14.25" customHeight="1">
      <c r="U95" s="2"/>
      <c r="V95" s="227"/>
      <c r="W95" s="227"/>
      <c r="X95" s="227"/>
      <c r="Y95" s="249"/>
      <c r="Z95" s="249"/>
      <c r="AA95" s="249"/>
      <c r="AB95" s="249"/>
      <c r="AC95" s="249"/>
      <c r="AD95" s="249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227"/>
      <c r="AT95" s="227"/>
      <c r="AU95" s="227"/>
      <c r="AV95" s="227"/>
      <c r="AW95" s="227"/>
      <c r="AX95" s="227"/>
      <c r="AY95" s="227"/>
      <c r="AZ95" s="227"/>
      <c r="BA95" s="227"/>
    </row>
    <row r="96" spans="2:53" ht="60" customHeight="1">
      <c r="B96" s="356"/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  <c r="Y96" s="357"/>
      <c r="Z96" s="357"/>
      <c r="AA96" s="357"/>
      <c r="AB96" s="357"/>
      <c r="AC96" s="357"/>
      <c r="AD96" s="249"/>
      <c r="AE96" s="232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227"/>
      <c r="AT96" s="227"/>
      <c r="AU96" s="227"/>
      <c r="AV96" s="227"/>
      <c r="AW96" s="227"/>
      <c r="AX96" s="227"/>
      <c r="AY96" s="227"/>
      <c r="AZ96" s="227"/>
      <c r="BA96" s="227"/>
    </row>
    <row r="97" spans="21:29" ht="90" customHeight="1">
      <c r="U97" s="2"/>
      <c r="V97" s="2"/>
      <c r="W97" s="2"/>
      <c r="X97" s="2"/>
      <c r="Y97" s="2"/>
      <c r="Z97" s="2"/>
      <c r="AA97" s="2"/>
      <c r="AB97" s="2"/>
      <c r="AC97" s="2"/>
    </row>
    <row r="100" spans="42:52" ht="81.75" customHeight="1"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</sheetData>
  <sheetProtection/>
  <mergeCells count="219">
    <mergeCell ref="T47:V47"/>
    <mergeCell ref="W47:AD47"/>
    <mergeCell ref="T48:V48"/>
    <mergeCell ref="W48:AD48"/>
    <mergeCell ref="V82:X84"/>
    <mergeCell ref="Y82:Y84"/>
    <mergeCell ref="Z82:Z84"/>
    <mergeCell ref="AA82:AA84"/>
    <mergeCell ref="AB82:AB84"/>
    <mergeCell ref="AA80:AA81"/>
    <mergeCell ref="T89:AD89"/>
    <mergeCell ref="AE89:BE89"/>
    <mergeCell ref="AF92:BC92"/>
    <mergeCell ref="AJ93:AQ93"/>
    <mergeCell ref="B94:AC94"/>
    <mergeCell ref="B96:AC96"/>
    <mergeCell ref="X86:Z86"/>
    <mergeCell ref="AU86:AW86"/>
    <mergeCell ref="AX86:AZ86"/>
    <mergeCell ref="AG87:BA87"/>
    <mergeCell ref="U88:X88"/>
    <mergeCell ref="AG88:BA88"/>
    <mergeCell ref="AO84:AP84"/>
    <mergeCell ref="AQ84:AV84"/>
    <mergeCell ref="B85:T85"/>
    <mergeCell ref="V85:X85"/>
    <mergeCell ref="AO85:AP85"/>
    <mergeCell ref="AQ85:AV85"/>
    <mergeCell ref="B82:T84"/>
    <mergeCell ref="U82:U84"/>
    <mergeCell ref="AE82:AH83"/>
    <mergeCell ref="AK82:AN83"/>
    <mergeCell ref="AO82:AP82"/>
    <mergeCell ref="AQ82:AV82"/>
    <mergeCell ref="AO83:AP83"/>
    <mergeCell ref="AQ83:AV83"/>
    <mergeCell ref="AE84:AH85"/>
    <mergeCell ref="W7:AA7"/>
    <mergeCell ref="AB80:AB81"/>
    <mergeCell ref="AO80:AP80"/>
    <mergeCell ref="AQ80:AV80"/>
    <mergeCell ref="AO81:AP81"/>
    <mergeCell ref="B80:T81"/>
    <mergeCell ref="U80:U81"/>
    <mergeCell ref="V80:X81"/>
    <mergeCell ref="Y80:Y81"/>
    <mergeCell ref="Z80:Z81"/>
    <mergeCell ref="AK84:AN85"/>
    <mergeCell ref="AE77:AH81"/>
    <mergeCell ref="AK77:AN81"/>
    <mergeCell ref="AB77:AB79"/>
    <mergeCell ref="AO77:AP77"/>
    <mergeCell ref="AQ77:AV77"/>
    <mergeCell ref="AO78:AP78"/>
    <mergeCell ref="AQ78:AV78"/>
    <mergeCell ref="AO79:AP79"/>
    <mergeCell ref="AQ79:AV79"/>
    <mergeCell ref="AQ81:AV81"/>
    <mergeCell ref="AW74:AX75"/>
    <mergeCell ref="AY74:AZ75"/>
    <mergeCell ref="BA74:BA75"/>
    <mergeCell ref="B77:T79"/>
    <mergeCell ref="U77:U79"/>
    <mergeCell ref="V77:X79"/>
    <mergeCell ref="Y77:Y79"/>
    <mergeCell ref="Z77:Z79"/>
    <mergeCell ref="AA77:AA79"/>
    <mergeCell ref="T72:BC72"/>
    <mergeCell ref="B74:T76"/>
    <mergeCell ref="U74:U76"/>
    <mergeCell ref="V74:X76"/>
    <mergeCell ref="Y74:Z75"/>
    <mergeCell ref="AA74:AB75"/>
    <mergeCell ref="AE74:AH76"/>
    <mergeCell ref="AK74:AN76"/>
    <mergeCell ref="AO74:AP76"/>
    <mergeCell ref="AQ74:AV76"/>
    <mergeCell ref="U69:V69"/>
    <mergeCell ref="W69:X69"/>
    <mergeCell ref="Y69:Z69"/>
    <mergeCell ref="AC69:AS69"/>
    <mergeCell ref="AT69:AY69"/>
    <mergeCell ref="U70:V70"/>
    <mergeCell ref="W70:X70"/>
    <mergeCell ref="Y70:Z70"/>
    <mergeCell ref="AC70:AS70"/>
    <mergeCell ref="AT70:AY70"/>
    <mergeCell ref="AE64:AO64"/>
    <mergeCell ref="T65:X65"/>
    <mergeCell ref="AE65:AO65"/>
    <mergeCell ref="T66:X66"/>
    <mergeCell ref="AE66:AO66"/>
    <mergeCell ref="B68:Z68"/>
    <mergeCell ref="AB68:AY68"/>
    <mergeCell ref="AE59:AO59"/>
    <mergeCell ref="AE60:AO60"/>
    <mergeCell ref="AE61:AO61"/>
    <mergeCell ref="T62:U62"/>
    <mergeCell ref="AE62:AO62"/>
    <mergeCell ref="T63:Z63"/>
    <mergeCell ref="AE63:AO63"/>
    <mergeCell ref="T56:AD56"/>
    <mergeCell ref="B57:AD57"/>
    <mergeCell ref="B58:AD58"/>
    <mergeCell ref="B59:B66"/>
    <mergeCell ref="U59:V59"/>
    <mergeCell ref="AB59:AD66"/>
    <mergeCell ref="T64:Y64"/>
    <mergeCell ref="T54:AB54"/>
    <mergeCell ref="T55:V55"/>
    <mergeCell ref="W55:AB55"/>
    <mergeCell ref="T49:V49"/>
    <mergeCell ref="W49:AD49"/>
    <mergeCell ref="T50:AC50"/>
    <mergeCell ref="T51:BE51"/>
    <mergeCell ref="B52:V53"/>
    <mergeCell ref="W52:AB53"/>
    <mergeCell ref="AC52:AD52"/>
    <mergeCell ref="T44:V44"/>
    <mergeCell ref="W44:AD44"/>
    <mergeCell ref="T45:V45"/>
    <mergeCell ref="W45:AD45"/>
    <mergeCell ref="T46:V46"/>
    <mergeCell ref="W46:AD46"/>
    <mergeCell ref="B39:AD39"/>
    <mergeCell ref="B40:AD40"/>
    <mergeCell ref="B41:BE41"/>
    <mergeCell ref="B42:BE42"/>
    <mergeCell ref="T43:V43"/>
    <mergeCell ref="W43:AD43"/>
    <mergeCell ref="B35:V36"/>
    <mergeCell ref="W35:AB36"/>
    <mergeCell ref="AC35:AD35"/>
    <mergeCell ref="T37:AB37"/>
    <mergeCell ref="T38:V38"/>
    <mergeCell ref="W38:AB38"/>
    <mergeCell ref="T31:V31"/>
    <mergeCell ref="W31:AB31"/>
    <mergeCell ref="T32:V32"/>
    <mergeCell ref="W32:AB32"/>
    <mergeCell ref="B33:AD33"/>
    <mergeCell ref="B34:BE34"/>
    <mergeCell ref="B27:V28"/>
    <mergeCell ref="W27:AB28"/>
    <mergeCell ref="AC27:AD27"/>
    <mergeCell ref="T29:AB29"/>
    <mergeCell ref="T30:V30"/>
    <mergeCell ref="W30:AB30"/>
    <mergeCell ref="T23:V23"/>
    <mergeCell ref="W23:AC23"/>
    <mergeCell ref="T24:V24"/>
    <mergeCell ref="W24:AC24"/>
    <mergeCell ref="B25:AD25"/>
    <mergeCell ref="B26:BE26"/>
    <mergeCell ref="B19:BE19"/>
    <mergeCell ref="BI19:BI21"/>
    <mergeCell ref="B20:BE20"/>
    <mergeCell ref="T21:V21"/>
    <mergeCell ref="W21:AD21"/>
    <mergeCell ref="T22:V22"/>
    <mergeCell ref="W22:AC22"/>
    <mergeCell ref="BK15:BK17"/>
    <mergeCell ref="AX16:AX17"/>
    <mergeCell ref="AY16:BA16"/>
    <mergeCell ref="BB16:BB17"/>
    <mergeCell ref="BC16:BE16"/>
    <mergeCell ref="T18:V18"/>
    <mergeCell ref="W18:AD18"/>
    <mergeCell ref="AT14:AT17"/>
    <mergeCell ref="AU14:AU17"/>
    <mergeCell ref="AV14:AV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W14:AW1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B11:B17"/>
    <mergeCell ref="T11:V17"/>
    <mergeCell ref="W11:AD17"/>
    <mergeCell ref="AE11:AF13"/>
    <mergeCell ref="AG11:AN13"/>
    <mergeCell ref="AO11:AO17"/>
    <mergeCell ref="T8:V8"/>
    <mergeCell ref="W8:AB8"/>
    <mergeCell ref="AD8:AS8"/>
    <mergeCell ref="W9:AB9"/>
    <mergeCell ref="AE9:AQ9"/>
    <mergeCell ref="AZ8:BE8"/>
    <mergeCell ref="W6:AB6"/>
    <mergeCell ref="AD6:AS6"/>
    <mergeCell ref="AZ6:BC6"/>
    <mergeCell ref="A7:V7"/>
    <mergeCell ref="AE7:AS7"/>
    <mergeCell ref="AZ7:BD7"/>
    <mergeCell ref="V1:AS1"/>
    <mergeCell ref="B2:BA2"/>
    <mergeCell ref="B3:BA3"/>
    <mergeCell ref="T4:U4"/>
    <mergeCell ref="X4:AO4"/>
    <mergeCell ref="B5:V5"/>
    <mergeCell ref="X5:AQ5"/>
    <mergeCell ref="AU5:AY5"/>
    <mergeCell ref="AZ5:BE5"/>
  </mergeCells>
  <printOptions/>
  <pageMargins left="0.3937007874015748" right="0.1968503937007874" top="0.1968503937007874" bottom="0" header="0" footer="0"/>
  <pageSetup fitToHeight="0" fitToWidth="1" horizontalDpi="300" verticalDpi="300" orientation="landscape" paperSize="9" scale="1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2021-05-26T07:11:00Z</cp:lastPrinted>
  <dcterms:created xsi:type="dcterms:W3CDTF">2014-01-13T08:19:54Z</dcterms:created>
  <dcterms:modified xsi:type="dcterms:W3CDTF">2021-07-28T11:24:51Z</dcterms:modified>
  <cp:category/>
  <cp:version/>
  <cp:contentType/>
  <cp:contentStatus/>
</cp:coreProperties>
</file>