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32" activeTab="0"/>
  </bookViews>
  <sheets>
    <sheet name="БАК_161_Бум_прискор_1 курс" sheetId="1" r:id="rId1"/>
  </sheets>
  <definedNames>
    <definedName name="_xlnm.Print_Area" localSheetId="0">'БАК_161_Бум_прискор_1 курс'!$A$1:$BH$68</definedName>
  </definedNames>
  <calcPr fullCalcOnLoad="1"/>
</workbook>
</file>

<file path=xl/sharedStrings.xml><?xml version="1.0" encoding="utf-8"?>
<sst xmlns="http://schemas.openxmlformats.org/spreadsheetml/2006/main" count="141" uniqueCount="117">
  <si>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</si>
  <si>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</si>
  <si>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</si>
  <si>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</si>
  <si>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</si>
  <si>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</si>
  <si>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</si>
  <si>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</si>
  <si>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</si>
  <si>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</si>
  <si>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</si>
  <si>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</si>
  <si>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</si>
  <si>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</si>
  <si>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</si>
  <si>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</si>
  <si>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</si>
  <si>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</si>
  <si>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</si>
  <si>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</si>
  <si>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</si>
  <si>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</si>
  <si>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</si>
  <si>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</si>
  <si>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</si>
  <si>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</si>
  <si>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</si>
  <si>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</si>
  <si>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</si>
  <si>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</si>
  <si>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</si>
  <si>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</si>
  <si>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</si>
  <si>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</si>
  <si>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</si>
  <si>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</si>
  <si>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</si>
  <si>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</si>
  <si>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t xml:space="preserve">          ЗАТВЕРДЖУЮ</t>
  </si>
  <si>
    <t>18 тижнів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</si>
  <si>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</si>
  <si>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</si>
  <si>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</si>
  <si>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</si>
  <si>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</si>
  <si>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</si>
  <si>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</si>
  <si>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</si>
  <si>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</si>
  <si>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</si>
  <si>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</si>
  <si>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 xml:space="preserve">Лаборатор
</t>
  </si>
  <si>
    <t>очна (денна)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</si>
  <si>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</si>
  <si>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</si>
  <si>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</si>
  <si>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</si>
  <si>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 xml:space="preserve">на 2020/ 2021 навчальний рік   </t>
  </si>
  <si>
    <t>161 Хімічні технології та інженерія</t>
  </si>
  <si>
    <t>Екології та технології рослинних полімерів</t>
  </si>
  <si>
    <t xml:space="preserve"> за  освітньо- професійною програмою </t>
  </si>
  <si>
    <t>Інженерно-хімічний</t>
  </si>
  <si>
    <t>2 роки 10 місяців (3 н.р.)</t>
  </si>
  <si>
    <t>Органічної хімії і технології органічних речовин</t>
  </si>
  <si>
    <t>бакалавр з хімічних
технологій та інженерії</t>
  </si>
  <si>
    <t>Інструментальні методи хімічного аналізу</t>
  </si>
  <si>
    <t>Англійської мови технічного спрямування № 2</t>
  </si>
  <si>
    <t>Разом за цикл</t>
  </si>
  <si>
    <t>/Дмитро СІДОРОВ</t>
  </si>
  <si>
    <t xml:space="preserve"> Заст. декана ІХФ</t>
  </si>
  <si>
    <t>Ухвалено на засіданні Вченої ради ІХФ, ПРОТОКОЛ № 3  від 13 квітня 2020 р.</t>
  </si>
  <si>
    <t>/Микола ГОМЕЛЯ /</t>
  </si>
  <si>
    <r>
      <t>РГР</t>
    </r>
    <r>
      <rPr>
        <sz val="40"/>
        <rFont val="Arial"/>
        <family val="2"/>
      </rPr>
      <t xml:space="preserve"> - розрахунково-графічна робота;</t>
    </r>
  </si>
  <si>
    <r>
      <t>РР</t>
    </r>
    <r>
      <rPr>
        <sz val="40"/>
        <rFont val="Arial"/>
        <family val="2"/>
      </rPr>
      <t xml:space="preserve"> - розрахункова робота;</t>
    </r>
  </si>
  <si>
    <r>
      <t>ГР</t>
    </r>
    <r>
      <rPr>
        <sz val="40"/>
        <rFont val="Arial"/>
        <family val="2"/>
      </rPr>
      <t xml:space="preserve"> - графічна робота;</t>
    </r>
  </si>
  <si>
    <r>
      <t>ДКР</t>
    </r>
    <r>
      <rPr>
        <sz val="40"/>
        <rFont val="Arial"/>
        <family val="2"/>
      </rPr>
      <t xml:space="preserve"> - домашня контрольна робота (виконується під час СРС)</t>
    </r>
  </si>
  <si>
    <t>ІНТЕГРОВАНИЙ      РОБОЧИЙ   НАВЧАЛЬНИЙ   ПЛАН</t>
  </si>
  <si>
    <t>Технічних та програмних засобів автоматизації</t>
  </si>
  <si>
    <t>прийом 2020 року</t>
  </si>
  <si>
    <t xml:space="preserve">  Промислова екологія та ресурсоефективні чисті технології</t>
  </si>
  <si>
    <t>1 семестр</t>
  </si>
  <si>
    <t>2 семестр</t>
  </si>
  <si>
    <t>1.1. Цикл загальної підготовки</t>
  </si>
  <si>
    <t>1. НОРМАТИВНІ освітні компоненти</t>
  </si>
  <si>
    <t>Засади усного професійного мовлення (риторика)**</t>
  </si>
  <si>
    <t>Української мови, літератури та культури</t>
  </si>
  <si>
    <t>Історія Київської політехніки</t>
  </si>
  <si>
    <t>Історії</t>
  </si>
  <si>
    <t xml:space="preserve">Фізика - 1. Механіка. Теплота </t>
  </si>
  <si>
    <t>Загальної фізики і фізики твердого тіла</t>
  </si>
  <si>
    <t>Фізика - 2. Електромагнетизм</t>
  </si>
  <si>
    <t>Загальна  та  неорганічна  хімія - 1. Загальна хімія</t>
  </si>
  <si>
    <t xml:space="preserve">Загальна та неорганічна хімія-2. Неорганічна хімія </t>
  </si>
  <si>
    <t>Загальна та неорганічна хімія</t>
  </si>
  <si>
    <t>Вища математика - 1. Диференційне числення</t>
  </si>
  <si>
    <t>Вища математика - 2. Інтегральне числення</t>
  </si>
  <si>
    <t>Математичної фізики</t>
  </si>
  <si>
    <t>1.2. Цикл професійної підготовки</t>
  </si>
  <si>
    <t>Будова рослинної сировини</t>
  </si>
  <si>
    <t>Хімія високомолекулярних сполук</t>
  </si>
  <si>
    <t xml:space="preserve">ВСЬОГО нормативних </t>
  </si>
  <si>
    <t>ЛЦ-п01 (5+0)</t>
  </si>
  <si>
    <t>Інформаційні технології</t>
  </si>
  <si>
    <t xml:space="preserve">1 курс </t>
  </si>
  <si>
    <t>Фізичне виховання -1*</t>
  </si>
  <si>
    <t>Фізичного виховання</t>
  </si>
  <si>
    <t>Іноземна мова - 1. Вступ до загально-технічної іноземної мови *</t>
  </si>
  <si>
    <t>Іноземна мова професійного спрямування - 2. Іноземна мова для професійного-орієнтованого спілкування. Ділове мовлення*</t>
  </si>
  <si>
    <t>Обсяг, у кредитах:</t>
  </si>
  <si>
    <t>Дисципліни, які вивчаються</t>
  </si>
  <si>
    <t>** Дисципліни, які здаються за формою екстернату</t>
  </si>
  <si>
    <t>Разом</t>
  </si>
  <si>
    <t>* Дисципліни, які перезараховуються</t>
  </si>
  <si>
    <t>Інженерна графіка*</t>
  </si>
  <si>
    <t>Комп'ютерна графіка*</t>
  </si>
  <si>
    <t>Нарисної геометрії, інженерної та комп"ютерної графіки</t>
  </si>
  <si>
    <r>
      <t xml:space="preserve">"__01___"____07______ </t>
    </r>
    <r>
      <rPr>
        <b/>
        <sz val="40"/>
        <rFont val="Arial"/>
        <family val="2"/>
      </rPr>
      <t>2020 р.</t>
    </r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</si>
</sst>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40"/>
      <name val="Arial Cyr"/>
      <family val="0"/>
    </font>
    <font>
      <b/>
      <sz val="45"/>
      <name val="Arial"/>
      <family val="2"/>
    </font>
    <font>
      <b/>
      <sz val="35"/>
      <name val="Arial"/>
      <family val="2"/>
    </font>
    <font>
      <sz val="40"/>
      <name val="Arial"/>
      <family val="2"/>
    </font>
    <font>
      <b/>
      <sz val="40"/>
      <name val="Arial"/>
      <family val="2"/>
    </font>
    <font>
      <sz val="40"/>
      <name val="Arial Cyr"/>
      <family val="0"/>
    </font>
    <font>
      <b/>
      <i/>
      <sz val="40"/>
      <name val="Arial"/>
      <family val="2"/>
    </font>
    <font>
      <b/>
      <sz val="45"/>
      <name val="Arial Cyr"/>
      <family val="0"/>
    </font>
    <font>
      <sz val="36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48"/>
      <name val="Calibri"/>
      <family val="2"/>
    </font>
    <font>
      <sz val="4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13" xfId="0" applyNumberFormat="1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19" xfId="0" applyNumberFormat="1" applyFont="1" applyFill="1" applyBorder="1" applyAlignment="1">
      <alignment horizontal="center" vertical="center" wrapText="1" shrinkToFit="1"/>
    </xf>
    <xf numFmtId="0" fontId="6" fillId="0" borderId="20" xfId="0" applyNumberFormat="1" applyFont="1" applyFill="1" applyBorder="1" applyAlignment="1">
      <alignment horizontal="center" vertical="center" wrapText="1" shrinkToFit="1"/>
    </xf>
    <xf numFmtId="0" fontId="6" fillId="0" borderId="21" xfId="0" applyNumberFormat="1" applyFont="1" applyFill="1" applyBorder="1" applyAlignment="1">
      <alignment horizontal="center" vertical="center" wrapText="1" shrinkToFit="1"/>
    </xf>
    <xf numFmtId="0" fontId="6" fillId="0" borderId="22" xfId="0" applyNumberFormat="1" applyFont="1" applyFill="1" applyBorder="1" applyAlignment="1">
      <alignment horizontal="center" vertical="center" wrapText="1" shrinkToFit="1"/>
    </xf>
    <xf numFmtId="0" fontId="6" fillId="0" borderId="23" xfId="0" applyNumberFormat="1" applyFont="1" applyFill="1" applyBorder="1" applyAlignment="1">
      <alignment horizontal="center" vertical="center" wrapText="1" shrinkToFit="1"/>
    </xf>
    <xf numFmtId="0" fontId="6" fillId="0" borderId="24" xfId="0" applyNumberFormat="1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 vertical="justify"/>
    </xf>
    <xf numFmtId="0" fontId="6" fillId="0" borderId="0" xfId="0" applyFont="1" applyBorder="1" applyAlignment="1">
      <alignment vertical="justify"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7" fillId="0" borderId="10" xfId="0" applyNumberFormat="1" applyFont="1" applyBorder="1" applyAlignment="1" applyProtection="1">
      <alignment horizontal="left" vertical="justify"/>
      <protection/>
    </xf>
    <xf numFmtId="49" fontId="7" fillId="0" borderId="10" xfId="0" applyNumberFormat="1" applyFont="1" applyBorder="1" applyAlignment="1" applyProtection="1">
      <alignment horizontal="center" vertical="justify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applyProtection="1">
      <alignment vertical="top"/>
      <protection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/>
    </xf>
    <xf numFmtId="49" fontId="6" fillId="0" borderId="0" xfId="0" applyNumberFormat="1" applyFont="1" applyBorder="1" applyAlignment="1" applyProtection="1">
      <alignment horizontal="center" vertical="justify"/>
      <protection/>
    </xf>
    <xf numFmtId="49" fontId="7" fillId="0" borderId="0" xfId="0" applyNumberFormat="1" applyFont="1" applyBorder="1" applyAlignment="1" applyProtection="1">
      <alignment horizontal="center" vertical="justify"/>
      <protection/>
    </xf>
    <xf numFmtId="49" fontId="7" fillId="0" borderId="0" xfId="0" applyNumberFormat="1" applyFont="1" applyBorder="1" applyAlignment="1" applyProtection="1">
      <alignment horizontal="left" vertical="justify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25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 wrapText="1" shrinkToFit="1"/>
    </xf>
    <xf numFmtId="0" fontId="6" fillId="0" borderId="35" xfId="0" applyNumberFormat="1" applyFont="1" applyFill="1" applyBorder="1" applyAlignment="1">
      <alignment horizontal="center" vertical="center" shrinkToFit="1"/>
    </xf>
    <xf numFmtId="0" fontId="6" fillId="0" borderId="19" xfId="0" applyNumberFormat="1" applyFont="1" applyFill="1" applyBorder="1" applyAlignment="1">
      <alignment horizontal="center" vertical="center" shrinkToFit="1"/>
    </xf>
    <xf numFmtId="0" fontId="6" fillId="0" borderId="36" xfId="0" applyNumberFormat="1" applyFont="1" applyFill="1" applyBorder="1" applyAlignment="1">
      <alignment horizontal="center" vertical="center" shrinkToFit="1"/>
    </xf>
    <xf numFmtId="0" fontId="6" fillId="0" borderId="34" xfId="0" applyNumberFormat="1" applyFont="1" applyFill="1" applyBorder="1" applyAlignment="1">
      <alignment horizontal="center"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39" xfId="0" applyNumberFormat="1" applyFont="1" applyFill="1" applyBorder="1" applyAlignment="1">
      <alignment horizontal="center" vertical="center" shrinkToFit="1"/>
    </xf>
    <xf numFmtId="0" fontId="6" fillId="0" borderId="40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 wrapText="1" shrinkToFit="1"/>
    </xf>
    <xf numFmtId="0" fontId="7" fillId="0" borderId="42" xfId="0" applyNumberFormat="1" applyFont="1" applyFill="1" applyBorder="1" applyAlignment="1">
      <alignment horizontal="center" vertical="center" wrapText="1" shrinkToFit="1"/>
    </xf>
    <xf numFmtId="0" fontId="7" fillId="0" borderId="32" xfId="0" applyNumberFormat="1" applyFont="1" applyFill="1" applyBorder="1" applyAlignment="1">
      <alignment horizontal="center" vertical="center" wrapText="1" shrinkToFit="1"/>
    </xf>
    <xf numFmtId="0" fontId="7" fillId="0" borderId="43" xfId="0" applyNumberFormat="1" applyFont="1" applyFill="1" applyBorder="1" applyAlignment="1">
      <alignment horizontal="center" vertical="center" shrinkToFit="1"/>
    </xf>
    <xf numFmtId="0" fontId="7" fillId="0" borderId="41" xfId="0" applyNumberFormat="1" applyFont="1" applyFill="1" applyBorder="1" applyAlignment="1">
      <alignment horizontal="center" vertical="center" shrinkToFit="1"/>
    </xf>
    <xf numFmtId="0" fontId="7" fillId="0" borderId="30" xfId="0" applyNumberFormat="1" applyFont="1" applyFill="1" applyBorder="1" applyAlignment="1">
      <alignment horizontal="center" vertical="center" shrinkToFit="1"/>
    </xf>
    <xf numFmtId="0" fontId="7" fillId="0" borderId="42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Fill="1" applyBorder="1" applyAlignment="1">
      <alignment horizontal="center" vertical="center" shrinkToFit="1"/>
    </xf>
    <xf numFmtId="207" fontId="7" fillId="0" borderId="30" xfId="0" applyNumberFormat="1" applyFont="1" applyFill="1" applyBorder="1" applyAlignment="1">
      <alignment horizontal="center" vertical="center" shrinkToFit="1"/>
    </xf>
    <xf numFmtId="0" fontId="6" fillId="0" borderId="44" xfId="0" applyNumberFormat="1" applyFont="1" applyFill="1" applyBorder="1" applyAlignment="1">
      <alignment horizontal="center" vertical="center" wrapText="1" shrinkToFit="1"/>
    </xf>
    <xf numFmtId="0" fontId="6" fillId="0" borderId="18" xfId="0" applyNumberFormat="1" applyFont="1" applyFill="1" applyBorder="1" applyAlignment="1">
      <alignment horizontal="center" vertical="center" wrapText="1" shrinkToFit="1"/>
    </xf>
    <xf numFmtId="0" fontId="6" fillId="0" borderId="45" xfId="0" applyNumberFormat="1" applyFont="1" applyFill="1" applyBorder="1" applyAlignment="1">
      <alignment horizontal="center" vertical="center" wrapText="1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45" xfId="0" applyNumberFormat="1" applyFont="1" applyFill="1" applyBorder="1" applyAlignment="1">
      <alignment horizontal="center" vertical="center" shrinkToFit="1"/>
    </xf>
    <xf numFmtId="0" fontId="6" fillId="0" borderId="33" xfId="0" applyNumberFormat="1" applyFont="1" applyFill="1" applyBorder="1" applyAlignment="1">
      <alignment horizontal="center" vertical="center" shrinkToFit="1"/>
    </xf>
    <xf numFmtId="0" fontId="6" fillId="0" borderId="46" xfId="0" applyNumberFormat="1" applyFont="1" applyFill="1" applyBorder="1" applyAlignment="1">
      <alignment horizontal="left" vertical="center" wrapText="1" shrinkToFit="1"/>
    </xf>
    <xf numFmtId="0" fontId="6" fillId="0" borderId="47" xfId="0" applyNumberFormat="1" applyFont="1" applyFill="1" applyBorder="1" applyAlignment="1">
      <alignment horizontal="center" vertical="center" wrapText="1" shrinkToFit="1"/>
    </xf>
    <xf numFmtId="0" fontId="6" fillId="0" borderId="14" xfId="0" applyNumberFormat="1" applyFont="1" applyFill="1" applyBorder="1" applyAlignment="1">
      <alignment horizontal="center" vertical="center" wrapText="1" shrinkToFit="1"/>
    </xf>
    <xf numFmtId="0" fontId="6" fillId="0" borderId="15" xfId="0" applyNumberFormat="1" applyFont="1" applyFill="1" applyBorder="1" applyAlignment="1">
      <alignment horizontal="center" vertical="center" wrapText="1" shrinkToFit="1"/>
    </xf>
    <xf numFmtId="0" fontId="6" fillId="0" borderId="48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37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Fill="1" applyBorder="1" applyAlignment="1">
      <alignment horizontal="center" vertical="center" wrapText="1" shrinkToFit="1"/>
    </xf>
    <xf numFmtId="0" fontId="7" fillId="0" borderId="49" xfId="0" applyNumberFormat="1" applyFont="1" applyFill="1" applyBorder="1" applyAlignment="1">
      <alignment horizontal="center" vertical="center" shrinkToFit="1"/>
    </xf>
    <xf numFmtId="0" fontId="7" fillId="0" borderId="50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Fill="1" applyBorder="1" applyAlignment="1">
      <alignment horizontal="center" vertical="center" shrinkToFit="1"/>
    </xf>
    <xf numFmtId="0" fontId="7" fillId="0" borderId="52" xfId="0" applyNumberFormat="1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/>
    </xf>
    <xf numFmtId="207" fontId="6" fillId="0" borderId="47" xfId="0" applyNumberFormat="1" applyFont="1" applyFill="1" applyBorder="1" applyAlignment="1">
      <alignment horizontal="center" vertical="center" wrapText="1" shrinkToFit="1"/>
    </xf>
    <xf numFmtId="207" fontId="7" fillId="0" borderId="53" xfId="0" applyNumberFormat="1" applyFont="1" applyFill="1" applyBorder="1" applyAlignment="1">
      <alignment horizontal="center" vertical="center" wrapText="1" shrinkToFit="1"/>
    </xf>
    <xf numFmtId="1" fontId="7" fillId="0" borderId="53" xfId="0" applyNumberFormat="1" applyFont="1" applyFill="1" applyBorder="1" applyAlignment="1">
      <alignment horizontal="center" vertical="center" wrapText="1" shrinkToFit="1"/>
    </xf>
    <xf numFmtId="1" fontId="7" fillId="0" borderId="31" xfId="0" applyNumberFormat="1" applyFont="1" applyFill="1" applyBorder="1" applyAlignment="1">
      <alignment horizontal="center" vertical="center" shrinkToFit="1"/>
    </xf>
    <xf numFmtId="207" fontId="7" fillId="0" borderId="3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top"/>
    </xf>
    <xf numFmtId="0" fontId="7" fillId="0" borderId="54" xfId="0" applyFont="1" applyFill="1" applyBorder="1" applyAlignment="1">
      <alignment horizontal="center" vertical="top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49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40" xfId="0" applyNumberFormat="1" applyFont="1" applyFill="1" applyBorder="1" applyAlignment="1">
      <alignment horizontal="center" vertical="center" wrapText="1" shrinkToFit="1"/>
    </xf>
    <xf numFmtId="207" fontId="6" fillId="0" borderId="3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33" xfId="0" applyNumberFormat="1" applyFont="1" applyFill="1" applyBorder="1" applyAlignment="1">
      <alignment horizontal="left" vertical="center" wrapText="1" shrinkToFit="1"/>
    </xf>
    <xf numFmtId="1" fontId="6" fillId="0" borderId="24" xfId="0" applyNumberFormat="1" applyFont="1" applyFill="1" applyBorder="1" applyAlignment="1">
      <alignment horizontal="center" vertical="center" wrapText="1" shrinkToFit="1"/>
    </xf>
    <xf numFmtId="0" fontId="6" fillId="0" borderId="39" xfId="0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 wrapText="1" shrinkToFit="1"/>
    </xf>
    <xf numFmtId="1" fontId="6" fillId="0" borderId="14" xfId="0" applyNumberFormat="1" applyFont="1" applyFill="1" applyBorder="1" applyAlignment="1">
      <alignment horizontal="center" vertical="center" wrapText="1" shrinkToFit="1"/>
    </xf>
    <xf numFmtId="1" fontId="6" fillId="0" borderId="15" xfId="0" applyNumberFormat="1" applyFont="1" applyFill="1" applyBorder="1" applyAlignment="1">
      <alignment horizontal="center" vertical="center" wrapText="1" shrinkToFit="1"/>
    </xf>
    <xf numFmtId="1" fontId="6" fillId="0" borderId="48" xfId="0" applyNumberFormat="1" applyFont="1" applyFill="1" applyBorder="1" applyAlignment="1">
      <alignment horizontal="center" vertical="center" shrinkToFit="1"/>
    </xf>
    <xf numFmtId="1" fontId="6" fillId="0" borderId="14" xfId="0" applyNumberFormat="1" applyFont="1" applyFill="1" applyBorder="1" applyAlignment="1">
      <alignment horizontal="center" vertical="center" shrinkToFit="1"/>
    </xf>
    <xf numFmtId="1" fontId="6" fillId="0" borderId="15" xfId="0" applyNumberFormat="1" applyFont="1" applyFill="1" applyBorder="1" applyAlignment="1">
      <alignment horizontal="center" vertical="center" shrinkToFit="1"/>
    </xf>
    <xf numFmtId="1" fontId="6" fillId="0" borderId="40" xfId="0" applyNumberFormat="1" applyFont="1" applyFill="1" applyBorder="1" applyAlignment="1">
      <alignment horizontal="center" vertical="center" shrinkToFit="1"/>
    </xf>
    <xf numFmtId="1" fontId="6" fillId="0" borderId="22" xfId="0" applyNumberFormat="1" applyFont="1" applyFill="1" applyBorder="1" applyAlignment="1">
      <alignment horizontal="center" vertical="center" shrinkToFit="1"/>
    </xf>
    <xf numFmtId="1" fontId="6" fillId="0" borderId="39" xfId="0" applyNumberFormat="1" applyFont="1" applyFill="1" applyBorder="1" applyAlignment="1">
      <alignment horizontal="center" vertical="center" shrinkToFit="1"/>
    </xf>
    <xf numFmtId="1" fontId="6" fillId="0" borderId="37" xfId="0" applyNumberFormat="1" applyFont="1" applyFill="1" applyBorder="1" applyAlignment="1">
      <alignment horizontal="center" vertical="center" shrinkToFit="1"/>
    </xf>
    <xf numFmtId="207" fontId="6" fillId="0" borderId="40" xfId="0" applyNumberFormat="1" applyFont="1" applyFill="1" applyBorder="1" applyAlignment="1">
      <alignment horizontal="center" vertical="center" shrinkToFit="1"/>
    </xf>
    <xf numFmtId="207" fontId="6" fillId="0" borderId="22" xfId="0" applyNumberFormat="1" applyFont="1" applyFill="1" applyBorder="1" applyAlignment="1">
      <alignment horizontal="center" vertical="center" shrinkToFit="1"/>
    </xf>
    <xf numFmtId="207" fontId="6" fillId="0" borderId="40" xfId="0" applyNumberFormat="1" applyFont="1" applyFill="1" applyBorder="1" applyAlignment="1">
      <alignment horizontal="center" vertical="center" wrapText="1" shrinkToFit="1"/>
    </xf>
    <xf numFmtId="207" fontId="7" fillId="0" borderId="43" xfId="0" applyNumberFormat="1" applyFont="1" applyFill="1" applyBorder="1" applyAlignment="1">
      <alignment horizontal="center" vertical="center" wrapText="1" shrinkToFit="1"/>
    </xf>
    <xf numFmtId="0" fontId="11" fillId="0" borderId="0" xfId="0" applyFont="1" applyBorder="1" applyAlignment="1">
      <alignment vertical="justify"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 applyProtection="1">
      <alignment horizontal="left"/>
      <protection/>
    </xf>
    <xf numFmtId="49" fontId="12" fillId="0" borderId="0" xfId="0" applyNumberFormat="1" applyFont="1" applyBorder="1" applyAlignment="1">
      <alignment horizontal="center" vertical="justify" wrapText="1"/>
    </xf>
    <xf numFmtId="0" fontId="13" fillId="0" borderId="0" xfId="0" applyFont="1" applyBorder="1" applyAlignment="1">
      <alignment horizontal="center" vertical="center"/>
    </xf>
    <xf numFmtId="207" fontId="12" fillId="0" borderId="0" xfId="0" applyNumberFormat="1" applyFont="1" applyBorder="1" applyAlignment="1">
      <alignment/>
    </xf>
    <xf numFmtId="207" fontId="1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 textRotation="90" wrapText="1"/>
    </xf>
    <xf numFmtId="49" fontId="7" fillId="0" borderId="13" xfId="0" applyNumberFormat="1" applyFont="1" applyFill="1" applyBorder="1" applyAlignment="1">
      <alignment horizontal="center" vertical="center" textRotation="90" wrapText="1"/>
    </xf>
    <xf numFmtId="0" fontId="7" fillId="0" borderId="58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59" xfId="0" applyFont="1" applyFill="1" applyBorder="1" applyAlignment="1">
      <alignment horizontal="center" vertical="center" textRotation="90"/>
    </xf>
    <xf numFmtId="0" fontId="7" fillId="0" borderId="6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60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61" xfId="0" applyNumberFormat="1" applyFont="1" applyFill="1" applyBorder="1" applyAlignment="1">
      <alignment horizontal="center" vertical="center" wrapText="1"/>
    </xf>
    <xf numFmtId="0" fontId="7" fillId="0" borderId="6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54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60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6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63" xfId="0" applyNumberFormat="1" applyFont="1" applyFill="1" applyBorder="1" applyAlignment="1">
      <alignment horizontal="center" vertical="center" textRotation="90" wrapText="1"/>
    </xf>
    <xf numFmtId="0" fontId="7" fillId="0" borderId="64" xfId="0" applyNumberFormat="1" applyFont="1" applyFill="1" applyBorder="1" applyAlignment="1">
      <alignment horizontal="center" vertical="center" textRotation="90" wrapText="1"/>
    </xf>
    <xf numFmtId="49" fontId="7" fillId="0" borderId="15" xfId="0" applyNumberFormat="1" applyFont="1" applyFill="1" applyBorder="1" applyAlignment="1">
      <alignment horizontal="center" vertical="center" textRotation="90" wrapText="1"/>
    </xf>
    <xf numFmtId="49" fontId="7" fillId="0" borderId="65" xfId="0" applyNumberFormat="1" applyFont="1" applyFill="1" applyBorder="1" applyAlignment="1">
      <alignment horizontal="center" vertical="center" textRotation="90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NumberFormat="1" applyFont="1" applyFill="1" applyBorder="1" applyAlignment="1">
      <alignment horizontal="center" vertical="center" textRotation="90"/>
    </xf>
    <xf numFmtId="0" fontId="7" fillId="0" borderId="72" xfId="0" applyNumberFormat="1" applyFont="1" applyFill="1" applyBorder="1" applyAlignment="1">
      <alignment horizontal="center" vertical="center" textRotation="90"/>
    </xf>
    <xf numFmtId="0" fontId="7" fillId="0" borderId="16" xfId="0" applyNumberFormat="1" applyFont="1" applyFill="1" applyBorder="1" applyAlignment="1">
      <alignment horizontal="center" vertical="center" textRotation="90" wrapText="1"/>
    </xf>
    <xf numFmtId="0" fontId="7" fillId="0" borderId="73" xfId="0" applyNumberFormat="1" applyFont="1" applyFill="1" applyBorder="1" applyAlignment="1">
      <alignment horizontal="center" vertical="center" textRotation="90" wrapText="1"/>
    </xf>
    <xf numFmtId="0" fontId="7" fillId="0" borderId="62" xfId="0" applyNumberFormat="1" applyFont="1" applyFill="1" applyBorder="1" applyAlignment="1">
      <alignment horizontal="center" vertical="center" textRotation="90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68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49" fontId="7" fillId="0" borderId="48" xfId="0" applyNumberFormat="1" applyFont="1" applyFill="1" applyBorder="1" applyAlignment="1">
      <alignment horizontal="center" vertical="center" textRotation="90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68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68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65" xfId="0" applyNumberFormat="1" applyFont="1" applyFill="1" applyBorder="1" applyAlignment="1">
      <alignment horizontal="center" vertical="center" textRotation="90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77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center" textRotation="90"/>
    </xf>
    <xf numFmtId="49" fontId="7" fillId="0" borderId="13" xfId="0" applyNumberFormat="1" applyFont="1" applyFill="1" applyBorder="1" applyAlignment="1">
      <alignment horizontal="center" vertical="center" textRotation="90"/>
    </xf>
    <xf numFmtId="0" fontId="7" fillId="0" borderId="71" xfId="0" applyFont="1" applyFill="1" applyBorder="1" applyAlignment="1">
      <alignment horizontal="center" vertical="center" textRotation="90" wrapText="1"/>
    </xf>
    <xf numFmtId="0" fontId="7" fillId="0" borderId="72" xfId="0" applyFont="1" applyFill="1" applyBorder="1" applyAlignment="1">
      <alignment horizontal="center" vertical="center" textRotation="90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left" vertical="center" wrapText="1" shrinkToFit="1"/>
    </xf>
    <xf numFmtId="0" fontId="6" fillId="0" borderId="66" xfId="0" applyNumberFormat="1" applyFont="1" applyFill="1" applyBorder="1" applyAlignment="1">
      <alignment horizontal="left" vertical="center" wrapText="1" shrinkToFit="1"/>
    </xf>
    <xf numFmtId="0" fontId="6" fillId="0" borderId="44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44" xfId="0" applyNumberFormat="1" applyFont="1" applyFill="1" applyBorder="1" applyAlignment="1">
      <alignment horizontal="left" vertical="center" wrapText="1" shrinkToFit="1"/>
    </xf>
    <xf numFmtId="0" fontId="6" fillId="0" borderId="77" xfId="0" applyNumberFormat="1" applyFont="1" applyFill="1" applyBorder="1" applyAlignment="1">
      <alignment horizontal="left" vertical="center" wrapText="1" shrinkToFit="1"/>
    </xf>
    <xf numFmtId="0" fontId="6" fillId="0" borderId="33" xfId="0" applyNumberFormat="1" applyFont="1" applyFill="1" applyBorder="1" applyAlignment="1">
      <alignment horizontal="left" vertical="center" wrapText="1" shrinkToFit="1"/>
    </xf>
    <xf numFmtId="0" fontId="7" fillId="0" borderId="42" xfId="0" applyFont="1" applyFill="1" applyBorder="1" applyAlignment="1">
      <alignment horizontal="right" vertical="center" wrapText="1" shrinkToFit="1"/>
    </xf>
    <xf numFmtId="0" fontId="7" fillId="0" borderId="66" xfId="0" applyFont="1" applyFill="1" applyBorder="1" applyAlignment="1">
      <alignment horizontal="right" vertical="center" wrapText="1" shrinkToFit="1"/>
    </xf>
    <xf numFmtId="0" fontId="7" fillId="0" borderId="52" xfId="0" applyFont="1" applyFill="1" applyBorder="1" applyAlignment="1">
      <alignment horizontal="right" vertical="center" wrapText="1" shrinkToFit="1"/>
    </xf>
    <xf numFmtId="0" fontId="7" fillId="0" borderId="44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justify"/>
    </xf>
    <xf numFmtId="49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right" vertical="center" shrinkToFit="1"/>
    </xf>
    <xf numFmtId="0" fontId="7" fillId="0" borderId="66" xfId="0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horizontal="right" vertical="center" shrinkToFit="1"/>
    </xf>
    <xf numFmtId="0" fontId="7" fillId="0" borderId="25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left" vertical="top"/>
    </xf>
    <xf numFmtId="0" fontId="7" fillId="0" borderId="61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7" fillId="0" borderId="74" xfId="0" applyNumberFormat="1" applyFont="1" applyFill="1" applyBorder="1" applyAlignment="1">
      <alignment horizontal="center" vertical="center"/>
    </xf>
    <xf numFmtId="0" fontId="7" fillId="0" borderId="75" xfId="0" applyNumberFormat="1" applyFont="1" applyFill="1" applyBorder="1" applyAlignment="1">
      <alignment horizontal="center" vertical="center"/>
    </xf>
    <xf numFmtId="0" fontId="7" fillId="0" borderId="76" xfId="0" applyNumberFormat="1" applyFont="1" applyFill="1" applyBorder="1" applyAlignment="1">
      <alignment horizontal="center" vertical="center"/>
    </xf>
    <xf numFmtId="0" fontId="6" fillId="0" borderId="69" xfId="0" applyNumberFormat="1" applyFont="1" applyFill="1" applyBorder="1" applyAlignment="1">
      <alignment horizontal="left" vertical="center" wrapText="1" shrinkToFit="1"/>
    </xf>
    <xf numFmtId="0" fontId="6" fillId="0" borderId="11" xfId="0" applyNumberFormat="1" applyFont="1" applyFill="1" applyBorder="1" applyAlignment="1">
      <alignment horizontal="left" vertical="center" wrapText="1" shrinkToFit="1"/>
    </xf>
    <xf numFmtId="0" fontId="7" fillId="0" borderId="66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righ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1057275</xdr:colOff>
      <xdr:row>0</xdr:row>
      <xdr:rowOff>219075</xdr:rowOff>
    </xdr:from>
    <xdr:to>
      <xdr:col>20</xdr:col>
      <xdr:colOff>790575</xdr:colOff>
      <xdr:row>2</xdr:row>
      <xdr:rowOff>638175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19075"/>
          <a:ext cx="29432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66"/>
  <sheetViews>
    <sheetView tabSelected="1" zoomScale="21" zoomScaleNormal="21" zoomScaleSheetLayoutView="25" zoomScalePageLayoutView="0" workbookViewId="0" topLeftCell="A1">
      <selection activeCell="T8" sqref="T8:V8"/>
    </sheetView>
  </sheetViews>
  <sheetFormatPr defaultColWidth="10.125" defaultRowHeight="12.75"/>
  <cols>
    <col min="1" max="1" width="18.125" style="2" customWidth="1"/>
    <col min="2" max="2" width="15.50390625" style="2" customWidth="1"/>
    <col min="3" max="19" width="6.375" style="2" hidden="1" customWidth="1"/>
    <col min="20" max="20" width="42.125" style="2" customWidth="1"/>
    <col min="21" max="21" width="117.375" style="7" customWidth="1"/>
    <col min="22" max="22" width="24.875" style="8" customWidth="1"/>
    <col min="23" max="23" width="21.375" style="45" customWidth="1"/>
    <col min="24" max="24" width="25.625" style="20" customWidth="1"/>
    <col min="25" max="27" width="12.625" style="20" customWidth="1"/>
    <col min="28" max="28" width="16.625" style="20" customWidth="1"/>
    <col min="29" max="29" width="25.00390625" style="20" customWidth="1"/>
    <col min="30" max="30" width="12.625" style="22" hidden="1" customWidth="1"/>
    <col min="31" max="31" width="18.50390625" style="22" customWidth="1"/>
    <col min="32" max="32" width="23.125" style="22" customWidth="1"/>
    <col min="33" max="33" width="20.50390625" style="22" customWidth="1"/>
    <col min="34" max="34" width="22.375" style="22" customWidth="1"/>
    <col min="35" max="35" width="14.50390625" style="22" customWidth="1"/>
    <col min="36" max="36" width="22.50390625" style="22" customWidth="1"/>
    <col min="37" max="37" width="17.00390625" style="22" customWidth="1"/>
    <col min="38" max="38" width="18.875" style="22" customWidth="1"/>
    <col min="39" max="39" width="17.625" style="22" customWidth="1"/>
    <col min="40" max="41" width="18.50390625" style="22" customWidth="1"/>
    <col min="42" max="42" width="13.50390625" style="2" customWidth="1"/>
    <col min="43" max="43" width="11.875" style="2" customWidth="1"/>
    <col min="44" max="44" width="17.625" style="2" customWidth="1"/>
    <col min="45" max="46" width="12.125" style="2" customWidth="1"/>
    <col min="47" max="47" width="12.625" style="2" customWidth="1"/>
    <col min="48" max="48" width="13.50390625" style="2" customWidth="1"/>
    <col min="49" max="49" width="12.125" style="2" customWidth="1"/>
    <col min="50" max="50" width="14.50390625" style="2" customWidth="1"/>
    <col min="51" max="51" width="17.125" style="2" customWidth="1"/>
    <col min="52" max="52" width="17.50390625" style="2" customWidth="1"/>
    <col min="53" max="53" width="15.50390625" style="2" customWidth="1"/>
    <col min="54" max="54" width="17.875" style="2" customWidth="1"/>
    <col min="55" max="55" width="18.125" style="2" customWidth="1"/>
    <col min="56" max="56" width="17.00390625" style="2" customWidth="1"/>
    <col min="57" max="57" width="17.375" style="2" customWidth="1"/>
    <col min="58" max="58" width="8.375" style="2" customWidth="1"/>
    <col min="59" max="59" width="10.125" style="2" customWidth="1"/>
    <col min="60" max="60" width="1.12109375" style="2" customWidth="1"/>
    <col min="61" max="16384" width="10.125" style="2" customWidth="1"/>
  </cols>
  <sheetData>
    <row r="1" spans="2:53" ht="102.75" customHeight="1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203" t="s">
        <v>43</v>
      </c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66"/>
      <c r="AZ1" s="66"/>
      <c r="BA1" s="66"/>
    </row>
    <row r="2" spans="2:53" ht="52.5" customHeight="1"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</row>
    <row r="3" spans="2:53" ht="68.25" customHeight="1">
      <c r="B3" s="205" t="s">
        <v>76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</row>
    <row r="4" spans="2:53" ht="48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06" t="s">
        <v>38</v>
      </c>
      <c r="U4" s="206"/>
      <c r="V4" s="67"/>
      <c r="W4" s="67"/>
      <c r="X4" s="207" t="s">
        <v>57</v>
      </c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</row>
    <row r="5" spans="2:57" ht="149.25" customHeight="1">
      <c r="B5" s="208" t="s">
        <v>55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3"/>
      <c r="X5" s="209" t="s">
        <v>78</v>
      </c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4"/>
      <c r="AS5" s="5"/>
      <c r="AT5" s="5"/>
      <c r="AU5" s="210" t="s">
        <v>0</v>
      </c>
      <c r="AV5" s="210"/>
      <c r="AW5" s="210"/>
      <c r="AX5" s="210"/>
      <c r="AY5" s="210"/>
      <c r="AZ5" s="211" t="s">
        <v>61</v>
      </c>
      <c r="BA5" s="211"/>
      <c r="BB5" s="211"/>
      <c r="BC5" s="211"/>
      <c r="BD5" s="211"/>
      <c r="BE5" s="11"/>
    </row>
    <row r="6" spans="23:57" ht="117" customHeight="1">
      <c r="W6" s="212" t="s">
        <v>41</v>
      </c>
      <c r="X6" s="212"/>
      <c r="Y6" s="212"/>
      <c r="Z6" s="212"/>
      <c r="AA6" s="212"/>
      <c r="AB6" s="212"/>
      <c r="AC6" s="9" t="s">
        <v>1</v>
      </c>
      <c r="AD6" s="213" t="s">
        <v>58</v>
      </c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10"/>
      <c r="AU6" s="68" t="s">
        <v>2</v>
      </c>
      <c r="AV6" s="75"/>
      <c r="AW6" s="75"/>
      <c r="AX6" s="75"/>
      <c r="AY6" s="74"/>
      <c r="AZ6" s="211" t="s">
        <v>52</v>
      </c>
      <c r="BA6" s="211"/>
      <c r="BB6" s="211"/>
      <c r="BC6" s="211"/>
      <c r="BD6" s="76"/>
      <c r="BE6" s="11"/>
    </row>
    <row r="7" spans="1:57" ht="111" customHeight="1">
      <c r="A7" s="214" t="s">
        <v>56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5" t="s">
        <v>60</v>
      </c>
      <c r="X7" s="215"/>
      <c r="Y7" s="215"/>
      <c r="Z7" s="215"/>
      <c r="AA7" s="215"/>
      <c r="AB7" s="215"/>
      <c r="AC7" s="9" t="s">
        <v>1</v>
      </c>
      <c r="AD7" s="12"/>
      <c r="AE7" s="216" t="s">
        <v>79</v>
      </c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10"/>
      <c r="AU7" s="69" t="s">
        <v>3</v>
      </c>
      <c r="AV7" s="74"/>
      <c r="AW7" s="74"/>
      <c r="AX7" s="74"/>
      <c r="AY7" s="74"/>
      <c r="AZ7" s="217" t="s">
        <v>62</v>
      </c>
      <c r="BA7" s="217"/>
      <c r="BB7" s="217"/>
      <c r="BC7" s="217"/>
      <c r="BD7" s="217"/>
      <c r="BE7" s="11"/>
    </row>
    <row r="8" spans="20:57" ht="135" customHeight="1">
      <c r="T8" s="218" t="s">
        <v>116</v>
      </c>
      <c r="U8" s="218"/>
      <c r="V8" s="218"/>
      <c r="W8" s="219" t="s">
        <v>40</v>
      </c>
      <c r="X8" s="219"/>
      <c r="Y8" s="219"/>
      <c r="Z8" s="219"/>
      <c r="AA8" s="219"/>
      <c r="AB8" s="219"/>
      <c r="AC8" s="9" t="s">
        <v>1</v>
      </c>
      <c r="AD8" s="220" t="s">
        <v>44</v>
      </c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10"/>
      <c r="AU8" s="69" t="s">
        <v>4</v>
      </c>
      <c r="AV8" s="69"/>
      <c r="AW8" s="69"/>
      <c r="AX8" s="69"/>
      <c r="AY8" s="69"/>
      <c r="AZ8" s="221" t="s">
        <v>64</v>
      </c>
      <c r="BA8" s="221"/>
      <c r="BB8" s="221"/>
      <c r="BC8" s="221"/>
      <c r="BD8" s="221"/>
      <c r="BE8" s="221"/>
    </row>
    <row r="9" spans="22:56" ht="73.5" customHeight="1">
      <c r="V9" s="7"/>
      <c r="W9" s="222" t="s">
        <v>5</v>
      </c>
      <c r="X9" s="222"/>
      <c r="Y9" s="222"/>
      <c r="Z9" s="222"/>
      <c r="AA9" s="14"/>
      <c r="AB9" s="14"/>
      <c r="AC9" s="9" t="s">
        <v>1</v>
      </c>
      <c r="AD9" s="15"/>
      <c r="AE9" s="223" t="s">
        <v>59</v>
      </c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16"/>
      <c r="AS9" s="17"/>
      <c r="AT9" s="10"/>
      <c r="AU9" s="13"/>
      <c r="AV9" s="13"/>
      <c r="AW9" s="13"/>
      <c r="AX9" s="13"/>
      <c r="AY9" s="13"/>
      <c r="AZ9" s="13"/>
      <c r="BA9" s="13"/>
      <c r="BB9" s="18"/>
      <c r="BC9" s="18"/>
      <c r="BD9" s="18"/>
    </row>
    <row r="10" spans="22:41" ht="112.5" customHeight="1" thickBot="1">
      <c r="V10" s="7"/>
      <c r="W10" s="19"/>
      <c r="AA10" s="21"/>
      <c r="AB10" s="22"/>
      <c r="AC10" s="22"/>
      <c r="AK10" s="2"/>
      <c r="AL10" s="2"/>
      <c r="AM10" s="2"/>
      <c r="AN10" s="2"/>
      <c r="AO10" s="2"/>
    </row>
    <row r="11" spans="1:58" s="18" customFormat="1" ht="153.75" customHeight="1" thickBot="1">
      <c r="A11" s="23"/>
      <c r="B11" s="226" t="s">
        <v>6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229" t="s">
        <v>54</v>
      </c>
      <c r="U11" s="230"/>
      <c r="V11" s="231"/>
      <c r="W11" s="235" t="s">
        <v>7</v>
      </c>
      <c r="X11" s="236"/>
      <c r="Y11" s="236"/>
      <c r="Z11" s="236"/>
      <c r="AA11" s="236"/>
      <c r="AB11" s="236"/>
      <c r="AC11" s="236"/>
      <c r="AD11" s="237"/>
      <c r="AE11" s="235" t="s">
        <v>8</v>
      </c>
      <c r="AF11" s="237"/>
      <c r="AG11" s="243" t="s">
        <v>9</v>
      </c>
      <c r="AH11" s="244"/>
      <c r="AI11" s="244"/>
      <c r="AJ11" s="244"/>
      <c r="AK11" s="244"/>
      <c r="AL11" s="244"/>
      <c r="AM11" s="244"/>
      <c r="AN11" s="244"/>
      <c r="AO11" s="249" t="s">
        <v>10</v>
      </c>
      <c r="AP11" s="253" t="s">
        <v>11</v>
      </c>
      <c r="AQ11" s="253"/>
      <c r="AR11" s="253"/>
      <c r="AS11" s="253"/>
      <c r="AT11" s="253"/>
      <c r="AU11" s="253"/>
      <c r="AV11" s="253"/>
      <c r="AW11" s="253"/>
      <c r="AX11" s="256" t="s">
        <v>45</v>
      </c>
      <c r="AY11" s="257"/>
      <c r="AZ11" s="257"/>
      <c r="BA11" s="257"/>
      <c r="BB11" s="257"/>
      <c r="BC11" s="257"/>
      <c r="BD11" s="257"/>
      <c r="BE11" s="258"/>
      <c r="BF11" s="24"/>
    </row>
    <row r="12" spans="1:58" s="18" customFormat="1" ht="50.25" customHeight="1">
      <c r="A12" s="23"/>
      <c r="B12" s="22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232"/>
      <c r="U12" s="233"/>
      <c r="V12" s="234"/>
      <c r="W12" s="238"/>
      <c r="X12" s="239"/>
      <c r="Y12" s="239"/>
      <c r="Z12" s="239"/>
      <c r="AA12" s="239"/>
      <c r="AB12" s="239"/>
      <c r="AC12" s="239"/>
      <c r="AD12" s="240"/>
      <c r="AE12" s="238"/>
      <c r="AF12" s="240"/>
      <c r="AG12" s="245"/>
      <c r="AH12" s="246"/>
      <c r="AI12" s="246"/>
      <c r="AJ12" s="246"/>
      <c r="AK12" s="246"/>
      <c r="AL12" s="246"/>
      <c r="AM12" s="246"/>
      <c r="AN12" s="246"/>
      <c r="AO12" s="250"/>
      <c r="AP12" s="254"/>
      <c r="AQ12" s="254"/>
      <c r="AR12" s="254"/>
      <c r="AS12" s="254"/>
      <c r="AT12" s="254"/>
      <c r="AU12" s="254"/>
      <c r="AV12" s="254"/>
      <c r="AW12" s="254"/>
      <c r="AX12" s="259" t="s">
        <v>103</v>
      </c>
      <c r="AY12" s="260"/>
      <c r="AZ12" s="260"/>
      <c r="BA12" s="260"/>
      <c r="BB12" s="260"/>
      <c r="BC12" s="260"/>
      <c r="BD12" s="260"/>
      <c r="BE12" s="261"/>
      <c r="BF12" s="25"/>
    </row>
    <row r="13" spans="1:58" s="18" customFormat="1" ht="59.25" customHeight="1">
      <c r="A13" s="23"/>
      <c r="B13" s="22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232"/>
      <c r="U13" s="233"/>
      <c r="V13" s="234"/>
      <c r="W13" s="238"/>
      <c r="X13" s="239"/>
      <c r="Y13" s="239"/>
      <c r="Z13" s="239"/>
      <c r="AA13" s="239"/>
      <c r="AB13" s="239"/>
      <c r="AC13" s="239"/>
      <c r="AD13" s="240"/>
      <c r="AE13" s="241"/>
      <c r="AF13" s="242"/>
      <c r="AG13" s="247"/>
      <c r="AH13" s="248"/>
      <c r="AI13" s="248"/>
      <c r="AJ13" s="248"/>
      <c r="AK13" s="248"/>
      <c r="AL13" s="248"/>
      <c r="AM13" s="248"/>
      <c r="AN13" s="248"/>
      <c r="AO13" s="250"/>
      <c r="AP13" s="255"/>
      <c r="AQ13" s="255"/>
      <c r="AR13" s="255"/>
      <c r="AS13" s="255"/>
      <c r="AT13" s="255"/>
      <c r="AU13" s="255"/>
      <c r="AV13" s="255"/>
      <c r="AW13" s="255"/>
      <c r="AX13" s="262" t="s">
        <v>101</v>
      </c>
      <c r="AY13" s="263"/>
      <c r="AZ13" s="263"/>
      <c r="BA13" s="263"/>
      <c r="BB13" s="263"/>
      <c r="BC13" s="263"/>
      <c r="BD13" s="263"/>
      <c r="BE13" s="264"/>
      <c r="BF13" s="26"/>
    </row>
    <row r="14" spans="1:57" s="18" customFormat="1" ht="64.5" customHeight="1" thickBot="1">
      <c r="A14" s="23"/>
      <c r="B14" s="22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232"/>
      <c r="U14" s="233"/>
      <c r="V14" s="234"/>
      <c r="W14" s="238"/>
      <c r="X14" s="239"/>
      <c r="Y14" s="239"/>
      <c r="Z14" s="239"/>
      <c r="AA14" s="239"/>
      <c r="AB14" s="239"/>
      <c r="AC14" s="239"/>
      <c r="AD14" s="240"/>
      <c r="AE14" s="265" t="s">
        <v>12</v>
      </c>
      <c r="AF14" s="267" t="s">
        <v>13</v>
      </c>
      <c r="AG14" s="265" t="s">
        <v>14</v>
      </c>
      <c r="AH14" s="270" t="s">
        <v>15</v>
      </c>
      <c r="AI14" s="271"/>
      <c r="AJ14" s="271"/>
      <c r="AK14" s="271"/>
      <c r="AL14" s="271"/>
      <c r="AM14" s="271"/>
      <c r="AN14" s="272"/>
      <c r="AO14" s="250"/>
      <c r="AP14" s="273" t="s">
        <v>16</v>
      </c>
      <c r="AQ14" s="224" t="s">
        <v>17</v>
      </c>
      <c r="AR14" s="224" t="s">
        <v>18</v>
      </c>
      <c r="AS14" s="290" t="s">
        <v>19</v>
      </c>
      <c r="AT14" s="290" t="s">
        <v>20</v>
      </c>
      <c r="AU14" s="224" t="s">
        <v>21</v>
      </c>
      <c r="AV14" s="224" t="s">
        <v>22</v>
      </c>
      <c r="AW14" s="251" t="s">
        <v>23</v>
      </c>
      <c r="AX14" s="275" t="s">
        <v>80</v>
      </c>
      <c r="AY14" s="276"/>
      <c r="AZ14" s="276"/>
      <c r="BA14" s="276"/>
      <c r="BB14" s="275" t="s">
        <v>81</v>
      </c>
      <c r="BC14" s="276"/>
      <c r="BD14" s="276"/>
      <c r="BE14" s="277"/>
    </row>
    <row r="15" spans="1:63" s="28" customFormat="1" ht="72.75" customHeight="1">
      <c r="A15" s="27"/>
      <c r="B15" s="22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232"/>
      <c r="U15" s="233"/>
      <c r="V15" s="234"/>
      <c r="W15" s="238"/>
      <c r="X15" s="239"/>
      <c r="Y15" s="239"/>
      <c r="Z15" s="239"/>
      <c r="AA15" s="239"/>
      <c r="AB15" s="239"/>
      <c r="AC15" s="239"/>
      <c r="AD15" s="240"/>
      <c r="AE15" s="266"/>
      <c r="AF15" s="268"/>
      <c r="AG15" s="269"/>
      <c r="AH15" s="278" t="s">
        <v>47</v>
      </c>
      <c r="AI15" s="279"/>
      <c r="AJ15" s="278" t="s">
        <v>50</v>
      </c>
      <c r="AK15" s="282"/>
      <c r="AL15" s="279" t="s">
        <v>51</v>
      </c>
      <c r="AM15" s="282"/>
      <c r="AN15" s="284" t="s">
        <v>42</v>
      </c>
      <c r="AO15" s="250"/>
      <c r="AP15" s="274"/>
      <c r="AQ15" s="225"/>
      <c r="AR15" s="225"/>
      <c r="AS15" s="291"/>
      <c r="AT15" s="291"/>
      <c r="AU15" s="225"/>
      <c r="AV15" s="225"/>
      <c r="AW15" s="252"/>
      <c r="AX15" s="287" t="s">
        <v>39</v>
      </c>
      <c r="AY15" s="288"/>
      <c r="AZ15" s="288"/>
      <c r="BA15" s="288"/>
      <c r="BB15" s="287" t="s">
        <v>39</v>
      </c>
      <c r="BC15" s="288"/>
      <c r="BD15" s="288"/>
      <c r="BE15" s="289"/>
      <c r="BK15" s="285"/>
    </row>
    <row r="16" spans="1:63" s="28" customFormat="1" ht="87" customHeight="1">
      <c r="A16" s="27"/>
      <c r="B16" s="22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232"/>
      <c r="U16" s="233"/>
      <c r="V16" s="234"/>
      <c r="W16" s="238"/>
      <c r="X16" s="239"/>
      <c r="Y16" s="239"/>
      <c r="Z16" s="239"/>
      <c r="AA16" s="239"/>
      <c r="AB16" s="239"/>
      <c r="AC16" s="239"/>
      <c r="AD16" s="240"/>
      <c r="AE16" s="266"/>
      <c r="AF16" s="268"/>
      <c r="AG16" s="269"/>
      <c r="AH16" s="280"/>
      <c r="AI16" s="281"/>
      <c r="AJ16" s="280"/>
      <c r="AK16" s="283"/>
      <c r="AL16" s="281"/>
      <c r="AM16" s="283"/>
      <c r="AN16" s="285"/>
      <c r="AO16" s="250"/>
      <c r="AP16" s="274"/>
      <c r="AQ16" s="225"/>
      <c r="AR16" s="225"/>
      <c r="AS16" s="291"/>
      <c r="AT16" s="291"/>
      <c r="AU16" s="225"/>
      <c r="AV16" s="225"/>
      <c r="AW16" s="252"/>
      <c r="AX16" s="292" t="s">
        <v>14</v>
      </c>
      <c r="AY16" s="294" t="s">
        <v>25</v>
      </c>
      <c r="AZ16" s="295"/>
      <c r="BA16" s="295"/>
      <c r="BB16" s="292" t="s">
        <v>14</v>
      </c>
      <c r="BC16" s="295" t="s">
        <v>25</v>
      </c>
      <c r="BD16" s="295"/>
      <c r="BE16" s="296"/>
      <c r="BK16" s="285"/>
    </row>
    <row r="17" spans="1:63" s="28" customFormat="1" ht="278.25" customHeight="1" thickBot="1">
      <c r="A17" s="27"/>
      <c r="B17" s="228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232"/>
      <c r="U17" s="233"/>
      <c r="V17" s="234"/>
      <c r="W17" s="238"/>
      <c r="X17" s="239"/>
      <c r="Y17" s="239"/>
      <c r="Z17" s="239"/>
      <c r="AA17" s="239"/>
      <c r="AB17" s="239"/>
      <c r="AC17" s="239"/>
      <c r="AD17" s="240"/>
      <c r="AE17" s="266"/>
      <c r="AF17" s="268"/>
      <c r="AG17" s="266"/>
      <c r="AH17" s="30" t="s">
        <v>48</v>
      </c>
      <c r="AI17" s="30" t="s">
        <v>49</v>
      </c>
      <c r="AJ17" s="30" t="s">
        <v>48</v>
      </c>
      <c r="AK17" s="30" t="s">
        <v>49</v>
      </c>
      <c r="AL17" s="30" t="s">
        <v>48</v>
      </c>
      <c r="AM17" s="30" t="s">
        <v>49</v>
      </c>
      <c r="AN17" s="286"/>
      <c r="AO17" s="250"/>
      <c r="AP17" s="274"/>
      <c r="AQ17" s="225"/>
      <c r="AR17" s="225"/>
      <c r="AS17" s="291"/>
      <c r="AT17" s="291"/>
      <c r="AU17" s="225"/>
      <c r="AV17" s="225"/>
      <c r="AW17" s="252"/>
      <c r="AX17" s="293"/>
      <c r="AY17" s="31" t="s">
        <v>24</v>
      </c>
      <c r="AZ17" s="31" t="s">
        <v>26</v>
      </c>
      <c r="BA17" s="32" t="s">
        <v>46</v>
      </c>
      <c r="BB17" s="293"/>
      <c r="BC17" s="31" t="s">
        <v>24</v>
      </c>
      <c r="BD17" s="31" t="s">
        <v>26</v>
      </c>
      <c r="BE17" s="33" t="s">
        <v>27</v>
      </c>
      <c r="BK17" s="285"/>
    </row>
    <row r="18" spans="1:57" s="28" customFormat="1" ht="57" customHeight="1" thickBot="1" thickTop="1">
      <c r="A18" s="27"/>
      <c r="B18" s="81">
        <v>1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297">
        <v>2</v>
      </c>
      <c r="U18" s="298"/>
      <c r="V18" s="299"/>
      <c r="W18" s="300">
        <v>3</v>
      </c>
      <c r="X18" s="301"/>
      <c r="Y18" s="301"/>
      <c r="Z18" s="301"/>
      <c r="AA18" s="301"/>
      <c r="AB18" s="301"/>
      <c r="AC18" s="301"/>
      <c r="AD18" s="301"/>
      <c r="AE18" s="83">
        <v>4</v>
      </c>
      <c r="AF18" s="84">
        <v>5</v>
      </c>
      <c r="AG18" s="85">
        <v>6</v>
      </c>
      <c r="AH18" s="83">
        <v>7</v>
      </c>
      <c r="AI18" s="84">
        <v>8</v>
      </c>
      <c r="AJ18" s="85">
        <v>9</v>
      </c>
      <c r="AK18" s="83">
        <v>10</v>
      </c>
      <c r="AL18" s="84">
        <v>11</v>
      </c>
      <c r="AM18" s="85">
        <v>12</v>
      </c>
      <c r="AN18" s="83">
        <v>13</v>
      </c>
      <c r="AO18" s="84">
        <v>14</v>
      </c>
      <c r="AP18" s="85">
        <v>15</v>
      </c>
      <c r="AQ18" s="83">
        <v>16</v>
      </c>
      <c r="AR18" s="84">
        <v>17</v>
      </c>
      <c r="AS18" s="85">
        <v>18</v>
      </c>
      <c r="AT18" s="83">
        <v>19</v>
      </c>
      <c r="AU18" s="84">
        <v>20</v>
      </c>
      <c r="AV18" s="85">
        <v>21</v>
      </c>
      <c r="AW18" s="83">
        <v>22</v>
      </c>
      <c r="AX18" s="84">
        <v>23</v>
      </c>
      <c r="AY18" s="85">
        <v>24</v>
      </c>
      <c r="AZ18" s="83">
        <v>25</v>
      </c>
      <c r="BA18" s="84">
        <v>26</v>
      </c>
      <c r="BB18" s="85">
        <v>27</v>
      </c>
      <c r="BC18" s="83">
        <v>28</v>
      </c>
      <c r="BD18" s="84">
        <v>29</v>
      </c>
      <c r="BE18" s="86">
        <v>30</v>
      </c>
    </row>
    <row r="19" spans="1:109" s="35" customFormat="1" ht="67.5" customHeight="1" thickBot="1">
      <c r="A19" s="27"/>
      <c r="B19" s="257" t="s">
        <v>83</v>
      </c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8"/>
      <c r="BF19" s="28"/>
      <c r="BG19" s="28"/>
      <c r="BH19" s="28"/>
      <c r="BI19" s="285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34"/>
    </row>
    <row r="20" spans="1:61" s="28" customFormat="1" ht="63.75" customHeight="1" thickBot="1">
      <c r="A20" s="27"/>
      <c r="B20" s="257" t="s">
        <v>82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8"/>
      <c r="BI20" s="285"/>
    </row>
    <row r="21" spans="1:61" ht="104.25" customHeight="1" thickBot="1">
      <c r="A21" s="44"/>
      <c r="B21" s="87">
        <v>1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310" t="s">
        <v>84</v>
      </c>
      <c r="U21" s="311"/>
      <c r="V21" s="312"/>
      <c r="W21" s="313" t="s">
        <v>85</v>
      </c>
      <c r="X21" s="314"/>
      <c r="Y21" s="314"/>
      <c r="Z21" s="314"/>
      <c r="AA21" s="314"/>
      <c r="AB21" s="314"/>
      <c r="AC21" s="314"/>
      <c r="AD21" s="315"/>
      <c r="AE21" s="89">
        <v>2</v>
      </c>
      <c r="AF21" s="36">
        <v>60</v>
      </c>
      <c r="AG21" s="36"/>
      <c r="AH21" s="36"/>
      <c r="AI21" s="36"/>
      <c r="AJ21" s="36"/>
      <c r="AK21" s="36"/>
      <c r="AL21" s="37"/>
      <c r="AM21" s="37"/>
      <c r="AN21" s="37"/>
      <c r="AO21" s="38">
        <v>60</v>
      </c>
      <c r="AP21" s="90"/>
      <c r="AQ21" s="91">
        <v>2</v>
      </c>
      <c r="AR21" s="91"/>
      <c r="AS21" s="92"/>
      <c r="AT21" s="93"/>
      <c r="AU21" s="91"/>
      <c r="AV21" s="91"/>
      <c r="AW21" s="92"/>
      <c r="AX21" s="93"/>
      <c r="AY21" s="91"/>
      <c r="AZ21" s="91"/>
      <c r="BA21" s="94"/>
      <c r="BB21" s="95"/>
      <c r="BC21" s="96"/>
      <c r="BD21" s="96"/>
      <c r="BE21" s="97"/>
      <c r="BI21" s="285"/>
    </row>
    <row r="22" spans="1:61" ht="104.25" customHeight="1" thickBot="1">
      <c r="A22" s="44"/>
      <c r="B22" s="98">
        <v>2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302" t="s">
        <v>86</v>
      </c>
      <c r="U22" s="303"/>
      <c r="V22" s="304"/>
      <c r="W22" s="308" t="s">
        <v>87</v>
      </c>
      <c r="X22" s="309"/>
      <c r="Y22" s="309"/>
      <c r="Z22" s="309"/>
      <c r="AA22" s="309"/>
      <c r="AB22" s="309"/>
      <c r="AC22" s="309"/>
      <c r="AD22" s="174"/>
      <c r="AE22" s="171">
        <v>2</v>
      </c>
      <c r="AF22" s="39">
        <v>60</v>
      </c>
      <c r="AG22" s="39">
        <v>36</v>
      </c>
      <c r="AH22" s="39">
        <v>18</v>
      </c>
      <c r="AI22" s="39"/>
      <c r="AJ22" s="39">
        <v>18</v>
      </c>
      <c r="AK22" s="39"/>
      <c r="AL22" s="40"/>
      <c r="AM22" s="40"/>
      <c r="AN22" s="40"/>
      <c r="AO22" s="41">
        <f aca="true" t="shared" si="0" ref="AO22:AO31">AF22-AG22</f>
        <v>24</v>
      </c>
      <c r="AP22" s="100"/>
      <c r="AQ22" s="101">
        <v>1</v>
      </c>
      <c r="AR22" s="101">
        <v>1</v>
      </c>
      <c r="AS22" s="102"/>
      <c r="AT22" s="103"/>
      <c r="AU22" s="101"/>
      <c r="AV22" s="101"/>
      <c r="AW22" s="104"/>
      <c r="AX22" s="103">
        <v>2</v>
      </c>
      <c r="AY22" s="101">
        <v>1</v>
      </c>
      <c r="AZ22" s="101">
        <v>1</v>
      </c>
      <c r="BA22" s="104"/>
      <c r="BB22" s="105"/>
      <c r="BC22" s="106"/>
      <c r="BD22" s="106"/>
      <c r="BE22" s="136"/>
      <c r="BI22" s="29"/>
    </row>
    <row r="23" spans="1:61" ht="104.25" customHeight="1" thickBot="1">
      <c r="A23" s="44"/>
      <c r="B23" s="98">
        <v>3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302" t="s">
        <v>104</v>
      </c>
      <c r="U23" s="303"/>
      <c r="V23" s="304"/>
      <c r="W23" s="308" t="s">
        <v>105</v>
      </c>
      <c r="X23" s="309"/>
      <c r="Y23" s="309"/>
      <c r="Z23" s="309"/>
      <c r="AA23" s="309"/>
      <c r="AB23" s="309"/>
      <c r="AC23" s="309"/>
      <c r="AD23" s="174"/>
      <c r="AE23" s="171">
        <v>2.5</v>
      </c>
      <c r="AF23" s="39">
        <v>75</v>
      </c>
      <c r="AG23" s="39"/>
      <c r="AH23" s="39"/>
      <c r="AI23" s="39"/>
      <c r="AJ23" s="39"/>
      <c r="AK23" s="39"/>
      <c r="AL23" s="40"/>
      <c r="AM23" s="40"/>
      <c r="AN23" s="40"/>
      <c r="AO23" s="41">
        <v>75</v>
      </c>
      <c r="AP23" s="100"/>
      <c r="AQ23" s="101"/>
      <c r="AR23" s="101"/>
      <c r="AS23" s="102"/>
      <c r="AT23" s="103"/>
      <c r="AU23" s="101"/>
      <c r="AV23" s="101"/>
      <c r="AW23" s="104"/>
      <c r="AX23" s="103"/>
      <c r="AY23" s="101"/>
      <c r="AZ23" s="101"/>
      <c r="BA23" s="104"/>
      <c r="BB23" s="105"/>
      <c r="BC23" s="106"/>
      <c r="BD23" s="106"/>
      <c r="BE23" s="136"/>
      <c r="BI23" s="29"/>
    </row>
    <row r="24" spans="1:61" ht="104.25" customHeight="1" thickBot="1">
      <c r="A24" s="44"/>
      <c r="B24" s="98">
        <v>4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302" t="s">
        <v>106</v>
      </c>
      <c r="U24" s="303"/>
      <c r="V24" s="304"/>
      <c r="W24" s="308" t="s">
        <v>66</v>
      </c>
      <c r="X24" s="309"/>
      <c r="Y24" s="309"/>
      <c r="Z24" s="309"/>
      <c r="AA24" s="309"/>
      <c r="AB24" s="309"/>
      <c r="AC24" s="309"/>
      <c r="AD24" s="174"/>
      <c r="AE24" s="171">
        <v>3</v>
      </c>
      <c r="AF24" s="39">
        <v>90</v>
      </c>
      <c r="AG24" s="39"/>
      <c r="AH24" s="39"/>
      <c r="AI24" s="39"/>
      <c r="AJ24" s="39"/>
      <c r="AK24" s="39"/>
      <c r="AL24" s="40"/>
      <c r="AM24" s="40"/>
      <c r="AN24" s="40"/>
      <c r="AO24" s="41">
        <v>90</v>
      </c>
      <c r="AP24" s="100"/>
      <c r="AQ24" s="101"/>
      <c r="AR24" s="101"/>
      <c r="AS24" s="102"/>
      <c r="AT24" s="103"/>
      <c r="AU24" s="101"/>
      <c r="AV24" s="101"/>
      <c r="AW24" s="104"/>
      <c r="AX24" s="103"/>
      <c r="AY24" s="101"/>
      <c r="AZ24" s="101"/>
      <c r="BA24" s="104"/>
      <c r="BB24" s="105"/>
      <c r="BC24" s="106"/>
      <c r="BD24" s="106"/>
      <c r="BE24" s="136"/>
      <c r="BI24" s="29"/>
    </row>
    <row r="25" spans="1:61" ht="165" customHeight="1" thickBot="1">
      <c r="A25" s="44"/>
      <c r="B25" s="98">
        <v>5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302" t="s">
        <v>107</v>
      </c>
      <c r="U25" s="303"/>
      <c r="V25" s="304"/>
      <c r="W25" s="308" t="s">
        <v>66</v>
      </c>
      <c r="X25" s="309"/>
      <c r="Y25" s="309"/>
      <c r="Z25" s="309"/>
      <c r="AA25" s="309"/>
      <c r="AB25" s="309"/>
      <c r="AC25" s="309"/>
      <c r="AD25" s="174"/>
      <c r="AE25" s="189">
        <v>2.5</v>
      </c>
      <c r="AF25" s="39">
        <v>75</v>
      </c>
      <c r="AG25" s="39"/>
      <c r="AH25" s="39"/>
      <c r="AI25" s="39"/>
      <c r="AJ25" s="39"/>
      <c r="AK25" s="39"/>
      <c r="AL25" s="40"/>
      <c r="AM25" s="40"/>
      <c r="AN25" s="40"/>
      <c r="AO25" s="41">
        <v>75</v>
      </c>
      <c r="AP25" s="100"/>
      <c r="AQ25" s="101"/>
      <c r="AR25" s="101"/>
      <c r="AS25" s="102"/>
      <c r="AT25" s="103"/>
      <c r="AU25" s="101"/>
      <c r="AV25" s="101"/>
      <c r="AW25" s="104"/>
      <c r="AX25" s="103"/>
      <c r="AY25" s="101"/>
      <c r="AZ25" s="101"/>
      <c r="BA25" s="104"/>
      <c r="BB25" s="105"/>
      <c r="BC25" s="106"/>
      <c r="BD25" s="106"/>
      <c r="BE25" s="136"/>
      <c r="BI25" s="29"/>
    </row>
    <row r="26" spans="1:61" ht="104.25" customHeight="1" thickBot="1">
      <c r="A26" s="44"/>
      <c r="B26" s="98">
        <v>6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302" t="s">
        <v>88</v>
      </c>
      <c r="U26" s="303"/>
      <c r="V26" s="304"/>
      <c r="W26" s="308" t="s">
        <v>89</v>
      </c>
      <c r="X26" s="309"/>
      <c r="Y26" s="309"/>
      <c r="Z26" s="309"/>
      <c r="AA26" s="309"/>
      <c r="AB26" s="309"/>
      <c r="AC26" s="309"/>
      <c r="AD26" s="174"/>
      <c r="AE26" s="171">
        <v>6</v>
      </c>
      <c r="AF26" s="39">
        <v>180</v>
      </c>
      <c r="AG26" s="39">
        <f>AH26+AJ26+AL26</f>
        <v>90</v>
      </c>
      <c r="AH26" s="39">
        <v>54</v>
      </c>
      <c r="AI26" s="39"/>
      <c r="AJ26" s="39">
        <v>9</v>
      </c>
      <c r="AK26" s="39"/>
      <c r="AL26" s="40">
        <v>27</v>
      </c>
      <c r="AM26" s="40"/>
      <c r="AN26" s="40"/>
      <c r="AO26" s="175">
        <f t="shared" si="0"/>
        <v>90</v>
      </c>
      <c r="AP26" s="100">
        <v>1</v>
      </c>
      <c r="AQ26" s="101"/>
      <c r="AR26" s="101">
        <v>1</v>
      </c>
      <c r="AS26" s="102"/>
      <c r="AT26" s="103"/>
      <c r="AU26" s="101">
        <v>1</v>
      </c>
      <c r="AV26" s="101"/>
      <c r="AW26" s="104"/>
      <c r="AX26" s="103">
        <v>5</v>
      </c>
      <c r="AY26" s="101">
        <v>3</v>
      </c>
      <c r="AZ26" s="101">
        <v>0.5</v>
      </c>
      <c r="BA26" s="104">
        <v>1.5</v>
      </c>
      <c r="BB26" s="105"/>
      <c r="BC26" s="106"/>
      <c r="BD26" s="106"/>
      <c r="BE26" s="136"/>
      <c r="BI26" s="29"/>
    </row>
    <row r="27" spans="1:61" ht="104.25" customHeight="1" thickBot="1">
      <c r="A27" s="44"/>
      <c r="B27" s="98">
        <v>7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302" t="s">
        <v>90</v>
      </c>
      <c r="U27" s="303"/>
      <c r="V27" s="304"/>
      <c r="W27" s="308" t="s">
        <v>89</v>
      </c>
      <c r="X27" s="309"/>
      <c r="Y27" s="309"/>
      <c r="Z27" s="309"/>
      <c r="AA27" s="309"/>
      <c r="AB27" s="309"/>
      <c r="AC27" s="309"/>
      <c r="AD27" s="174"/>
      <c r="AE27" s="171">
        <v>7</v>
      </c>
      <c r="AF27" s="39">
        <v>210</v>
      </c>
      <c r="AG27" s="39">
        <v>108</v>
      </c>
      <c r="AH27" s="39">
        <v>54</v>
      </c>
      <c r="AI27" s="39"/>
      <c r="AJ27" s="39">
        <v>9</v>
      </c>
      <c r="AK27" s="39"/>
      <c r="AL27" s="40">
        <v>45</v>
      </c>
      <c r="AM27" s="40"/>
      <c r="AN27" s="40"/>
      <c r="AO27" s="41">
        <f t="shared" si="0"/>
        <v>102</v>
      </c>
      <c r="AP27" s="100">
        <v>2</v>
      </c>
      <c r="AQ27" s="101"/>
      <c r="AR27" s="101">
        <v>2</v>
      </c>
      <c r="AS27" s="102"/>
      <c r="AT27" s="103"/>
      <c r="AU27" s="101">
        <v>2</v>
      </c>
      <c r="AV27" s="101"/>
      <c r="AW27" s="104"/>
      <c r="AX27" s="103"/>
      <c r="AY27" s="101"/>
      <c r="AZ27" s="101"/>
      <c r="BA27" s="104"/>
      <c r="BB27" s="105">
        <v>6</v>
      </c>
      <c r="BC27" s="106">
        <v>3</v>
      </c>
      <c r="BD27" s="106">
        <v>0.5</v>
      </c>
      <c r="BE27" s="176">
        <v>2.5</v>
      </c>
      <c r="BI27" s="29"/>
    </row>
    <row r="28" spans="1:61" ht="104.25" customHeight="1" thickBot="1">
      <c r="A28" s="44"/>
      <c r="B28" s="98">
        <v>8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305" t="s">
        <v>91</v>
      </c>
      <c r="U28" s="306"/>
      <c r="V28" s="307"/>
      <c r="W28" s="308" t="s">
        <v>93</v>
      </c>
      <c r="X28" s="309"/>
      <c r="Y28" s="309"/>
      <c r="Z28" s="309"/>
      <c r="AA28" s="309"/>
      <c r="AB28" s="309"/>
      <c r="AC28" s="309"/>
      <c r="AD28" s="174"/>
      <c r="AE28" s="171">
        <v>7</v>
      </c>
      <c r="AF28" s="39">
        <v>210</v>
      </c>
      <c r="AG28" s="39">
        <v>108</v>
      </c>
      <c r="AH28" s="39">
        <v>72</v>
      </c>
      <c r="AI28" s="39"/>
      <c r="AJ28" s="39">
        <v>18</v>
      </c>
      <c r="AK28" s="39"/>
      <c r="AL28" s="40">
        <v>18</v>
      </c>
      <c r="AM28" s="40"/>
      <c r="AN28" s="40"/>
      <c r="AO28" s="41">
        <f t="shared" si="0"/>
        <v>102</v>
      </c>
      <c r="AP28" s="100">
        <v>1</v>
      </c>
      <c r="AQ28" s="101"/>
      <c r="AR28" s="101">
        <v>1</v>
      </c>
      <c r="AS28" s="102"/>
      <c r="AT28" s="103"/>
      <c r="AU28" s="101">
        <v>1</v>
      </c>
      <c r="AV28" s="101"/>
      <c r="AW28" s="104"/>
      <c r="AX28" s="103">
        <v>6</v>
      </c>
      <c r="AY28" s="101">
        <v>4</v>
      </c>
      <c r="AZ28" s="101">
        <v>1</v>
      </c>
      <c r="BA28" s="104">
        <v>1</v>
      </c>
      <c r="BB28" s="105"/>
      <c r="BC28" s="106"/>
      <c r="BD28" s="106"/>
      <c r="BE28" s="136"/>
      <c r="BI28" s="29"/>
    </row>
    <row r="29" spans="1:61" ht="104.25" customHeight="1" thickBot="1">
      <c r="A29" s="44"/>
      <c r="B29" s="98">
        <v>9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302" t="s">
        <v>92</v>
      </c>
      <c r="U29" s="303"/>
      <c r="V29" s="304"/>
      <c r="W29" s="308" t="s">
        <v>93</v>
      </c>
      <c r="X29" s="309"/>
      <c r="Y29" s="309"/>
      <c r="Z29" s="309"/>
      <c r="AA29" s="309"/>
      <c r="AB29" s="309"/>
      <c r="AC29" s="309"/>
      <c r="AD29" s="174"/>
      <c r="AE29" s="171">
        <v>7</v>
      </c>
      <c r="AF29" s="39">
        <v>210</v>
      </c>
      <c r="AG29" s="39">
        <v>108</v>
      </c>
      <c r="AH29" s="39">
        <v>36</v>
      </c>
      <c r="AI29" s="39"/>
      <c r="AJ29" s="39">
        <v>18</v>
      </c>
      <c r="AK29" s="39"/>
      <c r="AL29" s="40">
        <v>54</v>
      </c>
      <c r="AM29" s="40"/>
      <c r="AN29" s="40"/>
      <c r="AO29" s="41">
        <f t="shared" si="0"/>
        <v>102</v>
      </c>
      <c r="AP29" s="100">
        <v>2</v>
      </c>
      <c r="AQ29" s="101"/>
      <c r="AR29" s="101">
        <v>2</v>
      </c>
      <c r="AS29" s="102"/>
      <c r="AT29" s="103"/>
      <c r="AU29" s="101">
        <v>2</v>
      </c>
      <c r="AV29" s="101"/>
      <c r="AW29" s="104"/>
      <c r="AX29" s="103"/>
      <c r="AY29" s="101"/>
      <c r="AZ29" s="101"/>
      <c r="BA29" s="104"/>
      <c r="BB29" s="105">
        <v>6</v>
      </c>
      <c r="BC29" s="106">
        <v>2</v>
      </c>
      <c r="BD29" s="106">
        <v>1</v>
      </c>
      <c r="BE29" s="176">
        <v>3</v>
      </c>
      <c r="BI29" s="29"/>
    </row>
    <row r="30" spans="1:61" ht="104.25" customHeight="1" thickBot="1">
      <c r="A30" s="44"/>
      <c r="B30" s="98">
        <v>10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302" t="s">
        <v>94</v>
      </c>
      <c r="U30" s="303"/>
      <c r="V30" s="304"/>
      <c r="W30" s="308" t="s">
        <v>96</v>
      </c>
      <c r="X30" s="309"/>
      <c r="Y30" s="309"/>
      <c r="Z30" s="309"/>
      <c r="AA30" s="309"/>
      <c r="AB30" s="309"/>
      <c r="AC30" s="309"/>
      <c r="AD30" s="174"/>
      <c r="AE30" s="171">
        <v>6.5</v>
      </c>
      <c r="AF30" s="39">
        <v>195</v>
      </c>
      <c r="AG30" s="39">
        <v>90</v>
      </c>
      <c r="AH30" s="39">
        <v>36</v>
      </c>
      <c r="AI30" s="39"/>
      <c r="AJ30" s="39">
        <v>54</v>
      </c>
      <c r="AK30" s="39"/>
      <c r="AL30" s="40"/>
      <c r="AM30" s="40"/>
      <c r="AN30" s="40"/>
      <c r="AO30" s="41">
        <f t="shared" si="0"/>
        <v>105</v>
      </c>
      <c r="AP30" s="100">
        <v>1</v>
      </c>
      <c r="AQ30" s="101"/>
      <c r="AR30" s="101">
        <v>1</v>
      </c>
      <c r="AS30" s="102"/>
      <c r="AT30" s="103"/>
      <c r="AU30" s="101">
        <v>1</v>
      </c>
      <c r="AV30" s="101"/>
      <c r="AW30" s="104"/>
      <c r="AX30" s="103">
        <v>5</v>
      </c>
      <c r="AY30" s="101">
        <v>2</v>
      </c>
      <c r="AZ30" s="101">
        <v>3</v>
      </c>
      <c r="BA30" s="104"/>
      <c r="BB30" s="105"/>
      <c r="BC30" s="106"/>
      <c r="BD30" s="106"/>
      <c r="BE30" s="136"/>
      <c r="BI30" s="29"/>
    </row>
    <row r="31" spans="1:61" s="173" customFormat="1" ht="107.25" customHeight="1" thickBot="1">
      <c r="A31" s="170"/>
      <c r="B31" s="98">
        <v>11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302" t="s">
        <v>95</v>
      </c>
      <c r="U31" s="303"/>
      <c r="V31" s="304"/>
      <c r="W31" s="308" t="s">
        <v>96</v>
      </c>
      <c r="X31" s="309"/>
      <c r="Y31" s="309"/>
      <c r="Z31" s="309"/>
      <c r="AA31" s="309"/>
      <c r="AB31" s="309"/>
      <c r="AC31" s="309"/>
      <c r="AD31" s="174"/>
      <c r="AE31" s="171">
        <v>7</v>
      </c>
      <c r="AF31" s="39">
        <v>210</v>
      </c>
      <c r="AG31" s="39">
        <v>90</v>
      </c>
      <c r="AH31" s="39">
        <v>36</v>
      </c>
      <c r="AI31" s="39"/>
      <c r="AJ31" s="39">
        <v>54</v>
      </c>
      <c r="AK31" s="39"/>
      <c r="AL31" s="40"/>
      <c r="AM31" s="40"/>
      <c r="AN31" s="40"/>
      <c r="AO31" s="41">
        <f t="shared" si="0"/>
        <v>120</v>
      </c>
      <c r="AP31" s="100">
        <v>2</v>
      </c>
      <c r="AQ31" s="101"/>
      <c r="AR31" s="101">
        <v>2</v>
      </c>
      <c r="AS31" s="102"/>
      <c r="AT31" s="103"/>
      <c r="AU31" s="101">
        <v>2</v>
      </c>
      <c r="AV31" s="101"/>
      <c r="AW31" s="104"/>
      <c r="AX31" s="103"/>
      <c r="AY31" s="101"/>
      <c r="AZ31" s="101"/>
      <c r="BA31" s="104"/>
      <c r="BB31" s="105">
        <v>5</v>
      </c>
      <c r="BC31" s="106">
        <v>2</v>
      </c>
      <c r="BD31" s="106">
        <v>3</v>
      </c>
      <c r="BE31" s="172"/>
      <c r="BI31" s="29"/>
    </row>
    <row r="32" spans="1:57" ht="67.5" customHeight="1" thickBot="1">
      <c r="A32" s="44"/>
      <c r="B32" s="348" t="s">
        <v>67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8"/>
      <c r="AE32" s="190">
        <f>SUM(AE21:AE31)-AE21-AE23-AE24-AE25</f>
        <v>42.5</v>
      </c>
      <c r="AF32" s="107">
        <f>SUM(AF21:AF31)-AF21-AF23-AF24-AF25</f>
        <v>1275</v>
      </c>
      <c r="AG32" s="107">
        <f>SUM(AG22:AG31)</f>
        <v>630</v>
      </c>
      <c r="AH32" s="107">
        <f>SUM(AH22:AH31)</f>
        <v>306</v>
      </c>
      <c r="AI32" s="107"/>
      <c r="AJ32" s="107">
        <f>SUM(AJ22:AJ31)</f>
        <v>180</v>
      </c>
      <c r="AK32" s="107"/>
      <c r="AL32" s="108">
        <f>SUM(AL26:AL31)</f>
        <v>144</v>
      </c>
      <c r="AM32" s="108"/>
      <c r="AN32" s="108"/>
      <c r="AO32" s="109">
        <f>SUM(AO21:AO31)-AO23-AO24-AO25-AO21</f>
        <v>645</v>
      </c>
      <c r="AP32" s="110">
        <f>6</f>
        <v>6</v>
      </c>
      <c r="AQ32" s="111">
        <v>2</v>
      </c>
      <c r="AR32" s="111">
        <v>7</v>
      </c>
      <c r="AS32" s="112"/>
      <c r="AT32" s="110"/>
      <c r="AU32" s="111">
        <v>6</v>
      </c>
      <c r="AV32" s="111"/>
      <c r="AW32" s="113"/>
      <c r="AX32" s="113">
        <f aca="true" t="shared" si="1" ref="AX32:BE32">SUM(AX21:AX31)</f>
        <v>18</v>
      </c>
      <c r="AY32" s="113">
        <f t="shared" si="1"/>
        <v>10</v>
      </c>
      <c r="AZ32" s="113">
        <f t="shared" si="1"/>
        <v>5.5</v>
      </c>
      <c r="BA32" s="113">
        <f t="shared" si="1"/>
        <v>2.5</v>
      </c>
      <c r="BB32" s="114">
        <f t="shared" si="1"/>
        <v>17</v>
      </c>
      <c r="BC32" s="111">
        <f t="shared" si="1"/>
        <v>7</v>
      </c>
      <c r="BD32" s="111">
        <f t="shared" si="1"/>
        <v>4.5</v>
      </c>
      <c r="BE32" s="115">
        <f t="shared" si="1"/>
        <v>5.5</v>
      </c>
    </row>
    <row r="33" spans="1:57" ht="74.25" customHeight="1" thickBot="1">
      <c r="A33" s="44"/>
      <c r="B33" s="346" t="s">
        <v>97</v>
      </c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7"/>
    </row>
    <row r="34" spans="1:57" ht="107.25" customHeight="1" thickBot="1">
      <c r="A34" s="44"/>
      <c r="B34" s="98">
        <v>12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302" t="s">
        <v>102</v>
      </c>
      <c r="U34" s="303"/>
      <c r="V34" s="304"/>
      <c r="W34" s="313" t="s">
        <v>77</v>
      </c>
      <c r="X34" s="314"/>
      <c r="Y34" s="314"/>
      <c r="Z34" s="314"/>
      <c r="AA34" s="314"/>
      <c r="AB34" s="314"/>
      <c r="AC34" s="314"/>
      <c r="AD34" s="315"/>
      <c r="AE34" s="116">
        <v>4</v>
      </c>
      <c r="AF34" s="36">
        <v>120</v>
      </c>
      <c r="AG34" s="117">
        <v>72</v>
      </c>
      <c r="AH34" s="117">
        <v>36</v>
      </c>
      <c r="AI34" s="117">
        <v>9</v>
      </c>
      <c r="AJ34" s="117">
        <v>36</v>
      </c>
      <c r="AK34" s="117">
        <v>9</v>
      </c>
      <c r="AL34" s="118"/>
      <c r="AM34" s="118"/>
      <c r="AN34" s="118">
        <f>AG34-AI34-AK34</f>
        <v>54</v>
      </c>
      <c r="AO34" s="38">
        <f>AF34-AG34</f>
        <v>48</v>
      </c>
      <c r="AP34" s="119"/>
      <c r="AQ34" s="120">
        <v>1</v>
      </c>
      <c r="AR34" s="120">
        <v>1</v>
      </c>
      <c r="AS34" s="121"/>
      <c r="AT34" s="93"/>
      <c r="AU34" s="91"/>
      <c r="AV34" s="91"/>
      <c r="AW34" s="92"/>
      <c r="AX34" s="93">
        <v>4</v>
      </c>
      <c r="AY34" s="91">
        <v>2</v>
      </c>
      <c r="AZ34" s="91">
        <v>2</v>
      </c>
      <c r="BA34" s="91"/>
      <c r="BB34" s="93"/>
      <c r="BC34" s="91"/>
      <c r="BD34" s="91"/>
      <c r="BE34" s="122"/>
    </row>
    <row r="35" spans="1:57" ht="107.25" customHeight="1" thickBot="1">
      <c r="A35" s="44"/>
      <c r="B35" s="98">
        <v>13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302" t="s">
        <v>113</v>
      </c>
      <c r="U35" s="303"/>
      <c r="V35" s="304"/>
      <c r="W35" s="308" t="s">
        <v>115</v>
      </c>
      <c r="X35" s="309"/>
      <c r="Y35" s="309"/>
      <c r="Z35" s="309"/>
      <c r="AA35" s="309"/>
      <c r="AB35" s="309"/>
      <c r="AC35" s="309"/>
      <c r="AD35" s="174"/>
      <c r="AE35" s="116">
        <v>3</v>
      </c>
      <c r="AF35" s="36">
        <v>90</v>
      </c>
      <c r="AG35" s="117"/>
      <c r="AH35" s="117"/>
      <c r="AI35" s="117"/>
      <c r="AJ35" s="117"/>
      <c r="AK35" s="117"/>
      <c r="AL35" s="118"/>
      <c r="AM35" s="118"/>
      <c r="AN35" s="118"/>
      <c r="AO35" s="38">
        <v>90</v>
      </c>
      <c r="AP35" s="119"/>
      <c r="AQ35" s="120"/>
      <c r="AR35" s="120"/>
      <c r="AS35" s="121"/>
      <c r="AT35" s="93"/>
      <c r="AU35" s="91"/>
      <c r="AV35" s="91"/>
      <c r="AW35" s="92"/>
      <c r="AX35" s="93"/>
      <c r="AY35" s="91"/>
      <c r="AZ35" s="91"/>
      <c r="BA35" s="91"/>
      <c r="BB35" s="93"/>
      <c r="BC35" s="91"/>
      <c r="BD35" s="91"/>
      <c r="BE35" s="122"/>
    </row>
    <row r="36" spans="1:57" ht="107.25" customHeight="1" thickBot="1">
      <c r="A36" s="44"/>
      <c r="B36" s="98">
        <v>14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302" t="s">
        <v>114</v>
      </c>
      <c r="U36" s="303"/>
      <c r="V36" s="304"/>
      <c r="W36" s="308" t="s">
        <v>115</v>
      </c>
      <c r="X36" s="309"/>
      <c r="Y36" s="309"/>
      <c r="Z36" s="309"/>
      <c r="AA36" s="309"/>
      <c r="AB36" s="309"/>
      <c r="AC36" s="309"/>
      <c r="AD36" s="174"/>
      <c r="AE36" s="116">
        <v>3</v>
      </c>
      <c r="AF36" s="36">
        <v>90</v>
      </c>
      <c r="AG36" s="117"/>
      <c r="AH36" s="117"/>
      <c r="AI36" s="117"/>
      <c r="AJ36" s="117"/>
      <c r="AK36" s="117"/>
      <c r="AL36" s="118"/>
      <c r="AM36" s="118"/>
      <c r="AN36" s="118"/>
      <c r="AO36" s="38">
        <v>90</v>
      </c>
      <c r="AP36" s="119"/>
      <c r="AQ36" s="120"/>
      <c r="AR36" s="120"/>
      <c r="AS36" s="121"/>
      <c r="AT36" s="93"/>
      <c r="AU36" s="91"/>
      <c r="AV36" s="91"/>
      <c r="AW36" s="92"/>
      <c r="AX36" s="93"/>
      <c r="AY36" s="91"/>
      <c r="AZ36" s="91"/>
      <c r="BA36" s="91"/>
      <c r="BB36" s="93"/>
      <c r="BC36" s="91"/>
      <c r="BD36" s="91"/>
      <c r="BE36" s="122"/>
    </row>
    <row r="37" spans="1:57" ht="107.25" customHeight="1">
      <c r="A37" s="44"/>
      <c r="B37" s="98">
        <v>15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302" t="s">
        <v>98</v>
      </c>
      <c r="U37" s="303"/>
      <c r="V37" s="304"/>
      <c r="W37" s="313" t="s">
        <v>59</v>
      </c>
      <c r="X37" s="314"/>
      <c r="Y37" s="314"/>
      <c r="Z37" s="314"/>
      <c r="AA37" s="314"/>
      <c r="AB37" s="314"/>
      <c r="AC37" s="314"/>
      <c r="AD37" s="315"/>
      <c r="AE37" s="116">
        <v>4.5</v>
      </c>
      <c r="AF37" s="36">
        <v>135</v>
      </c>
      <c r="AG37" s="117">
        <v>81</v>
      </c>
      <c r="AH37" s="117">
        <v>36</v>
      </c>
      <c r="AI37" s="117"/>
      <c r="AJ37" s="117">
        <v>9</v>
      </c>
      <c r="AK37" s="117"/>
      <c r="AL37" s="118">
        <v>36</v>
      </c>
      <c r="AM37" s="118"/>
      <c r="AN37" s="118"/>
      <c r="AO37" s="38">
        <f>AF37-AG37</f>
        <v>54</v>
      </c>
      <c r="AP37" s="119"/>
      <c r="AQ37" s="120">
        <v>2</v>
      </c>
      <c r="AR37" s="120">
        <v>2</v>
      </c>
      <c r="AS37" s="121"/>
      <c r="AT37" s="93"/>
      <c r="AU37" s="91"/>
      <c r="AV37" s="91"/>
      <c r="AW37" s="92"/>
      <c r="AX37" s="93"/>
      <c r="AY37" s="91"/>
      <c r="AZ37" s="91"/>
      <c r="BA37" s="91"/>
      <c r="BB37" s="93">
        <v>4.5</v>
      </c>
      <c r="BC37" s="91">
        <v>2</v>
      </c>
      <c r="BD37" s="91">
        <v>0.5</v>
      </c>
      <c r="BE37" s="122">
        <v>2</v>
      </c>
    </row>
    <row r="38" spans="1:57" ht="114.75" customHeight="1">
      <c r="A38" s="44"/>
      <c r="B38" s="98">
        <v>16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302" t="s">
        <v>65</v>
      </c>
      <c r="U38" s="303"/>
      <c r="V38" s="304"/>
      <c r="W38" s="344" t="s">
        <v>59</v>
      </c>
      <c r="X38" s="345"/>
      <c r="Y38" s="345"/>
      <c r="Z38" s="345"/>
      <c r="AA38" s="345"/>
      <c r="AB38" s="345"/>
      <c r="AC38" s="345"/>
      <c r="AD38" s="123"/>
      <c r="AE38" s="124">
        <v>4</v>
      </c>
      <c r="AF38" s="39">
        <v>120</v>
      </c>
      <c r="AG38" s="125">
        <v>54</v>
      </c>
      <c r="AH38" s="125">
        <v>18</v>
      </c>
      <c r="AI38" s="125">
        <v>6</v>
      </c>
      <c r="AJ38" s="125"/>
      <c r="AK38" s="125"/>
      <c r="AL38" s="126">
        <v>36</v>
      </c>
      <c r="AM38" s="126">
        <v>8</v>
      </c>
      <c r="AN38" s="126">
        <f>AG38-AI38-AM38</f>
        <v>40</v>
      </c>
      <c r="AO38" s="41">
        <v>66</v>
      </c>
      <c r="AP38" s="127">
        <v>1</v>
      </c>
      <c r="AQ38" s="128"/>
      <c r="AR38" s="128">
        <v>1</v>
      </c>
      <c r="AS38" s="129"/>
      <c r="AT38" s="103"/>
      <c r="AU38" s="101">
        <v>1</v>
      </c>
      <c r="AV38" s="101"/>
      <c r="AW38" s="102"/>
      <c r="AX38" s="103">
        <v>3</v>
      </c>
      <c r="AY38" s="101">
        <v>1</v>
      </c>
      <c r="AZ38" s="101"/>
      <c r="BA38" s="101">
        <v>2</v>
      </c>
      <c r="BB38" s="103"/>
      <c r="BC38" s="101"/>
      <c r="BD38" s="101"/>
      <c r="BE38" s="130"/>
    </row>
    <row r="39" spans="1:57" s="173" customFormat="1" ht="106.5" customHeight="1" thickBot="1">
      <c r="A39" s="170"/>
      <c r="B39" s="98">
        <v>17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302" t="s">
        <v>99</v>
      </c>
      <c r="U39" s="303"/>
      <c r="V39" s="304"/>
      <c r="W39" s="344" t="s">
        <v>63</v>
      </c>
      <c r="X39" s="345"/>
      <c r="Y39" s="345"/>
      <c r="Z39" s="345"/>
      <c r="AA39" s="345"/>
      <c r="AB39" s="345"/>
      <c r="AC39" s="345"/>
      <c r="AD39" s="123"/>
      <c r="AE39" s="137">
        <v>4.5</v>
      </c>
      <c r="AF39" s="177">
        <v>135</v>
      </c>
      <c r="AG39" s="178">
        <v>63</v>
      </c>
      <c r="AH39" s="178">
        <v>27</v>
      </c>
      <c r="AI39" s="178"/>
      <c r="AJ39" s="178"/>
      <c r="AK39" s="178"/>
      <c r="AL39" s="179">
        <v>36</v>
      </c>
      <c r="AM39" s="179"/>
      <c r="AN39" s="179"/>
      <c r="AO39" s="175">
        <v>72</v>
      </c>
      <c r="AP39" s="180">
        <v>2</v>
      </c>
      <c r="AQ39" s="181"/>
      <c r="AR39" s="181">
        <v>2</v>
      </c>
      <c r="AS39" s="182"/>
      <c r="AT39" s="183"/>
      <c r="AU39" s="184">
        <v>2</v>
      </c>
      <c r="AV39" s="184"/>
      <c r="AW39" s="185"/>
      <c r="AX39" s="183"/>
      <c r="AY39" s="184"/>
      <c r="AZ39" s="184"/>
      <c r="BA39" s="184"/>
      <c r="BB39" s="187">
        <v>3.5</v>
      </c>
      <c r="BC39" s="188">
        <v>1.5</v>
      </c>
      <c r="BD39" s="184"/>
      <c r="BE39" s="186">
        <v>2</v>
      </c>
    </row>
    <row r="40" spans="1:67" s="42" customFormat="1" ht="82.5" customHeight="1" thickBot="1">
      <c r="A40" s="70"/>
      <c r="B40" s="348" t="s">
        <v>67</v>
      </c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8"/>
      <c r="AE40" s="131">
        <f>SUM(AE34:AE39)-AE35-AE36</f>
        <v>17</v>
      </c>
      <c r="AF40" s="107">
        <f>SUM(AF34:AF39)-AF35-AF36</f>
        <v>510</v>
      </c>
      <c r="AG40" s="107">
        <f>SUM(AG34:AG39)</f>
        <v>270</v>
      </c>
      <c r="AH40" s="107">
        <f>SUM(AH34:AH39)</f>
        <v>117</v>
      </c>
      <c r="AI40" s="107">
        <f>AI38+AI34</f>
        <v>15</v>
      </c>
      <c r="AJ40" s="107">
        <f>SUM(AJ34:AJ39)</f>
        <v>45</v>
      </c>
      <c r="AK40" s="107">
        <f>AK34</f>
        <v>9</v>
      </c>
      <c r="AL40" s="108">
        <f>SUM(AL34:AL39)</f>
        <v>108</v>
      </c>
      <c r="AM40" s="108">
        <f>AM38</f>
        <v>8</v>
      </c>
      <c r="AN40" s="108">
        <f>AN38+AN34</f>
        <v>94</v>
      </c>
      <c r="AO40" s="109">
        <f>SUM(AO34:AO39)-AO35-AO36</f>
        <v>240</v>
      </c>
      <c r="AP40" s="110">
        <v>2</v>
      </c>
      <c r="AQ40" s="111">
        <v>2</v>
      </c>
      <c r="AR40" s="111">
        <v>4</v>
      </c>
      <c r="AS40" s="112"/>
      <c r="AT40" s="132"/>
      <c r="AU40" s="133">
        <v>2</v>
      </c>
      <c r="AV40" s="133"/>
      <c r="AW40" s="134"/>
      <c r="AX40" s="110">
        <f>AX38+AX34</f>
        <v>7</v>
      </c>
      <c r="AY40" s="111">
        <f>SUM(AY34:AY39)</f>
        <v>3</v>
      </c>
      <c r="AZ40" s="111">
        <f>AZ34</f>
        <v>2</v>
      </c>
      <c r="BA40" s="111">
        <f>SUM(BA34:BA39)</f>
        <v>2</v>
      </c>
      <c r="BB40" s="114">
        <f>SUM(BB34:BB39)</f>
        <v>8</v>
      </c>
      <c r="BC40" s="111">
        <f>SUM(BC34:BC39)</f>
        <v>3.5</v>
      </c>
      <c r="BD40" s="111">
        <f>SUM(BD34:BD39)</f>
        <v>0.5</v>
      </c>
      <c r="BE40" s="135">
        <f>SUM(BE34:BE39)</f>
        <v>4</v>
      </c>
      <c r="BO40" s="43"/>
    </row>
    <row r="41" spans="1:57" ht="72" customHeight="1" thickBot="1">
      <c r="A41" s="44"/>
      <c r="B41" s="316" t="s">
        <v>100</v>
      </c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8"/>
      <c r="AE41" s="138">
        <f>AE40+AE32</f>
        <v>59.5</v>
      </c>
      <c r="AF41" s="139">
        <f>AF32+AF40</f>
        <v>1785</v>
      </c>
      <c r="AG41" s="139">
        <f>AG32+AG40</f>
        <v>900</v>
      </c>
      <c r="AH41" s="139">
        <f>AH32+AH40</f>
        <v>423</v>
      </c>
      <c r="AI41" s="139">
        <f>AI40+AI32</f>
        <v>15</v>
      </c>
      <c r="AJ41" s="139">
        <f>AJ32+AJ40</f>
        <v>225</v>
      </c>
      <c r="AK41" s="139">
        <f>AK40</f>
        <v>9</v>
      </c>
      <c r="AL41" s="139">
        <f>AL32+AL40</f>
        <v>252</v>
      </c>
      <c r="AM41" s="139">
        <f>AM40+AM32</f>
        <v>8</v>
      </c>
      <c r="AN41" s="139">
        <f>AN40+AN32</f>
        <v>94</v>
      </c>
      <c r="AO41" s="139">
        <f>AO32+AO40</f>
        <v>885</v>
      </c>
      <c r="AP41" s="139">
        <f>AP32+AP40</f>
        <v>8</v>
      </c>
      <c r="AQ41" s="139">
        <f>AQ32+AQ40</f>
        <v>4</v>
      </c>
      <c r="AR41" s="139">
        <f>AR32+AR40</f>
        <v>11</v>
      </c>
      <c r="AS41" s="139"/>
      <c r="AT41" s="139"/>
      <c r="AU41" s="139">
        <f>AU32+AU40</f>
        <v>8</v>
      </c>
      <c r="AV41" s="139"/>
      <c r="AW41" s="139"/>
      <c r="AX41" s="139">
        <f aca="true" t="shared" si="2" ref="AX41:BE41">AX32+AX40</f>
        <v>25</v>
      </c>
      <c r="AY41" s="139">
        <f t="shared" si="2"/>
        <v>13</v>
      </c>
      <c r="AZ41" s="138">
        <f t="shared" si="2"/>
        <v>7.5</v>
      </c>
      <c r="BA41" s="138">
        <f t="shared" si="2"/>
        <v>4.5</v>
      </c>
      <c r="BB41" s="139">
        <f t="shared" si="2"/>
        <v>25</v>
      </c>
      <c r="BC41" s="138">
        <f t="shared" si="2"/>
        <v>10.5</v>
      </c>
      <c r="BD41" s="139">
        <f t="shared" si="2"/>
        <v>5</v>
      </c>
      <c r="BE41" s="138">
        <f t="shared" si="2"/>
        <v>9.5</v>
      </c>
    </row>
    <row r="42" spans="1:57" ht="60" customHeight="1" thickBot="1">
      <c r="A42" s="44"/>
      <c r="B42" s="333" t="s">
        <v>53</v>
      </c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5"/>
      <c r="AE42" s="141">
        <f aca="true" t="shared" si="3" ref="AE42:AJ42">AE41</f>
        <v>59.5</v>
      </c>
      <c r="AF42" s="140">
        <f>AF41</f>
        <v>1785</v>
      </c>
      <c r="AG42" s="140">
        <f t="shared" si="3"/>
        <v>900</v>
      </c>
      <c r="AH42" s="140">
        <f t="shared" si="3"/>
        <v>423</v>
      </c>
      <c r="AI42" s="140">
        <f t="shared" si="3"/>
        <v>15</v>
      </c>
      <c r="AJ42" s="140">
        <f t="shared" si="3"/>
        <v>225</v>
      </c>
      <c r="AK42" s="140">
        <f>AK41</f>
        <v>9</v>
      </c>
      <c r="AL42" s="140">
        <f>AL41</f>
        <v>252</v>
      </c>
      <c r="AM42" s="140">
        <f>AM41</f>
        <v>8</v>
      </c>
      <c r="AN42" s="140">
        <f aca="true" t="shared" si="4" ref="AN42:BE42">AN41</f>
        <v>94</v>
      </c>
      <c r="AO42" s="140">
        <f t="shared" si="4"/>
        <v>885</v>
      </c>
      <c r="AP42" s="140">
        <f t="shared" si="4"/>
        <v>8</v>
      </c>
      <c r="AQ42" s="140">
        <f t="shared" si="4"/>
        <v>4</v>
      </c>
      <c r="AR42" s="140">
        <f t="shared" si="4"/>
        <v>11</v>
      </c>
      <c r="AS42" s="140"/>
      <c r="AT42" s="140"/>
      <c r="AU42" s="140">
        <f t="shared" si="4"/>
        <v>8</v>
      </c>
      <c r="AV42" s="140"/>
      <c r="AW42" s="140"/>
      <c r="AX42" s="140">
        <f t="shared" si="4"/>
        <v>25</v>
      </c>
      <c r="AY42" s="140">
        <f t="shared" si="4"/>
        <v>13</v>
      </c>
      <c r="AZ42" s="141">
        <f t="shared" si="4"/>
        <v>7.5</v>
      </c>
      <c r="BA42" s="141">
        <f t="shared" si="4"/>
        <v>4.5</v>
      </c>
      <c r="BB42" s="140">
        <f t="shared" si="4"/>
        <v>25</v>
      </c>
      <c r="BC42" s="141">
        <f t="shared" si="4"/>
        <v>10.5</v>
      </c>
      <c r="BD42" s="140">
        <f t="shared" si="4"/>
        <v>5</v>
      </c>
      <c r="BE42" s="141">
        <f t="shared" si="4"/>
        <v>9.5</v>
      </c>
    </row>
    <row r="43" spans="2:57" ht="60" customHeight="1">
      <c r="B43" s="336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338"/>
      <c r="V43" s="338"/>
      <c r="W43" s="79"/>
      <c r="X43" s="79"/>
      <c r="Y43" s="142"/>
      <c r="Z43" s="142"/>
      <c r="AA43" s="143"/>
      <c r="AB43" s="243" t="s">
        <v>28</v>
      </c>
      <c r="AC43" s="244"/>
      <c r="AD43" s="339"/>
      <c r="AE43" s="319" t="s">
        <v>29</v>
      </c>
      <c r="AF43" s="320"/>
      <c r="AG43" s="320"/>
      <c r="AH43" s="320"/>
      <c r="AI43" s="320"/>
      <c r="AJ43" s="320"/>
      <c r="AK43" s="320"/>
      <c r="AL43" s="320"/>
      <c r="AM43" s="320"/>
      <c r="AN43" s="320"/>
      <c r="AO43" s="321"/>
      <c r="AP43" s="144">
        <v>8</v>
      </c>
      <c r="AQ43" s="145"/>
      <c r="AR43" s="145"/>
      <c r="AS43" s="146"/>
      <c r="AT43" s="144"/>
      <c r="AU43" s="145"/>
      <c r="AV43" s="145"/>
      <c r="AW43" s="146"/>
      <c r="AX43" s="144">
        <v>4</v>
      </c>
      <c r="AY43" s="145"/>
      <c r="AZ43" s="145"/>
      <c r="BA43" s="147"/>
      <c r="BB43" s="148">
        <v>4</v>
      </c>
      <c r="BC43" s="149"/>
      <c r="BD43" s="150"/>
      <c r="BE43" s="97"/>
    </row>
    <row r="44" spans="2:57" ht="60" customHeight="1">
      <c r="B44" s="33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322"/>
      <c r="V44" s="322"/>
      <c r="W44" s="79"/>
      <c r="X44" s="79"/>
      <c r="Y44" s="142"/>
      <c r="Z44" s="142"/>
      <c r="AA44" s="142"/>
      <c r="AB44" s="245"/>
      <c r="AC44" s="246"/>
      <c r="AD44" s="340"/>
      <c r="AE44" s="262" t="s">
        <v>30</v>
      </c>
      <c r="AF44" s="263"/>
      <c r="AG44" s="263"/>
      <c r="AH44" s="263"/>
      <c r="AI44" s="263"/>
      <c r="AJ44" s="263"/>
      <c r="AK44" s="263"/>
      <c r="AL44" s="263"/>
      <c r="AM44" s="263"/>
      <c r="AN44" s="263"/>
      <c r="AO44" s="264"/>
      <c r="AP44" s="151"/>
      <c r="AQ44" s="152">
        <v>4</v>
      </c>
      <c r="AR44" s="152"/>
      <c r="AS44" s="153"/>
      <c r="AT44" s="151"/>
      <c r="AU44" s="152"/>
      <c r="AV44" s="152"/>
      <c r="AW44" s="153"/>
      <c r="AX44" s="151">
        <v>2</v>
      </c>
      <c r="AY44" s="152"/>
      <c r="AZ44" s="152"/>
      <c r="BA44" s="154"/>
      <c r="BB44" s="155">
        <v>2</v>
      </c>
      <c r="BC44" s="156"/>
      <c r="BD44" s="157"/>
      <c r="BE44" s="158"/>
    </row>
    <row r="45" spans="2:57" ht="60" customHeight="1">
      <c r="B45" s="337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322"/>
      <c r="V45" s="322"/>
      <c r="W45" s="79"/>
      <c r="X45" s="79"/>
      <c r="Y45" s="142"/>
      <c r="Z45" s="142"/>
      <c r="AA45" s="142"/>
      <c r="AB45" s="245"/>
      <c r="AC45" s="246"/>
      <c r="AD45" s="340"/>
      <c r="AE45" s="262" t="s">
        <v>31</v>
      </c>
      <c r="AF45" s="263"/>
      <c r="AG45" s="263"/>
      <c r="AH45" s="263"/>
      <c r="AI45" s="263"/>
      <c r="AJ45" s="263"/>
      <c r="AK45" s="263"/>
      <c r="AL45" s="263"/>
      <c r="AM45" s="263"/>
      <c r="AN45" s="263"/>
      <c r="AO45" s="264"/>
      <c r="AP45" s="151"/>
      <c r="AQ45" s="152"/>
      <c r="AR45" s="152">
        <v>11</v>
      </c>
      <c r="AS45" s="153"/>
      <c r="AT45" s="151"/>
      <c r="AU45" s="152"/>
      <c r="AV45" s="152"/>
      <c r="AW45" s="153"/>
      <c r="AX45" s="151">
        <v>6</v>
      </c>
      <c r="AY45" s="152"/>
      <c r="AZ45" s="152"/>
      <c r="BA45" s="154"/>
      <c r="BB45" s="155">
        <v>5</v>
      </c>
      <c r="BC45" s="156"/>
      <c r="BD45" s="157"/>
      <c r="BE45" s="158"/>
    </row>
    <row r="46" spans="2:57" ht="60" customHeight="1">
      <c r="B46" s="337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159" t="s">
        <v>32</v>
      </c>
      <c r="U46" s="328"/>
      <c r="V46" s="328"/>
      <c r="W46" s="79"/>
      <c r="X46" s="79"/>
      <c r="Y46" s="142"/>
      <c r="Z46" s="142"/>
      <c r="AA46" s="142"/>
      <c r="AB46" s="245"/>
      <c r="AC46" s="246"/>
      <c r="AD46" s="340"/>
      <c r="AE46" s="262" t="s">
        <v>33</v>
      </c>
      <c r="AF46" s="263"/>
      <c r="AG46" s="263"/>
      <c r="AH46" s="263"/>
      <c r="AI46" s="263"/>
      <c r="AJ46" s="263"/>
      <c r="AK46" s="263"/>
      <c r="AL46" s="263"/>
      <c r="AM46" s="263"/>
      <c r="AN46" s="263"/>
      <c r="AO46" s="264"/>
      <c r="AP46" s="151"/>
      <c r="AQ46" s="152"/>
      <c r="AR46" s="152"/>
      <c r="AS46" s="153"/>
      <c r="AT46" s="151"/>
      <c r="AU46" s="152"/>
      <c r="AV46" s="152"/>
      <c r="AW46" s="153"/>
      <c r="AX46" s="151"/>
      <c r="AY46" s="152"/>
      <c r="AZ46" s="152"/>
      <c r="BA46" s="154"/>
      <c r="BB46" s="155"/>
      <c r="BC46" s="156"/>
      <c r="BD46" s="157"/>
      <c r="BE46" s="158"/>
    </row>
    <row r="47" spans="2:57" ht="60" customHeight="1">
      <c r="B47" s="33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159" t="s">
        <v>72</v>
      </c>
      <c r="U47" s="159"/>
      <c r="V47" s="160"/>
      <c r="W47" s="79"/>
      <c r="X47" s="79"/>
      <c r="Y47" s="161"/>
      <c r="Z47" s="161"/>
      <c r="AA47" s="161"/>
      <c r="AB47" s="245"/>
      <c r="AC47" s="246"/>
      <c r="AD47" s="340"/>
      <c r="AE47" s="262" t="s">
        <v>34</v>
      </c>
      <c r="AF47" s="263"/>
      <c r="AG47" s="263"/>
      <c r="AH47" s="263"/>
      <c r="AI47" s="263"/>
      <c r="AJ47" s="263"/>
      <c r="AK47" s="263"/>
      <c r="AL47" s="263"/>
      <c r="AM47" s="263"/>
      <c r="AN47" s="263"/>
      <c r="AO47" s="264"/>
      <c r="AP47" s="151"/>
      <c r="AQ47" s="152"/>
      <c r="AR47" s="152"/>
      <c r="AS47" s="153"/>
      <c r="AT47" s="151"/>
      <c r="AU47" s="152"/>
      <c r="AV47" s="152"/>
      <c r="AW47" s="153"/>
      <c r="AX47" s="151"/>
      <c r="AY47" s="152"/>
      <c r="AZ47" s="152"/>
      <c r="BA47" s="154"/>
      <c r="BB47" s="155"/>
      <c r="BC47" s="156"/>
      <c r="BD47" s="157"/>
      <c r="BE47" s="158"/>
    </row>
    <row r="48" spans="2:57" ht="60" customHeight="1">
      <c r="B48" s="33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329" t="s">
        <v>73</v>
      </c>
      <c r="U48" s="329"/>
      <c r="V48" s="160"/>
      <c r="W48" s="79"/>
      <c r="X48" s="79"/>
      <c r="Y48" s="142"/>
      <c r="Z48" s="142"/>
      <c r="AA48" s="142"/>
      <c r="AB48" s="245"/>
      <c r="AC48" s="246"/>
      <c r="AD48" s="340"/>
      <c r="AE48" s="262" t="s">
        <v>21</v>
      </c>
      <c r="AF48" s="263"/>
      <c r="AG48" s="263"/>
      <c r="AH48" s="263"/>
      <c r="AI48" s="263"/>
      <c r="AJ48" s="263"/>
      <c r="AK48" s="263"/>
      <c r="AL48" s="263"/>
      <c r="AM48" s="263"/>
      <c r="AN48" s="263"/>
      <c r="AO48" s="264"/>
      <c r="AP48" s="151"/>
      <c r="AQ48" s="152"/>
      <c r="AR48" s="152"/>
      <c r="AS48" s="153"/>
      <c r="AT48" s="151"/>
      <c r="AU48" s="152">
        <v>8</v>
      </c>
      <c r="AV48" s="152"/>
      <c r="AW48" s="153"/>
      <c r="AX48" s="151">
        <v>4</v>
      </c>
      <c r="AY48" s="152"/>
      <c r="AZ48" s="152"/>
      <c r="BA48" s="154"/>
      <c r="BB48" s="155">
        <v>4</v>
      </c>
      <c r="BC48" s="156"/>
      <c r="BD48" s="157"/>
      <c r="BE48" s="158"/>
    </row>
    <row r="49" spans="2:57" ht="60" customHeight="1">
      <c r="B49" s="33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329" t="s">
        <v>74</v>
      </c>
      <c r="U49" s="329"/>
      <c r="V49" s="329"/>
      <c r="W49" s="329"/>
      <c r="X49" s="79"/>
      <c r="Y49" s="142"/>
      <c r="Z49" s="142"/>
      <c r="AA49" s="142"/>
      <c r="AB49" s="245"/>
      <c r="AC49" s="246"/>
      <c r="AD49" s="340"/>
      <c r="AE49" s="262" t="s">
        <v>22</v>
      </c>
      <c r="AF49" s="263"/>
      <c r="AG49" s="263"/>
      <c r="AH49" s="263"/>
      <c r="AI49" s="263"/>
      <c r="AJ49" s="263"/>
      <c r="AK49" s="263"/>
      <c r="AL49" s="263"/>
      <c r="AM49" s="263"/>
      <c r="AN49" s="263"/>
      <c r="AO49" s="264"/>
      <c r="AP49" s="151"/>
      <c r="AQ49" s="152"/>
      <c r="AR49" s="152"/>
      <c r="AS49" s="153"/>
      <c r="AT49" s="151"/>
      <c r="AU49" s="152"/>
      <c r="AV49" s="152"/>
      <c r="AW49" s="153"/>
      <c r="AX49" s="151"/>
      <c r="AY49" s="152"/>
      <c r="AZ49" s="152"/>
      <c r="BA49" s="154"/>
      <c r="BB49" s="155"/>
      <c r="BC49" s="156"/>
      <c r="BD49" s="157"/>
      <c r="BE49" s="158"/>
    </row>
    <row r="50" spans="2:57" ht="60" customHeight="1" thickBot="1">
      <c r="B50" s="33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329" t="s">
        <v>75</v>
      </c>
      <c r="U50" s="329"/>
      <c r="V50" s="329"/>
      <c r="W50" s="329"/>
      <c r="X50" s="329"/>
      <c r="Y50" s="329"/>
      <c r="Z50" s="329"/>
      <c r="AA50" s="142"/>
      <c r="AB50" s="341"/>
      <c r="AC50" s="342"/>
      <c r="AD50" s="343"/>
      <c r="AE50" s="330" t="s">
        <v>35</v>
      </c>
      <c r="AF50" s="331"/>
      <c r="AG50" s="331"/>
      <c r="AH50" s="331"/>
      <c r="AI50" s="331"/>
      <c r="AJ50" s="331"/>
      <c r="AK50" s="331"/>
      <c r="AL50" s="331"/>
      <c r="AM50" s="331"/>
      <c r="AN50" s="331"/>
      <c r="AO50" s="332"/>
      <c r="AP50" s="162"/>
      <c r="AQ50" s="163"/>
      <c r="AR50" s="163"/>
      <c r="AS50" s="164"/>
      <c r="AT50" s="162"/>
      <c r="AU50" s="163"/>
      <c r="AV50" s="163"/>
      <c r="AW50" s="164"/>
      <c r="AX50" s="162"/>
      <c r="AY50" s="163"/>
      <c r="AZ50" s="163"/>
      <c r="BA50" s="165"/>
      <c r="BB50" s="166"/>
      <c r="BC50" s="167"/>
      <c r="BD50" s="168"/>
      <c r="BE50" s="169"/>
    </row>
    <row r="51" spans="21:23" ht="186.75" customHeight="1">
      <c r="U51" s="2"/>
      <c r="V51" s="2"/>
      <c r="W51" s="20"/>
    </row>
    <row r="52" spans="2:24" ht="104.25" customHeight="1">
      <c r="B52" s="192" t="s">
        <v>108</v>
      </c>
      <c r="C52" s="193"/>
      <c r="D52" s="194"/>
      <c r="E52" s="193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6"/>
      <c r="X52" s="196"/>
    </row>
    <row r="53" spans="2:24" ht="104.25" customHeight="1">
      <c r="B53" s="197" t="s">
        <v>109</v>
      </c>
      <c r="C53" s="193"/>
      <c r="D53" s="194"/>
      <c r="E53" s="198">
        <f>E56-E54-E55</f>
        <v>60</v>
      </c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201">
        <f>AE42</f>
        <v>59.5</v>
      </c>
      <c r="X53" s="196"/>
    </row>
    <row r="54" spans="2:24" ht="79.5" customHeight="1">
      <c r="B54" s="197" t="s">
        <v>112</v>
      </c>
      <c r="C54" s="193"/>
      <c r="D54" s="193"/>
      <c r="E54" s="198">
        <f>E25+E14+E10+E9+E8</f>
        <v>0</v>
      </c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201">
        <f>AE23+AE24+AE25+AE35+AE36</f>
        <v>14</v>
      </c>
      <c r="X54" s="196"/>
    </row>
    <row r="55" spans="2:24" ht="72" customHeight="1">
      <c r="B55" s="197" t="s">
        <v>110</v>
      </c>
      <c r="C55" s="193"/>
      <c r="D55" s="193"/>
      <c r="E55" s="198">
        <f>E37+E20</f>
        <v>0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200"/>
      <c r="U55" s="200"/>
      <c r="V55" s="195"/>
      <c r="W55" s="196">
        <f>AE21</f>
        <v>2</v>
      </c>
      <c r="X55" s="196"/>
    </row>
    <row r="56" spans="2:57" ht="185.25" customHeight="1">
      <c r="B56" s="192" t="s">
        <v>111</v>
      </c>
      <c r="C56" s="193"/>
      <c r="D56" s="193"/>
      <c r="E56" s="198">
        <v>60</v>
      </c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5"/>
      <c r="V56" s="200"/>
      <c r="W56" s="202">
        <f>W55+W54+W53</f>
        <v>75.5</v>
      </c>
      <c r="X56" s="200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21:56" ht="138.75" customHeight="1">
      <c r="U57" s="2"/>
      <c r="V57" s="191"/>
      <c r="W57" s="49"/>
      <c r="X57" s="49"/>
      <c r="Y57" s="50"/>
      <c r="Z57" s="50"/>
      <c r="AA57" s="50"/>
      <c r="AB57" s="50"/>
      <c r="AC57" s="50"/>
      <c r="AD57" s="50"/>
      <c r="AE57" s="50"/>
      <c r="AF57" s="323" t="s">
        <v>70</v>
      </c>
      <c r="AG57" s="323"/>
      <c r="AH57" s="323"/>
      <c r="AI57" s="323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  <c r="AW57" s="323"/>
      <c r="AX57" s="323"/>
      <c r="AY57" s="323"/>
      <c r="AZ57" s="323"/>
      <c r="BA57" s="323"/>
      <c r="BB57" s="323"/>
      <c r="BC57" s="323"/>
      <c r="BD57" s="48"/>
    </row>
    <row r="58" spans="21:52" ht="251.25" customHeight="1">
      <c r="U58" s="42"/>
      <c r="V58" s="51" t="s">
        <v>36</v>
      </c>
      <c r="W58" s="52"/>
      <c r="X58" s="53"/>
      <c r="Y58" s="54"/>
      <c r="Z58" s="54"/>
      <c r="AA58" s="55" t="s">
        <v>71</v>
      </c>
      <c r="AB58" s="11"/>
      <c r="AC58" s="55"/>
      <c r="AD58" s="55" t="s">
        <v>37</v>
      </c>
      <c r="AE58" s="58"/>
      <c r="AF58" s="56"/>
      <c r="AG58" s="2"/>
      <c r="AH58" s="46"/>
      <c r="AI58" s="46"/>
      <c r="AJ58" s="324" t="s">
        <v>69</v>
      </c>
      <c r="AK58" s="324"/>
      <c r="AL58" s="324"/>
      <c r="AM58" s="324"/>
      <c r="AN58" s="324"/>
      <c r="AO58" s="324"/>
      <c r="AP58" s="324"/>
      <c r="AQ58" s="324"/>
      <c r="AR58" s="53"/>
      <c r="AS58" s="53"/>
      <c r="AT58" s="54"/>
      <c r="AU58" s="55" t="s">
        <v>68</v>
      </c>
      <c r="AV58" s="55"/>
      <c r="AW58" s="55"/>
      <c r="AX58" s="58"/>
      <c r="AY58" s="55"/>
      <c r="AZ58" s="56" t="s">
        <v>37</v>
      </c>
    </row>
    <row r="59" spans="21:52" ht="24.75" customHeight="1">
      <c r="U59" s="42"/>
      <c r="V59" s="51"/>
      <c r="W59" s="52"/>
      <c r="X59" s="71"/>
      <c r="Y59" s="72"/>
      <c r="Z59" s="72"/>
      <c r="AA59" s="56"/>
      <c r="AB59" s="2"/>
      <c r="AC59" s="56"/>
      <c r="AD59" s="56"/>
      <c r="AE59" s="57"/>
      <c r="AF59" s="56"/>
      <c r="AG59" s="2"/>
      <c r="AH59" s="50"/>
      <c r="AI59" s="50"/>
      <c r="AJ59" s="50"/>
      <c r="AK59" s="47"/>
      <c r="AL59" s="47"/>
      <c r="AM59" s="47"/>
      <c r="AN59" s="50"/>
      <c r="AO59" s="51"/>
      <c r="AP59" s="52"/>
      <c r="AQ59" s="52"/>
      <c r="AR59" s="73"/>
      <c r="AS59" s="73"/>
      <c r="AT59" s="72"/>
      <c r="AU59" s="56"/>
      <c r="AV59" s="56"/>
      <c r="AW59" s="56"/>
      <c r="AX59" s="57"/>
      <c r="AY59" s="56"/>
      <c r="AZ59" s="56"/>
    </row>
    <row r="60" spans="2:52" s="59" customFormat="1" ht="39.75" customHeight="1"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E60" s="60"/>
      <c r="AF60" s="60"/>
      <c r="AH60" s="61"/>
      <c r="AI60" s="61"/>
      <c r="AJ60" s="61"/>
      <c r="AK60" s="61"/>
      <c r="AL60" s="61"/>
      <c r="AM60" s="61"/>
      <c r="AN60" s="61"/>
      <c r="AO60" s="60"/>
      <c r="AP60" s="62"/>
      <c r="AQ60" s="60"/>
      <c r="AS60" s="63"/>
      <c r="AU60" s="64"/>
      <c r="AW60" s="60"/>
      <c r="AX60" s="60"/>
      <c r="AY60" s="60"/>
      <c r="AZ60" s="60"/>
    </row>
    <row r="61" spans="21:53" ht="14.25" customHeight="1">
      <c r="U61" s="2"/>
      <c r="V61" s="47"/>
      <c r="W61" s="47"/>
      <c r="X61" s="47"/>
      <c r="Y61" s="65"/>
      <c r="Z61" s="65"/>
      <c r="AA61" s="65"/>
      <c r="AB61" s="65"/>
      <c r="AC61" s="65"/>
      <c r="AD61" s="65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47"/>
      <c r="AT61" s="47"/>
      <c r="AU61" s="47"/>
      <c r="AV61" s="47"/>
      <c r="AW61" s="47"/>
      <c r="AX61" s="47"/>
      <c r="AY61" s="47"/>
      <c r="AZ61" s="47"/>
      <c r="BA61" s="47"/>
    </row>
    <row r="62" spans="2:53" ht="60" customHeight="1">
      <c r="B62" s="326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65"/>
      <c r="AE62" s="50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47"/>
      <c r="AT62" s="47"/>
      <c r="AU62" s="47"/>
      <c r="AV62" s="47"/>
      <c r="AW62" s="47"/>
      <c r="AX62" s="47"/>
      <c r="AY62" s="47"/>
      <c r="AZ62" s="47"/>
      <c r="BA62" s="47"/>
    </row>
    <row r="63" spans="21:29" ht="90" customHeight="1">
      <c r="U63" s="2"/>
      <c r="V63" s="2"/>
      <c r="W63" s="2"/>
      <c r="X63" s="2"/>
      <c r="Y63" s="2"/>
      <c r="Z63" s="2"/>
      <c r="AA63" s="2"/>
      <c r="AB63" s="2"/>
      <c r="AC63" s="2"/>
    </row>
    <row r="66" spans="42:52" ht="81.75" customHeight="1"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</sheetData>
  <sheetProtection/>
  <mergeCells count="122">
    <mergeCell ref="B40:AD40"/>
    <mergeCell ref="B32:AD32"/>
    <mergeCell ref="W38:AC38"/>
    <mergeCell ref="T37:V37"/>
    <mergeCell ref="W37:AD37"/>
    <mergeCell ref="W23:AC23"/>
    <mergeCell ref="T24:V24"/>
    <mergeCell ref="T25:V25"/>
    <mergeCell ref="W24:AC24"/>
    <mergeCell ref="W25:AC25"/>
    <mergeCell ref="T35:V35"/>
    <mergeCell ref="W35:AC35"/>
    <mergeCell ref="W39:AC39"/>
    <mergeCell ref="T39:V39"/>
    <mergeCell ref="B33:BE33"/>
    <mergeCell ref="T34:V34"/>
    <mergeCell ref="W34:AD34"/>
    <mergeCell ref="T38:V38"/>
    <mergeCell ref="T36:V36"/>
    <mergeCell ref="W36:AC36"/>
    <mergeCell ref="T50:Z50"/>
    <mergeCell ref="AE50:AO50"/>
    <mergeCell ref="AE49:AO49"/>
    <mergeCell ref="B42:AD42"/>
    <mergeCell ref="B43:B50"/>
    <mergeCell ref="U43:V43"/>
    <mergeCell ref="AB43:AD50"/>
    <mergeCell ref="AF57:BC57"/>
    <mergeCell ref="AJ58:AQ58"/>
    <mergeCell ref="B60:AC60"/>
    <mergeCell ref="B62:AC62"/>
    <mergeCell ref="U46:V46"/>
    <mergeCell ref="AE46:AO46"/>
    <mergeCell ref="AE47:AO47"/>
    <mergeCell ref="T48:U48"/>
    <mergeCell ref="AE48:AO48"/>
    <mergeCell ref="T49:W49"/>
    <mergeCell ref="B41:AD41"/>
    <mergeCell ref="AE43:AO43"/>
    <mergeCell ref="U44:V44"/>
    <mergeCell ref="AE44:AO44"/>
    <mergeCell ref="U45:V45"/>
    <mergeCell ref="AE45:AO45"/>
    <mergeCell ref="B19:BE19"/>
    <mergeCell ref="T22:V22"/>
    <mergeCell ref="T26:V26"/>
    <mergeCell ref="W22:AC22"/>
    <mergeCell ref="W26:AC26"/>
    <mergeCell ref="BI19:BI21"/>
    <mergeCell ref="B20:BE20"/>
    <mergeCell ref="T21:V21"/>
    <mergeCell ref="W21:AD21"/>
    <mergeCell ref="T23:V23"/>
    <mergeCell ref="T31:V31"/>
    <mergeCell ref="T28:V28"/>
    <mergeCell ref="W28:AC28"/>
    <mergeCell ref="T29:V29"/>
    <mergeCell ref="W29:AC29"/>
    <mergeCell ref="T27:V27"/>
    <mergeCell ref="W27:AC27"/>
    <mergeCell ref="T30:V30"/>
    <mergeCell ref="W30:AC30"/>
    <mergeCell ref="W31:AC31"/>
    <mergeCell ref="BK15:BK17"/>
    <mergeCell ref="AX16:AX17"/>
    <mergeCell ref="AY16:BA16"/>
    <mergeCell ref="BB16:BB17"/>
    <mergeCell ref="BC16:BE16"/>
    <mergeCell ref="T18:V18"/>
    <mergeCell ref="W18:AD18"/>
    <mergeCell ref="AT14:AT17"/>
    <mergeCell ref="AU14:AU17"/>
    <mergeCell ref="AV14:AV17"/>
    <mergeCell ref="AX14:BA14"/>
    <mergeCell ref="BB14:BE14"/>
    <mergeCell ref="AH15:AI16"/>
    <mergeCell ref="AJ15:AK16"/>
    <mergeCell ref="AL15:AM16"/>
    <mergeCell ref="AN15:AN17"/>
    <mergeCell ref="AX15:BA15"/>
    <mergeCell ref="BB15:BE15"/>
    <mergeCell ref="AR14:AR17"/>
    <mergeCell ref="AS14:AS17"/>
    <mergeCell ref="AW14:AW17"/>
    <mergeCell ref="AP11:AW13"/>
    <mergeCell ref="AX11:BE11"/>
    <mergeCell ref="AX12:BE12"/>
    <mergeCell ref="AX13:BE13"/>
    <mergeCell ref="AE14:AE17"/>
    <mergeCell ref="AF14:AF17"/>
    <mergeCell ref="AG14:AG17"/>
    <mergeCell ref="AH14:AN14"/>
    <mergeCell ref="AP14:AP17"/>
    <mergeCell ref="AQ14:AQ17"/>
    <mergeCell ref="B11:B17"/>
    <mergeCell ref="T11:V17"/>
    <mergeCell ref="W11:AD17"/>
    <mergeCell ref="AE11:AF13"/>
    <mergeCell ref="AG11:AN13"/>
    <mergeCell ref="AO11:AO17"/>
    <mergeCell ref="T8:V8"/>
    <mergeCell ref="W8:AB8"/>
    <mergeCell ref="AD8:AS8"/>
    <mergeCell ref="AZ8:BE8"/>
    <mergeCell ref="W9:Z9"/>
    <mergeCell ref="AE9:AQ9"/>
    <mergeCell ref="W6:AB6"/>
    <mergeCell ref="AD6:AS6"/>
    <mergeCell ref="AZ6:BC6"/>
    <mergeCell ref="A7:V7"/>
    <mergeCell ref="W7:AB7"/>
    <mergeCell ref="AE7:AS7"/>
    <mergeCell ref="AZ7:BD7"/>
    <mergeCell ref="U1:AX1"/>
    <mergeCell ref="B2:BA2"/>
    <mergeCell ref="B3:BA3"/>
    <mergeCell ref="T4:U4"/>
    <mergeCell ref="X4:AO4"/>
    <mergeCell ref="B5:V5"/>
    <mergeCell ref="X5:AQ5"/>
    <mergeCell ref="AU5:AY5"/>
    <mergeCell ref="AZ5:BD5"/>
  </mergeCells>
  <printOptions/>
  <pageMargins left="0.3937007874015748" right="0" top="0.5905511811023623" bottom="0.1968503937007874" header="0" footer="0"/>
  <pageSetup fitToHeight="2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Пользователь</cp:lastModifiedBy>
  <cp:lastPrinted>2020-06-16T10:01:52Z</cp:lastPrinted>
  <dcterms:created xsi:type="dcterms:W3CDTF">2014-01-13T08:19:54Z</dcterms:created>
  <dcterms:modified xsi:type="dcterms:W3CDTF">2021-06-23T19:16:59Z</dcterms:modified>
  <cp:category/>
  <cp:version/>
  <cp:contentType/>
  <cp:contentStatus/>
</cp:coreProperties>
</file>