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anya\DOC\Uchebnie_plany\20-21\161\Отправка Ямкиной\"/>
    </mc:Choice>
  </mc:AlternateContent>
  <bookViews>
    <workbookView xWindow="0" yWindow="12" windowWidth="21540" windowHeight="10332"/>
  </bookViews>
  <sheets>
    <sheet name="3 курс" sheetId="6" r:id="rId1"/>
  </sheets>
  <definedNames>
    <definedName name="_xlnm.Print_Area" localSheetId="0">'3 курс'!$A$1:$BH$89</definedName>
  </definedNames>
  <calcPr calcId="162913"/>
</workbook>
</file>

<file path=xl/calcChain.xml><?xml version="1.0" encoding="utf-8"?>
<calcChain xmlns="http://schemas.openxmlformats.org/spreadsheetml/2006/main">
  <c r="AG27" i="6" l="1"/>
  <c r="AH27" i="6"/>
  <c r="AI27" i="6"/>
  <c r="AJ27" i="6"/>
  <c r="AK27" i="6"/>
  <c r="AL27" i="6"/>
  <c r="AE27" i="6"/>
  <c r="AF21" i="6" l="1"/>
  <c r="AU47" i="6" l="1"/>
  <c r="AS47" i="6"/>
  <c r="AR47" i="6"/>
  <c r="AQ47" i="6"/>
  <c r="AP47" i="6"/>
  <c r="BE46" i="6"/>
  <c r="BC46" i="6"/>
  <c r="AM46" i="6"/>
  <c r="AL46" i="6"/>
  <c r="AI46" i="6"/>
  <c r="AH46" i="6"/>
  <c r="AE46" i="6"/>
  <c r="BB45" i="6" l="1"/>
  <c r="BB46" i="6" s="1"/>
  <c r="AG45" i="6"/>
  <c r="AF45" i="6"/>
  <c r="AF46" i="6" s="1"/>
  <c r="AN45" i="6" l="1"/>
  <c r="AN46" i="6" s="1"/>
  <c r="AG46" i="6"/>
  <c r="AO45" i="6"/>
  <c r="AO46" i="6" s="1"/>
  <c r="BE47" i="6" l="1"/>
  <c r="BD42" i="6"/>
  <c r="BD47" i="6" s="1"/>
  <c r="BC42" i="6"/>
  <c r="BC47" i="6" s="1"/>
  <c r="AZ42" i="6"/>
  <c r="AZ47" i="6" s="1"/>
  <c r="AY42" i="6"/>
  <c r="AY47" i="6" s="1"/>
  <c r="AM42" i="6"/>
  <c r="AM47" i="6" s="1"/>
  <c r="AL42" i="6"/>
  <c r="AL47" i="6" s="1"/>
  <c r="AK42" i="6"/>
  <c r="AK47" i="6" s="1"/>
  <c r="AJ42" i="6"/>
  <c r="AJ47" i="6" s="1"/>
  <c r="AI42" i="6"/>
  <c r="AI47" i="6" s="1"/>
  <c r="AH42" i="6"/>
  <c r="AH47" i="6" s="1"/>
  <c r="AE42" i="6"/>
  <c r="AE47" i="6" s="1"/>
  <c r="AF41" i="6"/>
  <c r="AO41" i="6" s="1"/>
  <c r="AF39" i="6" l="1"/>
  <c r="AO39" i="6" s="1"/>
  <c r="AX38" i="6"/>
  <c r="AG38" i="6"/>
  <c r="AN38" i="6" s="1"/>
  <c r="AF38" i="6"/>
  <c r="AX37" i="6"/>
  <c r="AO38" i="6" l="1"/>
  <c r="BE27" i="6"/>
  <c r="BD27" i="6"/>
  <c r="BC27" i="6"/>
  <c r="BA27" i="6"/>
  <c r="AZ27" i="6"/>
  <c r="AY27" i="6"/>
  <c r="AM27" i="6"/>
  <c r="BB24" i="6"/>
  <c r="AX23" i="6" l="1"/>
  <c r="AX22" i="6"/>
  <c r="BB40" i="6" l="1"/>
  <c r="BB42" i="6" s="1"/>
  <c r="BB47" i="6" s="1"/>
  <c r="AG40" i="6"/>
  <c r="AN40" i="6" s="1"/>
  <c r="AF40" i="6"/>
  <c r="AG37" i="6"/>
  <c r="AN37" i="6" s="1"/>
  <c r="AF37" i="6"/>
  <c r="AX36" i="6"/>
  <c r="AG36" i="6"/>
  <c r="AF36" i="6"/>
  <c r="AX35" i="6"/>
  <c r="AG35" i="6"/>
  <c r="AF35" i="6"/>
  <c r="AE31" i="6"/>
  <c r="BB26" i="6"/>
  <c r="BB27" i="6" s="1"/>
  <c r="AG26" i="6"/>
  <c r="AN26" i="6" s="1"/>
  <c r="AF26" i="6"/>
  <c r="AX42" i="6" l="1"/>
  <c r="AX47" i="6" s="1"/>
  <c r="AF42" i="6"/>
  <c r="AF47" i="6" s="1"/>
  <c r="AN36" i="6"/>
  <c r="AN42" i="6" s="1"/>
  <c r="AN47" i="6" s="1"/>
  <c r="AG42" i="6"/>
  <c r="AG47" i="6" s="1"/>
  <c r="AO37" i="6"/>
  <c r="AO40" i="6"/>
  <c r="AO36" i="6"/>
  <c r="AO35" i="6"/>
  <c r="AO26" i="6"/>
  <c r="AO42" i="6" l="1"/>
  <c r="AO47" i="6" s="1"/>
  <c r="AX25" i="6"/>
  <c r="AX27" i="6" s="1"/>
  <c r="AG25" i="6"/>
  <c r="AF25" i="6"/>
  <c r="AG24" i="6"/>
  <c r="AN24" i="6" s="1"/>
  <c r="AF24" i="6"/>
  <c r="AG23" i="6"/>
  <c r="AN23" i="6" s="1"/>
  <c r="AF23" i="6"/>
  <c r="AF27" i="6" s="1"/>
  <c r="AG22" i="6"/>
  <c r="AF22" i="6"/>
  <c r="AN22" i="6" l="1"/>
  <c r="AN27" i="6" s="1"/>
  <c r="AO22" i="6"/>
  <c r="AO25" i="6"/>
  <c r="AO24" i="6"/>
  <c r="AO23" i="6"/>
  <c r="AO27" i="6" l="1"/>
  <c r="AU32" i="6"/>
  <c r="AU48" i="6" s="1"/>
  <c r="AU54" i="6" s="1"/>
  <c r="AS48" i="6"/>
  <c r="AS52" i="6" s="1"/>
  <c r="AR32" i="6"/>
  <c r="AQ32" i="6"/>
  <c r="AP32" i="6"/>
  <c r="AF30" i="6"/>
  <c r="AF29" i="6"/>
  <c r="BC32" i="6"/>
  <c r="AL32" i="6"/>
  <c r="AH32" i="6"/>
  <c r="AF31" i="6" l="1"/>
  <c r="BC48" i="6"/>
  <c r="AR48" i="6"/>
  <c r="AR51" i="6" s="1"/>
  <c r="AI32" i="6"/>
  <c r="AI48" i="6" s="1"/>
  <c r="AH48" i="6"/>
  <c r="AL48" i="6"/>
  <c r="AP48" i="6"/>
  <c r="AP49" i="6" s="1"/>
  <c r="AM32" i="6"/>
  <c r="AM48" i="6" s="1"/>
  <c r="AQ50" i="6"/>
  <c r="AN32" i="6"/>
  <c r="AJ32" i="6"/>
  <c r="AJ48" i="6" s="1"/>
  <c r="AY32" i="6"/>
  <c r="AY48" i="6" s="1"/>
  <c r="AO30" i="6"/>
  <c r="AZ32" i="6"/>
  <c r="AZ48" i="6" s="1"/>
  <c r="BD32" i="6"/>
  <c r="BD48" i="6" s="1"/>
  <c r="AE32" i="6"/>
  <c r="AE48" i="6" s="1"/>
  <c r="AK32" i="6"/>
  <c r="AK48" i="6" s="1"/>
  <c r="BA32" i="6"/>
  <c r="BA48" i="6" s="1"/>
  <c r="BE32" i="6"/>
  <c r="BE48" i="6" s="1"/>
  <c r="AX32" i="6"/>
  <c r="AO29" i="6"/>
  <c r="BB32" i="6"/>
  <c r="AO31" i="6" l="1"/>
  <c r="AX48" i="6"/>
  <c r="AN48" i="6"/>
  <c r="BB48" i="6"/>
  <c r="AF32" i="6" l="1"/>
  <c r="AF48" i="6" s="1"/>
  <c r="AO32" i="6" l="1"/>
  <c r="AO48" i="6" s="1"/>
  <c r="AG32" i="6"/>
  <c r="AG48" i="6" s="1"/>
</calcChain>
</file>

<file path=xl/sharedStrings.xml><?xml version="1.0" encoding="utf-8"?>
<sst xmlns="http://schemas.openxmlformats.org/spreadsheetml/2006/main" count="200" uniqueCount="148">
  <si>
    <t>Факультет (інститут)</t>
  </si>
  <si>
    <t>-</t>
  </si>
  <si>
    <t>Форма навчання</t>
  </si>
  <si>
    <t>Термін навчання</t>
  </si>
  <si>
    <t>Кваліфікація</t>
  </si>
  <si>
    <t>Випускова кафедра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</si>
  <si>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</si>
  <si>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</si>
  <si>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</si>
  <si>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</si>
  <si>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</si>
  <si>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</si>
  <si>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</si>
  <si>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</si>
  <si>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</si>
  <si>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</si>
  <si>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</si>
  <si>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</si>
  <si>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</si>
  <si>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</si>
  <si>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</si>
  <si>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</si>
  <si>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</si>
  <si>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</si>
  <si>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</si>
  <si>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</si>
  <si>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</si>
  <si>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</si>
  <si>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</si>
  <si>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</si>
  <si>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</si>
  <si>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</si>
  <si>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</si>
  <si>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</si>
  <si>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</si>
  <si>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</si>
  <si>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Завідувач кафедри</t>
  </si>
  <si>
    <t>/</t>
  </si>
  <si>
    <r>
      <t>РГР</t>
    </r>
    <r>
      <rPr>
        <sz val="20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</si>
  <si>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20"/>
        <rFont val="Arial"/>
        <family val="2"/>
        <charset val="204"/>
      </rPr>
      <t xml:space="preserve"> - розрахункова робота;</t>
    </r>
  </si>
  <si>
    <r>
      <t>ГР</t>
    </r>
    <r>
      <rPr>
        <sz val="20"/>
        <rFont val="Arial"/>
        <family val="2"/>
        <charset val="204"/>
      </rPr>
      <t xml:space="preserve"> - графічна робота;</t>
    </r>
  </si>
  <si>
    <r>
      <t>ДКР</t>
    </r>
    <r>
      <rPr>
        <sz val="20"/>
        <rFont val="Arial"/>
        <family val="2"/>
        <charset val="204"/>
      </rPr>
      <t xml:space="preserve"> - домашня контрольна робота (виконується під час СРС)</t>
    </r>
  </si>
  <si>
    <t xml:space="preserve">          ЗАТВЕРДЖУЮ</t>
  </si>
  <si>
    <t>ПРИМІТКА: складається на кожний навчальний рік окремо відповідно до навчального плану.</t>
  </si>
  <si>
    <t>18 тижнів</t>
  </si>
  <si>
    <t>Освітній  ступень</t>
  </si>
  <si>
    <t>Спеціальність  (код і назва)</t>
  </si>
  <si>
    <t>Індивідуальні заняття</t>
  </si>
  <si>
    <t>НАЦІОНАЛЬНИЙ ТЕХНІЧНИЙ УНІВЕРСИТЕТ УКРАЇНИ "КИЇВСЬКИЙ ПОЛІТЕХНІЧНИЙ ІНСТИТУТ імені ІГОРЯ СІКОРСЬКОГО"</t>
  </si>
  <si>
    <t>бакалавр</t>
  </si>
  <si>
    <t>Розподіл аудиторних годин на тиждень за
курсами і семестрами</t>
  </si>
  <si>
    <t xml:space="preserve">Лабораторні </t>
  </si>
  <si>
    <t xml:space="preserve">Лекції  </t>
  </si>
  <si>
    <t>за  НП</t>
  </si>
  <si>
    <t>з урахуван. Інд занять</t>
  </si>
  <si>
    <t>Практ.
(комп.практ)</t>
  </si>
  <si>
    <t xml:space="preserve">Лаборатор
</t>
  </si>
  <si>
    <t>очна (денна)</t>
  </si>
  <si>
    <t xml:space="preserve">ЗАГАЛЬНА КІЛЬКІСТЬ: </t>
  </si>
  <si>
    <t>Освітні компоненти
(навчальні дисципліни, курсові проекти (роботи), практики, кваліфікаційна робота)</t>
  </si>
  <si>
    <t xml:space="preserve">   Проректор з навчальної роботи  КПІ  
           ім.  Ігоря Сікорського</t>
  </si>
  <si>
    <t>я</t>
  </si>
  <si>
    <t xml:space="preserve">                  _________________Анатолій МЕЛЬНИЧЕНКО                                       </t>
  </si>
  <si>
    <r>
      <t>*</t>
    </r>
    <r>
      <rPr>
        <b/>
        <sz val="24"/>
        <rFont val="Arial"/>
        <family val="2"/>
        <charset val="204"/>
      </rPr>
      <t xml:space="preserve"> Кількість студентів, які вибрали дисципліну</t>
    </r>
  </si>
  <si>
    <t xml:space="preserve">на 2020/ 2021 навчальний рік   </t>
  </si>
  <si>
    <t>прийом 2018 року</t>
  </si>
  <si>
    <t>Екології та технології рослинних полімерів</t>
  </si>
  <si>
    <t>інженерно-хімічний</t>
  </si>
  <si>
    <t xml:space="preserve"> </t>
  </si>
  <si>
    <t>І.2. Навчальні дисципліни базової підготовки</t>
  </si>
  <si>
    <t>Разом за цикл:</t>
  </si>
  <si>
    <t xml:space="preserve"> ІІ. ЦИКЛ ПРОФЕСІЙНОЇ ПІДГОТОВКИ</t>
  </si>
  <si>
    <t>1. ЦИКЛ ЗАГАЛЬНОЇ ПІДГОТОВКИ</t>
  </si>
  <si>
    <t>ВСЬОГО ЗА ЦИКЛ ЗАГАЛЬНОЇ ПІДГОТОВКИ</t>
  </si>
  <si>
    <t>Фізичної хімії</t>
  </si>
  <si>
    <t>ВСЬОГО ЗА ЦИКЛ ПРОФЕСІЙНОЇ ПІДГОТОВКИ</t>
  </si>
  <si>
    <t>Заст. декана ІХФ</t>
  </si>
  <si>
    <t>3 курс</t>
  </si>
  <si>
    <t>/ Микола ГОМЕЛЯ /</t>
  </si>
  <si>
    <t>/ Дмитро СІДОРОВ</t>
  </si>
  <si>
    <t>161 Хімічні технології та інженерія</t>
  </si>
  <si>
    <t>бакалавр з хімічних технологій та інженерії</t>
  </si>
  <si>
    <t>Технології неорганічних речовин та загальної хімічної технології</t>
  </si>
  <si>
    <t>Математичне моделювання та оптимізація об'єктів хімічної технології</t>
  </si>
  <si>
    <t>Фізична хімія - 1. Хімічна термодинаміка. Фазові рівноваги та розчини</t>
  </si>
  <si>
    <t xml:space="preserve">Фізична хімія - 2. Хімічна кінетика. Електрохімія </t>
  </si>
  <si>
    <t xml:space="preserve"> ІІ.1. Навчальні дисципліни професійної та практичної підготовки</t>
  </si>
  <si>
    <t>Моніторинг довкілля</t>
  </si>
  <si>
    <t>ІНТЕГРОВАНИЙ РОБОЧИЙ   НАВЧАЛЬНИЙ   ПЛАН</t>
  </si>
  <si>
    <t>2 роки 10 міс.(3 н.р)</t>
  </si>
  <si>
    <t>ЛЦ-п81 (1+0)</t>
  </si>
  <si>
    <t xml:space="preserve">Загальна  хімічна технологія - 2. Хіміко-технологічні схеми </t>
  </si>
  <si>
    <t>Контроль та керування хіміко-технологічними процесами</t>
  </si>
  <si>
    <t>Технічних та програмних засобів автоматизації</t>
  </si>
  <si>
    <t xml:space="preserve"> І.3. Навчальні дисципліни базової підготовки (за вибором студетів)</t>
  </si>
  <si>
    <t>Переддипломна практика</t>
  </si>
  <si>
    <t>1*</t>
  </si>
  <si>
    <t>Дипломне проектування</t>
  </si>
  <si>
    <t>Утилізація та рекуперація відходів</t>
  </si>
  <si>
    <t>Технології водоочищення</t>
  </si>
  <si>
    <t>Проєктування очисних споруд - 1. Проєктування очисних споруд</t>
  </si>
  <si>
    <t>Проєктування очисних споруд -2. Курсовий проєкт</t>
  </si>
  <si>
    <t>Нормування антропгенного навантаження на навколишнє середовище -1. Нормування антропгенного навантаження на навколишнє середовище</t>
  </si>
  <si>
    <t>Нормування антропгенного навантаження на навколишнє середовище -2. Курсова робота</t>
  </si>
  <si>
    <t xml:space="preserve"> ІІ.2. Навчальні дисципліни професійної та практичної підготовки (за вибором студетів)</t>
  </si>
  <si>
    <t>Моделювання та прогнозуваня стану довкілля</t>
  </si>
  <si>
    <t>Загальна хімічна технологія 1. Основні закономірності*</t>
  </si>
  <si>
    <t>Дисципліни, які вивчаються</t>
  </si>
  <si>
    <t>*Дисципліни, які перезараховуються</t>
  </si>
  <si>
    <t>**Дисципліни, які здаються за формою екстернату</t>
  </si>
  <si>
    <t>Загалом</t>
  </si>
  <si>
    <t>№</t>
  </si>
  <si>
    <t>Вид практики</t>
  </si>
  <si>
    <t>Термін проведення</t>
  </si>
  <si>
    <t>Тривалість у тижнях</t>
  </si>
  <si>
    <t>Семестр</t>
  </si>
  <si>
    <t xml:space="preserve">Випускна атестація </t>
  </si>
  <si>
    <t>Вид  роботи</t>
  </si>
  <si>
    <t>Норма в годинах
на 1 студента</t>
  </si>
  <si>
    <t>Кафедра</t>
  </si>
  <si>
    <t>Всього
годин</t>
  </si>
  <si>
    <t>Б</t>
  </si>
  <si>
    <t>К</t>
  </si>
  <si>
    <t>Керівництво</t>
  </si>
  <si>
    <t>Консультування</t>
  </si>
  <si>
    <t>Рецензування</t>
  </si>
  <si>
    <t>ЕК</t>
  </si>
  <si>
    <t>Всього  годин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</si>
  <si>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</si>
  <si>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d - кількість членів ЕК з даної кафедри</t>
  </si>
  <si>
    <t xml:space="preserve">        РОЗПОДІЛ   ГОДИН ПО ПІДГОТОВЦІ ТА ЗАХИСТУ ДИПЛОМНОГО ПРОЕКТУ</t>
  </si>
  <si>
    <t>12.04.-16.05.21</t>
  </si>
  <si>
    <t>Кількість
студ.</t>
  </si>
  <si>
    <t>20</t>
  </si>
  <si>
    <t>1</t>
  </si>
  <si>
    <t>Охорони праці, промислової та цивільної безпеки</t>
  </si>
  <si>
    <t>2</t>
  </si>
  <si>
    <t>Хімічного полімерного і силікатного машинобудування</t>
  </si>
  <si>
    <t>0,5 х 4=2</t>
  </si>
  <si>
    <t>Захист дипломного проєкту</t>
  </si>
  <si>
    <r>
      <t xml:space="preserve"> за  освітньо-професійною  програмою </t>
    </r>
    <r>
      <rPr>
        <b/>
        <sz val="36"/>
        <rFont val="Arial"/>
        <family val="2"/>
        <charset val="204"/>
      </rPr>
      <t xml:space="preserve"> Промислова екологія та ресурсоефективні чисті технології</t>
    </r>
  </si>
  <si>
    <t>5 семестр</t>
  </si>
  <si>
    <t>6 семестр</t>
  </si>
  <si>
    <t>9 тижнів</t>
  </si>
  <si>
    <t>Ухвалено на засіданні Вченої ради ІХФ, ПРОТОКОЛ № 3 від 13 квітня 2020 р.</t>
  </si>
  <si>
    <t>Навчальні дисципліни з моделювання стану докілля Ф-Каталогу</t>
  </si>
  <si>
    <t>14.06.21 - 30.06.21</t>
  </si>
  <si>
    <r>
      <t xml:space="preserve">"__01___"___07___ </t>
    </r>
    <r>
      <rPr>
        <b/>
        <sz val="26"/>
        <rFont val="Arial"/>
        <family val="2"/>
        <charset val="204"/>
      </rPr>
      <t>2020 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</si>
</sst>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6" x14ac:knownFonts="1">
    <font>
      <sz val="10"/>
      <name val="Arial Cyr"/>
      <charset val="204"/>
    </font>
    <font>
      <b/>
      <sz val="24"/>
      <name val="Arial"/>
      <family val="2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26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4"/>
      <name val="Arial"/>
      <family val="2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2"/>
      <name val="Arial"/>
      <family val="2"/>
      <charset val="204"/>
    </font>
    <font>
      <sz val="20"/>
      <name val="Arial"/>
      <family val="2"/>
      <charset val="204"/>
    </font>
    <font>
      <sz val="20"/>
      <name val="Arial Cyr"/>
      <charset val="204"/>
    </font>
    <font>
      <b/>
      <sz val="24"/>
      <name val="Arial"/>
      <family val="2"/>
      <charset val="204"/>
    </font>
    <font>
      <b/>
      <sz val="20"/>
      <name val="Arial"/>
      <family val="2"/>
      <charset val="204"/>
    </font>
    <font>
      <b/>
      <sz val="26"/>
      <name val="Arial"/>
      <family val="2"/>
      <charset val="204"/>
    </font>
    <font>
      <sz val="26"/>
      <name val="Arial"/>
      <family val="2"/>
    </font>
    <font>
      <b/>
      <sz val="30"/>
      <name val="Arial"/>
      <family val="2"/>
    </font>
    <font>
      <b/>
      <sz val="26"/>
      <name val="Arial Cyr"/>
      <family val="2"/>
      <charset val="204"/>
    </font>
    <font>
      <b/>
      <sz val="28"/>
      <name val="Arial"/>
      <family val="2"/>
      <charset val="204"/>
    </font>
    <font>
      <b/>
      <sz val="36"/>
      <name val="Arial Cyr"/>
      <charset val="204"/>
    </font>
    <font>
      <sz val="28"/>
      <name val="Arial Cyr"/>
      <charset val="204"/>
    </font>
    <font>
      <sz val="28"/>
      <name val="Arial"/>
      <family val="2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sz val="24"/>
      <name val="Arial"/>
      <family val="2"/>
      <charset val="204"/>
    </font>
    <font>
      <b/>
      <sz val="48"/>
      <name val="Arial"/>
      <family val="2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i/>
      <sz val="36"/>
      <name val="Arial"/>
      <family val="2"/>
      <charset val="204"/>
    </font>
    <font>
      <sz val="40"/>
      <name val="Arial"/>
      <family val="2"/>
      <charset val="204"/>
    </font>
    <font>
      <b/>
      <i/>
      <sz val="40"/>
      <name val="Arial"/>
      <family val="2"/>
      <charset val="204"/>
    </font>
    <font>
      <sz val="28"/>
      <name val="Arial"/>
      <family val="2"/>
    </font>
    <font>
      <sz val="20"/>
      <name val="Arial"/>
      <family val="2"/>
    </font>
    <font>
      <b/>
      <sz val="36"/>
      <name val="Arial"/>
      <family val="2"/>
    </font>
    <font>
      <b/>
      <sz val="36"/>
      <name val="Arial Cyr"/>
      <family val="2"/>
      <charset val="204"/>
    </font>
    <font>
      <sz val="36"/>
      <name val="Arial Cyr"/>
      <charset val="204"/>
    </font>
    <font>
      <sz val="36"/>
      <name val="Arial"/>
      <family val="2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5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0" fontId="4" fillId="0" borderId="0" xfId="0" applyFont="1" applyFill="1" applyAlignment="1"/>
    <xf numFmtId="0" fontId="2" fillId="0" borderId="0" xfId="0" applyFont="1" applyFill="1" applyBorder="1"/>
    <xf numFmtId="0" fontId="16" fillId="0" borderId="0" xfId="0" applyFont="1" applyFill="1" applyBorder="1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11" xfId="0" applyNumberFormat="1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22" xfId="0" applyFont="1" applyFill="1" applyBorder="1" applyAlignment="1">
      <alignment horizontal="center" vertical="center" textRotation="90" wrapText="1"/>
    </xf>
    <xf numFmtId="0" fontId="17" fillId="0" borderId="7" xfId="0" applyFont="1" applyFill="1" applyBorder="1" applyAlignment="1">
      <alignment horizontal="center" vertical="center" textRotation="90" wrapText="1"/>
    </xf>
    <xf numFmtId="0" fontId="17" fillId="0" borderId="23" xfId="0" applyFont="1" applyFill="1" applyBorder="1" applyAlignment="1">
      <alignment horizontal="center" vertical="center" textRotation="90" wrapText="1"/>
    </xf>
    <xf numFmtId="0" fontId="20" fillId="0" borderId="11" xfId="0" applyNumberFormat="1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/>
    <xf numFmtId="49" fontId="11" fillId="0" borderId="0" xfId="0" applyNumberFormat="1" applyFont="1" applyFill="1" applyBorder="1"/>
    <xf numFmtId="0" fontId="2" fillId="0" borderId="5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center" textRotation="90"/>
    </xf>
    <xf numFmtId="0" fontId="16" fillId="0" borderId="5" xfId="0" applyFont="1" applyFill="1" applyBorder="1" applyAlignment="1">
      <alignment vertical="top"/>
    </xf>
    <xf numFmtId="0" fontId="14" fillId="0" borderId="58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21" fillId="0" borderId="26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49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0" fontId="8" fillId="0" borderId="32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34" fillId="0" borderId="38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35" fillId="0" borderId="0" xfId="0" applyNumberFormat="1" applyFont="1" applyFill="1" applyBorder="1"/>
    <xf numFmtId="0" fontId="34" fillId="0" borderId="0" xfId="0" applyNumberFormat="1" applyFont="1" applyFill="1" applyBorder="1"/>
    <xf numFmtId="0" fontId="35" fillId="0" borderId="0" xfId="0" applyNumberFormat="1" applyFont="1" applyFill="1" applyBorder="1" applyAlignment="1"/>
    <xf numFmtId="0" fontId="35" fillId="0" borderId="0" xfId="0" applyNumberFormat="1" applyFont="1" applyFill="1" applyAlignment="1"/>
    <xf numFmtId="0" fontId="35" fillId="0" borderId="0" xfId="0" applyNumberFormat="1" applyFont="1" applyFill="1" applyAlignment="1">
      <alignment horizontal="center"/>
    </xf>
    <xf numFmtId="0" fontId="36" fillId="0" borderId="0" xfId="0" applyNumberFormat="1" applyFont="1" applyFill="1" applyBorder="1" applyAlignment="1">
      <alignment horizontal="left" vertical="justify"/>
    </xf>
    <xf numFmtId="0" fontId="37" fillId="0" borderId="0" xfId="0" applyNumberFormat="1" applyFont="1" applyFill="1" applyBorder="1"/>
    <xf numFmtId="0" fontId="3" fillId="0" borderId="0" xfId="0" applyNumberFormat="1" applyFont="1" applyFill="1" applyBorder="1"/>
    <xf numFmtId="0" fontId="37" fillId="0" borderId="0" xfId="0" applyNumberFormat="1" applyFont="1" applyFill="1" applyBorder="1" applyAlignment="1"/>
    <xf numFmtId="0" fontId="37" fillId="0" borderId="0" xfId="0" applyNumberFormat="1" applyFont="1" applyFill="1" applyAlignment="1"/>
    <xf numFmtId="0" fontId="37" fillId="0" borderId="0" xfId="0" applyNumberFormat="1" applyFont="1" applyFill="1" applyAlignment="1">
      <alignment horizontal="center"/>
    </xf>
    <xf numFmtId="0" fontId="38" fillId="0" borderId="0" xfId="0" applyNumberFormat="1" applyFont="1" applyFill="1" applyBorder="1" applyAlignment="1">
      <alignment horizontal="left" vertical="justify"/>
    </xf>
    <xf numFmtId="0" fontId="17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justify" wrapText="1"/>
    </xf>
    <xf numFmtId="1" fontId="37" fillId="0" borderId="0" xfId="0" applyNumberFormat="1" applyFont="1" applyFill="1" applyBorder="1" applyAlignment="1"/>
    <xf numFmtId="0" fontId="29" fillId="0" borderId="0" xfId="0" applyFont="1" applyFill="1" applyBorder="1"/>
    <xf numFmtId="0" fontId="29" fillId="0" borderId="0" xfId="0" applyFont="1" applyFill="1" applyAlignment="1"/>
    <xf numFmtId="0" fontId="26" fillId="0" borderId="0" xfId="0" applyFont="1" applyFill="1" applyBorder="1"/>
    <xf numFmtId="0" fontId="6" fillId="0" borderId="0" xfId="0" applyFont="1" applyFill="1" applyBorder="1" applyAlignment="1" applyProtection="1"/>
    <xf numFmtId="0" fontId="28" fillId="0" borderId="0" xfId="0" applyFont="1" applyFill="1" applyAlignment="1" applyProtection="1"/>
    <xf numFmtId="0" fontId="29" fillId="0" borderId="0" xfId="0" applyFont="1" applyFill="1" applyBorder="1" applyAlignment="1" applyProtection="1"/>
    <xf numFmtId="0" fontId="29" fillId="0" borderId="0" xfId="0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/>
    <xf numFmtId="49" fontId="39" fillId="0" borderId="0" xfId="0" applyNumberFormat="1" applyFont="1" applyFill="1" applyBorder="1" applyAlignment="1" applyProtection="1">
      <alignment horizontal="center" vertical="justify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39" fillId="0" borderId="0" xfId="0" applyFont="1" applyFill="1" applyBorder="1"/>
    <xf numFmtId="0" fontId="29" fillId="0" borderId="0" xfId="0" applyFont="1" applyFill="1" applyBorder="1" applyAlignment="1"/>
    <xf numFmtId="49" fontId="26" fillId="0" borderId="0" xfId="0" applyNumberFormat="1" applyFont="1" applyFill="1" applyBorder="1" applyAlignment="1" applyProtection="1">
      <alignment horizontal="left" vertical="justify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Border="1" applyAlignment="1" applyProtection="1">
      <alignment vertical="top"/>
    </xf>
    <xf numFmtId="0" fontId="17" fillId="0" borderId="0" xfId="0" applyFont="1" applyFill="1" applyAlignment="1">
      <alignment vertical="top"/>
    </xf>
    <xf numFmtId="49" fontId="1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Border="1" applyAlignment="1" applyProtection="1">
      <alignment horizontal="center" vertical="top"/>
    </xf>
    <xf numFmtId="0" fontId="17" fillId="0" borderId="0" xfId="0" applyFont="1" applyFill="1" applyBorder="1" applyAlignment="1" applyProtection="1">
      <alignment horizontal="left" vertical="top"/>
    </xf>
    <xf numFmtId="0" fontId="16" fillId="0" borderId="0" xfId="0" applyFont="1" applyFill="1" applyBorder="1" applyAlignment="1"/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>
      <alignment vertical="top" wrapText="1"/>
    </xf>
    <xf numFmtId="0" fontId="35" fillId="0" borderId="0" xfId="0" applyFont="1" applyFill="1" applyBorder="1"/>
    <xf numFmtId="0" fontId="34" fillId="0" borderId="0" xfId="0" applyFont="1" applyFill="1" applyBorder="1" applyAlignment="1">
      <alignment horizontal="center" vertical="center"/>
    </xf>
    <xf numFmtId="0" fontId="43" fillId="0" borderId="0" xfId="0" applyFont="1" applyFill="1"/>
    <xf numFmtId="0" fontId="41" fillId="0" borderId="49" xfId="0" applyFont="1" applyFill="1" applyBorder="1" applyAlignment="1">
      <alignment horizontal="center" vertical="center" wrapText="1"/>
    </xf>
    <xf numFmtId="0" fontId="41" fillId="0" borderId="49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43" fillId="0" borderId="0" xfId="0" applyFont="1" applyFill="1" applyBorder="1"/>
    <xf numFmtId="49" fontId="44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34" fillId="0" borderId="68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49" fontId="34" fillId="0" borderId="49" xfId="0" applyNumberFormat="1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/>
    </xf>
    <xf numFmtId="0" fontId="27" fillId="0" borderId="46" xfId="0" applyFont="1" applyFill="1" applyBorder="1" applyAlignment="1">
      <alignment horizontal="center"/>
    </xf>
    <xf numFmtId="0" fontId="41" fillId="0" borderId="57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justify" wrapText="1"/>
    </xf>
    <xf numFmtId="0" fontId="44" fillId="0" borderId="0" xfId="0" applyFont="1" applyFill="1" applyBorder="1" applyAlignment="1">
      <alignment horizontal="center" vertical="justify" wrapText="1"/>
    </xf>
    <xf numFmtId="49" fontId="41" fillId="0" borderId="0" xfId="0" applyNumberFormat="1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justify" wrapText="1"/>
    </xf>
    <xf numFmtId="49" fontId="35" fillId="0" borderId="0" xfId="0" applyNumberFormat="1" applyFont="1" applyFill="1" applyBorder="1"/>
    <xf numFmtId="49" fontId="34" fillId="0" borderId="57" xfId="0" applyNumberFormat="1" applyFont="1" applyFill="1" applyBorder="1" applyAlignment="1">
      <alignment horizontal="center" vertical="center" wrapText="1"/>
    </xf>
    <xf numFmtId="0" fontId="41" fillId="0" borderId="61" xfId="0" applyFont="1" applyFill="1" applyBorder="1" applyAlignment="1">
      <alignment horizontal="center" vertical="center" wrapText="1"/>
    </xf>
    <xf numFmtId="0" fontId="40" fillId="0" borderId="65" xfId="0" applyNumberFormat="1" applyFont="1" applyFill="1" applyBorder="1" applyAlignment="1">
      <alignment horizontal="center" vertical="center" wrapText="1"/>
    </xf>
    <xf numFmtId="0" fontId="26" fillId="0" borderId="66" xfId="0" applyNumberFormat="1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>
      <alignment horizontal="left" vertical="center"/>
    </xf>
    <xf numFmtId="0" fontId="35" fillId="0" borderId="5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5" fillId="0" borderId="17" xfId="0" applyFont="1" applyFill="1" applyBorder="1" applyAlignment="1">
      <alignment vertical="top"/>
    </xf>
    <xf numFmtId="0" fontId="35" fillId="0" borderId="6" xfId="0" applyFont="1" applyFill="1" applyBorder="1" applyAlignment="1">
      <alignment vertical="top"/>
    </xf>
    <xf numFmtId="0" fontId="34" fillId="0" borderId="30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4" fillId="0" borderId="19" xfId="0" applyNumberFormat="1" applyFont="1" applyFill="1" applyBorder="1" applyAlignment="1">
      <alignment horizontal="center" vertical="center" wrapText="1" shrinkToFit="1"/>
    </xf>
    <xf numFmtId="0" fontId="34" fillId="0" borderId="13" xfId="0" applyNumberFormat="1" applyFont="1" applyFill="1" applyBorder="1" applyAlignment="1">
      <alignment horizontal="center" vertical="center" wrapText="1" shrinkToFit="1"/>
    </xf>
    <xf numFmtId="0" fontId="34" fillId="0" borderId="33" xfId="0" applyNumberFormat="1" applyFont="1" applyFill="1" applyBorder="1" applyAlignment="1">
      <alignment horizontal="center" vertical="center" wrapText="1" shrinkToFit="1"/>
    </xf>
    <xf numFmtId="0" fontId="34" fillId="0" borderId="48" xfId="0" applyNumberFormat="1" applyFont="1" applyFill="1" applyBorder="1" applyAlignment="1">
      <alignment horizontal="center" vertical="center" wrapText="1" shrinkToFit="1"/>
    </xf>
    <xf numFmtId="0" fontId="34" fillId="0" borderId="36" xfId="0" applyNumberFormat="1" applyFont="1" applyFill="1" applyBorder="1" applyAlignment="1">
      <alignment horizontal="center" vertical="center" shrinkToFit="1"/>
    </xf>
    <xf numFmtId="0" fontId="34" fillId="0" borderId="13" xfId="0" applyNumberFormat="1" applyFont="1" applyFill="1" applyBorder="1" applyAlignment="1">
      <alignment horizontal="center" vertical="center" shrinkToFit="1"/>
    </xf>
    <xf numFmtId="0" fontId="34" fillId="0" borderId="38" xfId="0" applyNumberFormat="1" applyFont="1" applyFill="1" applyBorder="1" applyAlignment="1">
      <alignment horizontal="center" vertical="center" shrinkToFit="1"/>
    </xf>
    <xf numFmtId="0" fontId="34" fillId="0" borderId="19" xfId="0" applyNumberFormat="1" applyFont="1" applyFill="1" applyBorder="1" applyAlignment="1">
      <alignment horizontal="center" vertical="center" shrinkToFit="1"/>
    </xf>
    <xf numFmtId="0" fontId="34" fillId="0" borderId="19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1" fontId="34" fillId="0" borderId="38" xfId="0" applyNumberFormat="1" applyFont="1" applyFill="1" applyBorder="1" applyAlignment="1">
      <alignment horizontal="center" vertical="center"/>
    </xf>
    <xf numFmtId="0" fontId="34" fillId="0" borderId="38" xfId="0" applyFont="1" applyFill="1" applyBorder="1" applyAlignment="1">
      <alignment horizontal="center" vertical="center"/>
    </xf>
    <xf numFmtId="0" fontId="34" fillId="0" borderId="33" xfId="0" applyNumberFormat="1" applyFont="1" applyFill="1" applyBorder="1" applyAlignment="1">
      <alignment horizontal="center" vertical="center" shrinkToFit="1"/>
    </xf>
    <xf numFmtId="0" fontId="41" fillId="0" borderId="59" xfId="0" applyFont="1" applyFill="1" applyBorder="1" applyAlignment="1">
      <alignment horizontal="right" vertical="center" wrapText="1" shrinkToFit="1"/>
    </xf>
    <xf numFmtId="0" fontId="41" fillId="0" borderId="55" xfId="0" applyFont="1" applyFill="1" applyBorder="1" applyAlignment="1">
      <alignment horizontal="right" vertical="center" wrapText="1" shrinkToFit="1"/>
    </xf>
    <xf numFmtId="0" fontId="41" fillId="0" borderId="46" xfId="0" applyFont="1" applyFill="1" applyBorder="1" applyAlignment="1">
      <alignment horizontal="right" vertical="center" wrapText="1" shrinkToFit="1"/>
    </xf>
    <xf numFmtId="0" fontId="34" fillId="0" borderId="25" xfId="0" applyNumberFormat="1" applyFont="1" applyFill="1" applyBorder="1" applyAlignment="1">
      <alignment horizontal="center" vertical="center" shrinkToFit="1"/>
    </xf>
    <xf numFmtId="0" fontId="34" fillId="0" borderId="26" xfId="0" applyNumberFormat="1" applyFont="1" applyFill="1" applyBorder="1" applyAlignment="1">
      <alignment horizontal="center" vertical="center" shrinkToFit="1"/>
    </xf>
    <xf numFmtId="0" fontId="34" fillId="0" borderId="0" xfId="0" applyFont="1" applyFill="1" applyBorder="1"/>
    <xf numFmtId="0" fontId="34" fillId="0" borderId="3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34" fillId="0" borderId="3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55" xfId="0" applyFont="1" applyFill="1" applyBorder="1" applyAlignment="1" applyProtection="1">
      <alignment horizontal="left"/>
    </xf>
    <xf numFmtId="0" fontId="34" fillId="0" borderId="15" xfId="0" applyNumberFormat="1" applyFont="1" applyFill="1" applyBorder="1" applyAlignment="1">
      <alignment horizontal="center" vertical="center" wrapText="1" shrinkToFit="1"/>
    </xf>
    <xf numFmtId="0" fontId="34" fillId="0" borderId="18" xfId="0" applyNumberFormat="1" applyFont="1" applyFill="1" applyBorder="1" applyAlignment="1">
      <alignment horizontal="center" vertical="center" shrinkToFit="1"/>
    </xf>
    <xf numFmtId="0" fontId="41" fillId="0" borderId="0" xfId="0" applyNumberFormat="1" applyFont="1" applyFill="1" applyBorder="1" applyAlignment="1">
      <alignment horizontal="center" vertical="center" textRotation="90" wrapText="1"/>
    </xf>
    <xf numFmtId="164" fontId="34" fillId="0" borderId="13" xfId="0" applyNumberFormat="1" applyFont="1" applyFill="1" applyBorder="1" applyAlignment="1">
      <alignment horizontal="center" vertical="center"/>
    </xf>
    <xf numFmtId="0" fontId="35" fillId="0" borderId="5" xfId="0" applyFont="1" applyFill="1" applyBorder="1"/>
    <xf numFmtId="164" fontId="34" fillId="0" borderId="18" xfId="0" applyNumberFormat="1" applyFont="1" applyFill="1" applyBorder="1" applyAlignment="1">
      <alignment horizontal="center" vertical="center" shrinkToFit="1"/>
    </xf>
    <xf numFmtId="0" fontId="41" fillId="0" borderId="47" xfId="0" applyFont="1" applyFill="1" applyBorder="1" applyAlignment="1">
      <alignment horizontal="right" vertical="center" wrapText="1" shrinkToFit="1"/>
    </xf>
    <xf numFmtId="164" fontId="34" fillId="0" borderId="69" xfId="0" applyNumberFormat="1" applyFont="1" applyFill="1" applyBorder="1" applyAlignment="1">
      <alignment horizontal="center" vertical="center" wrapText="1" shrinkToFit="1"/>
    </xf>
    <xf numFmtId="1" fontId="34" fillId="0" borderId="69" xfId="0" applyNumberFormat="1" applyFont="1" applyFill="1" applyBorder="1" applyAlignment="1">
      <alignment horizontal="center" vertical="center" wrapText="1" shrinkToFit="1"/>
    </xf>
    <xf numFmtId="0" fontId="34" fillId="0" borderId="69" xfId="0" applyNumberFormat="1" applyFont="1" applyFill="1" applyBorder="1" applyAlignment="1">
      <alignment horizontal="center" vertical="center" shrinkToFit="1"/>
    </xf>
    <xf numFmtId="0" fontId="34" fillId="0" borderId="70" xfId="0" applyNumberFormat="1" applyFont="1" applyFill="1" applyBorder="1" applyAlignment="1">
      <alignment horizontal="center" vertical="center" shrinkToFit="1"/>
    </xf>
    <xf numFmtId="0" fontId="34" fillId="0" borderId="71" xfId="0" applyNumberFormat="1" applyFont="1" applyFill="1" applyBorder="1" applyAlignment="1">
      <alignment horizontal="center" vertical="center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35" fillId="0" borderId="3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center" vertical="center" wrapText="1" shrinkToFit="1"/>
    </xf>
    <xf numFmtId="0" fontId="34" fillId="0" borderId="6" xfId="0" applyNumberFormat="1" applyFont="1" applyFill="1" applyBorder="1" applyAlignment="1">
      <alignment horizontal="center" vertical="center" wrapText="1" shrinkToFit="1"/>
    </xf>
    <xf numFmtId="0" fontId="34" fillId="0" borderId="10" xfId="0" applyNumberFormat="1" applyFont="1" applyFill="1" applyBorder="1" applyAlignment="1">
      <alignment horizontal="center" vertical="center" wrapText="1" shrinkToFit="1"/>
    </xf>
    <xf numFmtId="0" fontId="34" fillId="0" borderId="73" xfId="0" applyNumberFormat="1" applyFont="1" applyFill="1" applyBorder="1" applyAlignment="1">
      <alignment horizontal="center" vertical="center" wrapText="1" shrinkToFit="1"/>
    </xf>
    <xf numFmtId="0" fontId="34" fillId="0" borderId="17" xfId="0" applyNumberFormat="1" applyFont="1" applyFill="1" applyBorder="1" applyAlignment="1">
      <alignment horizontal="center" vertical="center" shrinkToFit="1"/>
    </xf>
    <xf numFmtId="0" fontId="34" fillId="0" borderId="6" xfId="0" applyNumberFormat="1" applyFont="1" applyFill="1" applyBorder="1" applyAlignment="1">
      <alignment horizontal="center" vertical="center" shrinkToFit="1"/>
    </xf>
    <xf numFmtId="0" fontId="34" fillId="0" borderId="20" xfId="0" applyNumberFormat="1" applyFont="1" applyFill="1" applyBorder="1" applyAlignment="1">
      <alignment horizontal="center" vertical="center" shrinkToFit="1"/>
    </xf>
    <xf numFmtId="0" fontId="34" fillId="0" borderId="21" xfId="0" applyNumberFormat="1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1" fontId="34" fillId="0" borderId="2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 shrinkToFit="1"/>
    </xf>
    <xf numFmtId="164" fontId="34" fillId="0" borderId="2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34" fillId="0" borderId="14" xfId="0" applyNumberFormat="1" applyFont="1" applyFill="1" applyBorder="1" applyAlignment="1">
      <alignment horizontal="center" vertical="center" wrapText="1" shrinkToFit="1"/>
    </xf>
    <xf numFmtId="0" fontId="34" fillId="0" borderId="41" xfId="0" applyNumberFormat="1" applyFont="1" applyFill="1" applyBorder="1" applyAlignment="1">
      <alignment horizontal="center" vertical="center" wrapText="1" shrinkToFit="1"/>
    </xf>
    <xf numFmtId="0" fontId="34" fillId="0" borderId="74" xfId="0" applyNumberFormat="1" applyFont="1" applyFill="1" applyBorder="1" applyAlignment="1">
      <alignment horizontal="center" vertical="center" wrapText="1" shrinkToFit="1"/>
    </xf>
    <xf numFmtId="0" fontId="34" fillId="0" borderId="75" xfId="0" applyNumberFormat="1" applyFont="1" applyFill="1" applyBorder="1" applyAlignment="1">
      <alignment horizontal="center" vertical="center" shrinkToFit="1"/>
    </xf>
    <xf numFmtId="0" fontId="34" fillId="0" borderId="14" xfId="0" applyNumberFormat="1" applyFont="1" applyFill="1" applyBorder="1" applyAlignment="1">
      <alignment horizontal="center" vertical="center" shrinkToFit="1"/>
    </xf>
    <xf numFmtId="0" fontId="34" fillId="0" borderId="40" xfId="0" applyNumberFormat="1" applyFont="1" applyFill="1" applyBorder="1" applyAlignment="1">
      <alignment horizontal="center" vertical="center" shrinkToFit="1"/>
    </xf>
    <xf numFmtId="0" fontId="34" fillId="0" borderId="15" xfId="0" applyNumberFormat="1" applyFont="1" applyFill="1" applyBorder="1" applyAlignment="1">
      <alignment horizontal="center" vertical="center" shrinkToFit="1"/>
    </xf>
    <xf numFmtId="0" fontId="34" fillId="0" borderId="15" xfId="0" applyFont="1" applyFill="1" applyBorder="1" applyAlignment="1">
      <alignment horizontal="center" vertical="center"/>
    </xf>
    <xf numFmtId="0" fontId="34" fillId="0" borderId="41" xfId="0" applyNumberFormat="1" applyFont="1" applyFill="1" applyBorder="1" applyAlignment="1">
      <alignment horizontal="center" vertical="center" shrinkToFit="1"/>
    </xf>
    <xf numFmtId="1" fontId="34" fillId="0" borderId="59" xfId="0" applyNumberFormat="1" applyFont="1" applyFill="1" applyBorder="1" applyAlignment="1">
      <alignment horizontal="center" vertical="center" wrapText="1" shrinkToFit="1"/>
    </xf>
    <xf numFmtId="1" fontId="34" fillId="0" borderId="49" xfId="0" applyNumberFormat="1" applyFont="1" applyFill="1" applyBorder="1" applyAlignment="1">
      <alignment horizontal="center" vertical="center" wrapText="1" shrinkToFit="1"/>
    </xf>
    <xf numFmtId="0" fontId="34" fillId="0" borderId="40" xfId="0" applyFont="1" applyFill="1" applyBorder="1" applyAlignment="1" applyProtection="1">
      <alignment horizontal="center" vertical="center" wrapText="1"/>
    </xf>
    <xf numFmtId="0" fontId="34" fillId="0" borderId="45" xfId="0" applyFont="1" applyFill="1" applyBorder="1" applyAlignment="1" applyProtection="1">
      <alignment horizontal="center" vertical="center" wrapText="1"/>
    </xf>
    <xf numFmtId="0" fontId="34" fillId="0" borderId="18" xfId="0" applyNumberFormat="1" applyFont="1" applyFill="1" applyBorder="1" applyAlignment="1">
      <alignment horizontal="center" vertical="center" wrapText="1" shrinkToFit="1"/>
    </xf>
    <xf numFmtId="0" fontId="34" fillId="0" borderId="25" xfId="0" applyNumberFormat="1" applyFont="1" applyFill="1" applyBorder="1" applyAlignment="1">
      <alignment horizontal="center" vertical="center" wrapText="1" shrinkToFit="1"/>
    </xf>
    <xf numFmtId="0" fontId="34" fillId="0" borderId="26" xfId="0" applyNumberFormat="1" applyFont="1" applyFill="1" applyBorder="1" applyAlignment="1">
      <alignment horizontal="center" vertical="center" wrapText="1" shrinkToFit="1"/>
    </xf>
    <xf numFmtId="0" fontId="34" fillId="0" borderId="59" xfId="0" applyNumberFormat="1" applyFont="1" applyFill="1" applyBorder="1" applyAlignment="1">
      <alignment horizontal="center" vertical="center" wrapText="1" shrinkToFit="1"/>
    </xf>
    <xf numFmtId="0" fontId="34" fillId="0" borderId="16" xfId="0" applyNumberFormat="1" applyFont="1" applyFill="1" applyBorder="1" applyAlignment="1">
      <alignment horizontal="center" vertical="center" wrapText="1" shrinkToFit="1"/>
    </xf>
    <xf numFmtId="0" fontId="34" fillId="0" borderId="55" xfId="0" applyNumberFormat="1" applyFont="1" applyFill="1" applyBorder="1" applyAlignment="1">
      <alignment horizontal="center" vertical="center" wrapText="1" shrinkToFit="1"/>
    </xf>
    <xf numFmtId="0" fontId="34" fillId="0" borderId="55" xfId="0" applyNumberFormat="1" applyFont="1" applyFill="1" applyBorder="1" applyAlignment="1">
      <alignment horizontal="center" vertical="center" shrinkToFit="1"/>
    </xf>
    <xf numFmtId="0" fontId="41" fillId="0" borderId="19" xfId="0" applyNumberFormat="1" applyFont="1" applyFill="1" applyBorder="1" applyAlignment="1">
      <alignment horizontal="center" vertical="center"/>
    </xf>
    <xf numFmtId="0" fontId="41" fillId="0" borderId="13" xfId="0" applyNumberFormat="1" applyFont="1" applyFill="1" applyBorder="1" applyAlignment="1">
      <alignment horizontal="center" vertical="center"/>
    </xf>
    <xf numFmtId="0" fontId="41" fillId="0" borderId="38" xfId="0" applyNumberFormat="1" applyFont="1" applyFill="1" applyBorder="1" applyAlignment="1">
      <alignment horizontal="center" vertical="center"/>
    </xf>
    <xf numFmtId="0" fontId="41" fillId="0" borderId="33" xfId="0" applyNumberFormat="1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4" fillId="0" borderId="13" xfId="0" applyFont="1" applyFill="1" applyBorder="1"/>
    <xf numFmtId="0" fontId="44" fillId="0" borderId="38" xfId="0" applyFont="1" applyFill="1" applyBorder="1"/>
    <xf numFmtId="0" fontId="41" fillId="0" borderId="21" xfId="0" applyNumberFormat="1" applyFont="1" applyFill="1" applyBorder="1" applyAlignment="1">
      <alignment horizontal="center" vertical="center"/>
    </xf>
    <xf numFmtId="0" fontId="41" fillId="0" borderId="6" xfId="0" applyNumberFormat="1" applyFont="1" applyFill="1" applyBorder="1" applyAlignment="1">
      <alignment horizontal="center" vertical="center"/>
    </xf>
    <xf numFmtId="0" fontId="41" fillId="0" borderId="2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horizontal="center" vertical="center"/>
    </xf>
    <xf numFmtId="0" fontId="44" fillId="0" borderId="6" xfId="0" applyFont="1" applyFill="1" applyBorder="1"/>
    <xf numFmtId="0" fontId="44" fillId="0" borderId="20" xfId="0" applyFont="1" applyFill="1" applyBorder="1"/>
    <xf numFmtId="0" fontId="41" fillId="0" borderId="15" xfId="0" applyNumberFormat="1" applyFont="1" applyFill="1" applyBorder="1" applyAlignment="1">
      <alignment horizontal="center" vertical="center"/>
    </xf>
    <xf numFmtId="0" fontId="41" fillId="0" borderId="14" xfId="0" applyNumberFormat="1" applyFont="1" applyFill="1" applyBorder="1" applyAlignment="1">
      <alignment horizontal="center" vertical="center"/>
    </xf>
    <xf numFmtId="0" fontId="41" fillId="0" borderId="40" xfId="0" applyNumberFormat="1" applyFont="1" applyFill="1" applyBorder="1" applyAlignment="1">
      <alignment horizontal="center" vertical="center"/>
    </xf>
    <xf numFmtId="0" fontId="41" fillId="0" borderId="41" xfId="0" applyNumberFormat="1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4" fillId="0" borderId="14" xfId="0" applyFont="1" applyFill="1" applyBorder="1"/>
    <xf numFmtId="0" fontId="44" fillId="0" borderId="40" xfId="0" applyFont="1" applyFill="1" applyBorder="1"/>
    <xf numFmtId="0" fontId="34" fillId="0" borderId="18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justify" wrapText="1"/>
    </xf>
    <xf numFmtId="0" fontId="26" fillId="0" borderId="76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49" fontId="16" fillId="0" borderId="78" xfId="0" applyNumberFormat="1" applyFont="1" applyFill="1" applyBorder="1" applyAlignment="1">
      <alignment horizontal="center" vertical="justify" wrapText="1"/>
    </xf>
    <xf numFmtId="0" fontId="35" fillId="0" borderId="0" xfId="0" applyFont="1" applyFill="1" applyBorder="1" applyAlignment="1">
      <alignment vertical="justify"/>
    </xf>
    <xf numFmtId="0" fontId="35" fillId="0" borderId="0" xfId="0" applyFont="1" applyFill="1" applyAlignment="1"/>
    <xf numFmtId="49" fontId="36" fillId="0" borderId="0" xfId="0" applyNumberFormat="1" applyFont="1" applyFill="1" applyBorder="1" applyAlignment="1">
      <alignment horizontal="left" vertical="justify"/>
    </xf>
    <xf numFmtId="0" fontId="41" fillId="0" borderId="0" xfId="0" applyFont="1" applyFill="1" applyBorder="1" applyAlignment="1" applyProtection="1"/>
    <xf numFmtId="0" fontId="43" fillId="0" borderId="0" xfId="0" applyFont="1" applyFill="1" applyAlignment="1" applyProtection="1"/>
    <xf numFmtId="49" fontId="34" fillId="0" borderId="1" xfId="0" applyNumberFormat="1" applyFont="1" applyFill="1" applyBorder="1" applyAlignment="1" applyProtection="1">
      <alignment horizontal="left" vertical="justify"/>
    </xf>
    <xf numFmtId="49" fontId="34" fillId="0" borderId="1" xfId="0" applyNumberFormat="1" applyFont="1" applyFill="1" applyBorder="1" applyAlignment="1" applyProtection="1">
      <alignment horizontal="center" vertical="justify"/>
    </xf>
    <xf numFmtId="0" fontId="34" fillId="0" borderId="1" xfId="0" applyFont="1" applyFill="1" applyBorder="1" applyAlignment="1" applyProtection="1"/>
    <xf numFmtId="0" fontId="35" fillId="0" borderId="1" xfId="0" applyFont="1" applyFill="1" applyBorder="1"/>
    <xf numFmtId="0" fontId="35" fillId="0" borderId="1" xfId="0" applyFont="1" applyFill="1" applyBorder="1" applyAlignment="1" applyProtection="1"/>
    <xf numFmtId="0" fontId="35" fillId="0" borderId="0" xfId="0" applyFont="1" applyFill="1" applyBorder="1" applyAlignment="1" applyProtection="1"/>
    <xf numFmtId="0" fontId="35" fillId="0" borderId="0" xfId="0" applyFont="1" applyFill="1" applyBorder="1" applyAlignment="1" applyProtection="1">
      <alignment horizontal="right"/>
    </xf>
    <xf numFmtId="0" fontId="44" fillId="0" borderId="0" xfId="0" applyFont="1" applyFill="1" applyBorder="1" applyAlignment="1" applyProtection="1"/>
    <xf numFmtId="49" fontId="35" fillId="0" borderId="0" xfId="0" applyNumberFormat="1" applyFont="1" applyFill="1" applyBorder="1" applyAlignment="1"/>
    <xf numFmtId="0" fontId="34" fillId="0" borderId="5" xfId="0" applyFont="1" applyFill="1" applyBorder="1"/>
    <xf numFmtId="49" fontId="26" fillId="0" borderId="78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/>
    <xf numFmtId="0" fontId="29" fillId="0" borderId="35" xfId="0" applyFont="1" applyFill="1" applyBorder="1" applyAlignment="1">
      <alignment horizontal="center" vertical="center"/>
    </xf>
    <xf numFmtId="0" fontId="34" fillId="0" borderId="38" xfId="0" applyNumberFormat="1" applyFont="1" applyFill="1" applyBorder="1" applyAlignment="1">
      <alignment horizontal="center" vertical="center" wrapText="1" shrinkToFit="1"/>
    </xf>
    <xf numFmtId="0" fontId="34" fillId="0" borderId="30" xfId="0" applyNumberFormat="1" applyFont="1" applyFill="1" applyBorder="1" applyAlignment="1">
      <alignment horizontal="center" vertical="center" wrapText="1" shrinkToFit="1"/>
    </xf>
    <xf numFmtId="0" fontId="45" fillId="0" borderId="0" xfId="0" applyFont="1" applyFill="1" applyBorder="1"/>
    <xf numFmtId="0" fontId="34" fillId="0" borderId="37" xfId="0" applyNumberFormat="1" applyFont="1" applyFill="1" applyBorder="1" applyAlignment="1">
      <alignment horizontal="center" vertical="center" wrapText="1" shrinkToFit="1"/>
    </xf>
    <xf numFmtId="0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12" xfId="0" applyNumberFormat="1" applyFont="1" applyFill="1" applyBorder="1" applyAlignment="1">
      <alignment horizontal="center" vertical="center" wrapText="1" shrinkToFit="1"/>
    </xf>
    <xf numFmtId="0" fontId="34" fillId="0" borderId="62" xfId="0" applyNumberFormat="1" applyFont="1" applyFill="1" applyBorder="1" applyAlignment="1">
      <alignment horizontal="center" vertical="center" wrapText="1" shrinkToFit="1"/>
    </xf>
    <xf numFmtId="0" fontId="34" fillId="0" borderId="80" xfId="0" applyNumberFormat="1" applyFont="1" applyFill="1" applyBorder="1" applyAlignment="1">
      <alignment horizontal="center" vertical="center" shrinkToFit="1"/>
    </xf>
    <xf numFmtId="0" fontId="34" fillId="0" borderId="5" xfId="0" applyNumberFormat="1" applyFont="1" applyFill="1" applyBorder="1" applyAlignment="1">
      <alignment horizontal="center" vertical="center" shrinkToFit="1"/>
    </xf>
    <xf numFmtId="0" fontId="34" fillId="0" borderId="11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34" fillId="0" borderId="37" xfId="0" applyNumberFormat="1" applyFont="1" applyFill="1" applyBorder="1" applyAlignment="1">
      <alignment horizontal="center" vertical="center" shrinkToFit="1"/>
    </xf>
    <xf numFmtId="0" fontId="34" fillId="0" borderId="12" xfId="0" applyNumberFormat="1" applyFont="1" applyFill="1" applyBorder="1" applyAlignment="1">
      <alignment horizontal="center" vertical="center" shrinkToFit="1"/>
    </xf>
    <xf numFmtId="0" fontId="34" fillId="0" borderId="37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34" fillId="0" borderId="69" xfId="0" applyNumberFormat="1" applyFont="1" applyFill="1" applyBorder="1" applyAlignment="1">
      <alignment horizontal="center" vertical="center" wrapText="1" shrinkToFit="1"/>
    </xf>
    <xf numFmtId="0" fontId="34" fillId="0" borderId="68" xfId="0" applyNumberFormat="1" applyFont="1" applyFill="1" applyBorder="1" applyAlignment="1">
      <alignment horizontal="center" vertical="center" wrapText="1" shrinkToFit="1"/>
    </xf>
    <xf numFmtId="0" fontId="34" fillId="0" borderId="80" xfId="0" applyNumberFormat="1" applyFont="1" applyFill="1" applyBorder="1" applyAlignment="1">
      <alignment horizontal="center" vertical="center" wrapText="1" shrinkToFit="1"/>
    </xf>
    <xf numFmtId="0" fontId="34" fillId="0" borderId="70" xfId="0" applyNumberFormat="1" applyFont="1" applyFill="1" applyBorder="1" applyAlignment="1">
      <alignment horizontal="center" vertical="center" wrapText="1" shrinkToFit="1"/>
    </xf>
    <xf numFmtId="0" fontId="34" fillId="0" borderId="71" xfId="0" applyNumberFormat="1" applyFont="1" applyFill="1" applyBorder="1" applyAlignment="1">
      <alignment horizontal="center" vertical="center" wrapText="1" shrinkToFit="1"/>
    </xf>
    <xf numFmtId="164" fontId="34" fillId="0" borderId="6" xfId="0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3" fillId="0" borderId="0" xfId="0" applyFont="1" applyFill="1" applyBorder="1"/>
    <xf numFmtId="49" fontId="34" fillId="0" borderId="49" xfId="0" applyNumberFormat="1" applyFont="1" applyFill="1" applyBorder="1" applyAlignment="1">
      <alignment horizontal="center" vertical="center" wrapText="1"/>
    </xf>
    <xf numFmtId="0" fontId="43" fillId="0" borderId="49" xfId="0" applyFont="1" applyFill="1" applyBorder="1"/>
    <xf numFmtId="49" fontId="41" fillId="0" borderId="32" xfId="0" applyNumberFormat="1" applyFont="1" applyFill="1" applyBorder="1" applyAlignment="1">
      <alignment horizontal="center" vertical="justify" wrapText="1"/>
    </xf>
    <xf numFmtId="0" fontId="0" fillId="0" borderId="32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27" fillId="0" borderId="0" xfId="0" applyFont="1" applyFill="1"/>
    <xf numFmtId="49" fontId="41" fillId="0" borderId="0" xfId="0" applyNumberFormat="1" applyFont="1" applyFill="1" applyBorder="1" applyAlignment="1">
      <alignment horizontal="center" vertical="center"/>
    </xf>
    <xf numFmtId="49" fontId="41" fillId="0" borderId="0" xfId="0" applyNumberFormat="1" applyFont="1" applyFill="1" applyBorder="1" applyAlignment="1">
      <alignment horizontal="left"/>
    </xf>
    <xf numFmtId="49" fontId="26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Alignment="1"/>
    <xf numFmtId="0" fontId="30" fillId="0" borderId="49" xfId="0" applyFont="1" applyFill="1" applyBorder="1" applyAlignment="1">
      <alignment wrapText="1"/>
    </xf>
    <xf numFmtId="0" fontId="28" fillId="0" borderId="49" xfId="0" applyFont="1" applyFill="1" applyBorder="1"/>
    <xf numFmtId="0" fontId="34" fillId="0" borderId="0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34" fillId="0" borderId="50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46" xfId="0" applyNumberFormat="1" applyFont="1" applyFill="1" applyBorder="1" applyAlignment="1">
      <alignment horizontal="center" vertical="center" wrapText="1"/>
    </xf>
    <xf numFmtId="0" fontId="30" fillId="0" borderId="50" xfId="0" applyFont="1" applyFill="1" applyBorder="1" applyAlignment="1">
      <alignment wrapText="1"/>
    </xf>
    <xf numFmtId="0" fontId="30" fillId="0" borderId="55" xfId="0" applyFont="1" applyFill="1" applyBorder="1" applyAlignment="1">
      <alignment wrapText="1"/>
    </xf>
    <xf numFmtId="0" fontId="30" fillId="0" borderId="46" xfId="0" applyFont="1" applyFill="1" applyBorder="1" applyAlignment="1">
      <alignment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43" fillId="0" borderId="53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41" fillId="0" borderId="49" xfId="0" applyNumberFormat="1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 wrapText="1"/>
    </xf>
    <xf numFmtId="0" fontId="30" fillId="0" borderId="4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/>
    <xf numFmtId="0" fontId="43" fillId="0" borderId="49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top"/>
    </xf>
    <xf numFmtId="49" fontId="41" fillId="0" borderId="0" xfId="0" applyNumberFormat="1" applyFont="1" applyFill="1" applyBorder="1" applyAlignment="1" applyProtection="1">
      <alignment horizontal="left" vertical="justify"/>
    </xf>
    <xf numFmtId="0" fontId="41" fillId="0" borderId="51" xfId="0" applyFont="1" applyFill="1" applyBorder="1" applyAlignment="1">
      <alignment horizontal="center" vertical="center"/>
    </xf>
    <xf numFmtId="0" fontId="41" fillId="0" borderId="35" xfId="0" applyFont="1" applyFill="1" applyBorder="1" applyAlignment="1">
      <alignment horizontal="center" vertical="center"/>
    </xf>
    <xf numFmtId="0" fontId="41" fillId="0" borderId="30" xfId="0" applyFont="1" applyFill="1" applyBorder="1" applyAlignment="1">
      <alignment horizontal="center" vertical="center"/>
    </xf>
    <xf numFmtId="0" fontId="41" fillId="0" borderId="54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49" fontId="6" fillId="0" borderId="49" xfId="0" applyNumberFormat="1" applyFont="1" applyFill="1" applyBorder="1" applyAlignment="1">
      <alignment horizontal="center" vertical="center" wrapText="1"/>
    </xf>
    <xf numFmtId="49" fontId="41" fillId="0" borderId="49" xfId="0" applyNumberFormat="1" applyFont="1" applyFill="1" applyBorder="1" applyAlignment="1">
      <alignment horizontal="center" vertical="center" wrapText="1"/>
    </xf>
    <xf numFmtId="0" fontId="26" fillId="0" borderId="49" xfId="0" applyNumberFormat="1" applyFont="1" applyFill="1" applyBorder="1" applyAlignment="1">
      <alignment horizontal="center" vertical="center" wrapText="1"/>
    </xf>
    <xf numFmtId="0" fontId="41" fillId="0" borderId="55" xfId="0" applyFont="1" applyFill="1" applyBorder="1" applyAlignment="1">
      <alignment horizontal="right" vertical="center" shrinkToFit="1"/>
    </xf>
    <xf numFmtId="0" fontId="41" fillId="0" borderId="46" xfId="0" applyFont="1" applyFill="1" applyBorder="1" applyAlignment="1">
      <alignment horizontal="right" vertical="center" shrinkToFit="1"/>
    </xf>
    <xf numFmtId="49" fontId="21" fillId="0" borderId="0" xfId="0" applyNumberFormat="1" applyFont="1" applyFill="1" applyBorder="1" applyAlignment="1">
      <alignment horizontal="left" vertical="center" wrapText="1"/>
    </xf>
    <xf numFmtId="49" fontId="36" fillId="0" borderId="0" xfId="0" applyNumberFormat="1" applyFont="1" applyFill="1" applyBorder="1" applyAlignment="1">
      <alignment horizontal="left" vertical="justify"/>
    </xf>
    <xf numFmtId="0" fontId="6" fillId="0" borderId="6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0" fontId="6" fillId="0" borderId="62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64" xfId="0" applyNumberFormat="1" applyFont="1" applyFill="1" applyBorder="1" applyAlignment="1">
      <alignment horizontal="center" vertical="center"/>
    </xf>
    <xf numFmtId="0" fontId="6" fillId="0" borderId="59" xfId="0" applyNumberFormat="1" applyFont="1" applyFill="1" applyBorder="1" applyAlignment="1">
      <alignment horizontal="center" vertical="center"/>
    </xf>
    <xf numFmtId="0" fontId="6" fillId="0" borderId="47" xfId="0" applyNumberFormat="1" applyFont="1" applyFill="1" applyBorder="1" applyAlignment="1">
      <alignment horizontal="center" vertical="center"/>
    </xf>
    <xf numFmtId="49" fontId="26" fillId="0" borderId="76" xfId="0" applyNumberFormat="1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26" fillId="0" borderId="76" xfId="0" applyFont="1" applyFill="1" applyBorder="1" applyAlignment="1">
      <alignment horizontal="center" vertical="center" wrapText="1"/>
    </xf>
    <xf numFmtId="0" fontId="26" fillId="0" borderId="76" xfId="0" applyNumberFormat="1" applyFont="1" applyFill="1" applyBorder="1" applyAlignment="1">
      <alignment horizontal="center" vertical="center" wrapText="1"/>
    </xf>
    <xf numFmtId="0" fontId="26" fillId="0" borderId="77" xfId="0" applyNumberFormat="1" applyFont="1" applyFill="1" applyBorder="1" applyAlignment="1">
      <alignment horizontal="center" vertical="center" wrapText="1"/>
    </xf>
    <xf numFmtId="0" fontId="6" fillId="0" borderId="76" xfId="0" applyNumberFormat="1" applyFont="1" applyFill="1" applyBorder="1" applyAlignment="1">
      <alignment horizontal="center" vertical="center" wrapText="1"/>
    </xf>
    <xf numFmtId="49" fontId="26" fillId="0" borderId="76" xfId="0" applyNumberFormat="1" applyFont="1" applyFill="1" applyBorder="1" applyAlignment="1">
      <alignment horizontal="center" vertical="center"/>
    </xf>
    <xf numFmtId="49" fontId="26" fillId="0" borderId="77" xfId="0" applyNumberFormat="1" applyFont="1" applyFill="1" applyBorder="1" applyAlignment="1">
      <alignment horizontal="center" vertical="center"/>
    </xf>
    <xf numFmtId="49" fontId="34" fillId="0" borderId="78" xfId="0" applyNumberFormat="1" applyFont="1" applyFill="1" applyBorder="1" applyAlignment="1">
      <alignment horizontal="left" vertical="center" wrapText="1"/>
    </xf>
    <xf numFmtId="0" fontId="34" fillId="0" borderId="78" xfId="0" applyFont="1" applyFill="1" applyBorder="1" applyAlignment="1">
      <alignment horizontal="center" vertical="center" wrapText="1"/>
    </xf>
    <xf numFmtId="0" fontId="34" fillId="0" borderId="78" xfId="0" applyNumberFormat="1" applyFont="1" applyFill="1" applyBorder="1" applyAlignment="1">
      <alignment horizontal="center" vertical="center" wrapText="1"/>
    </xf>
    <xf numFmtId="0" fontId="34" fillId="0" borderId="79" xfId="0" applyNumberFormat="1" applyFont="1" applyFill="1" applyBorder="1" applyAlignment="1">
      <alignment horizontal="center" vertical="center" wrapText="1"/>
    </xf>
    <xf numFmtId="0" fontId="34" fillId="0" borderId="78" xfId="0" applyFont="1" applyFill="1" applyBorder="1" applyAlignment="1">
      <alignment horizontal="left" vertical="center"/>
    </xf>
    <xf numFmtId="49" fontId="34" fillId="0" borderId="78" xfId="0" applyNumberFormat="1" applyFont="1" applyFill="1" applyBorder="1" applyAlignment="1">
      <alignment horizontal="center" vertical="center"/>
    </xf>
    <xf numFmtId="49" fontId="34" fillId="0" borderId="79" xfId="0" applyNumberFormat="1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left" vertical="top"/>
    </xf>
    <xf numFmtId="0" fontId="7" fillId="0" borderId="32" xfId="0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41" fillId="0" borderId="52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 textRotation="90" wrapText="1"/>
    </xf>
    <xf numFmtId="49" fontId="1" fillId="0" borderId="11" xfId="0" applyNumberFormat="1" applyFont="1" applyFill="1" applyBorder="1" applyAlignment="1">
      <alignment horizontal="center" vertical="center" textRotation="90" wrapText="1"/>
    </xf>
    <xf numFmtId="0" fontId="17" fillId="0" borderId="42" xfId="0" applyFont="1" applyFill="1" applyBorder="1" applyAlignment="1">
      <alignment horizontal="center" vertical="center" textRotation="90"/>
    </xf>
    <xf numFmtId="0" fontId="17" fillId="0" borderId="5" xfId="0" applyFont="1" applyFill="1" applyBorder="1" applyAlignment="1">
      <alignment horizontal="center" vertical="center" textRotation="90"/>
    </xf>
    <xf numFmtId="0" fontId="17" fillId="0" borderId="63" xfId="0" applyFont="1" applyFill="1" applyBorder="1" applyAlignment="1">
      <alignment horizontal="center" vertical="center" textRotation="90"/>
    </xf>
    <xf numFmtId="0" fontId="34" fillId="0" borderId="55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1" fillId="0" borderId="64" xfId="0" applyFont="1" applyFill="1" applyBorder="1" applyAlignment="1">
      <alignment horizontal="right" vertical="center" wrapText="1" shrinkToFit="1"/>
    </xf>
    <xf numFmtId="0" fontId="27" fillId="0" borderId="59" xfId="0" applyFont="1" applyFill="1" applyBorder="1" applyAlignment="1">
      <alignment horizontal="right" vertical="center" wrapText="1" shrinkToFit="1"/>
    </xf>
    <xf numFmtId="0" fontId="27" fillId="0" borderId="47" xfId="0" applyFont="1" applyFill="1" applyBorder="1" applyAlignment="1">
      <alignment horizontal="right" vertical="center" wrapText="1" shrinkToFi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50" xfId="0" applyNumberFormat="1" applyFont="1" applyFill="1" applyBorder="1" applyAlignment="1">
      <alignment horizontal="center" vertical="center" wrapText="1"/>
    </xf>
    <xf numFmtId="0" fontId="21" fillId="0" borderId="55" xfId="0" applyNumberFormat="1" applyFont="1" applyFill="1" applyBorder="1" applyAlignment="1">
      <alignment horizontal="center" vertical="center" wrapText="1"/>
    </xf>
    <xf numFmtId="0" fontId="34" fillId="0" borderId="52" xfId="0" applyNumberFormat="1" applyFont="1" applyFill="1" applyBorder="1" applyAlignment="1">
      <alignment horizontal="left" vertical="center" wrapText="1" shrinkToFit="1"/>
    </xf>
    <xf numFmtId="0" fontId="34" fillId="0" borderId="16" xfId="0" applyNumberFormat="1" applyFont="1" applyFill="1" applyBorder="1" applyAlignment="1">
      <alignment horizontal="left" vertical="center" wrapText="1" shrinkToFit="1"/>
    </xf>
    <xf numFmtId="0" fontId="34" fillId="0" borderId="45" xfId="0" applyNumberFormat="1" applyFont="1" applyFill="1" applyBorder="1" applyAlignment="1">
      <alignment horizontal="left" vertical="center" wrapText="1" shrinkToFit="1"/>
    </xf>
    <xf numFmtId="0" fontId="41" fillId="0" borderId="50" xfId="0" applyFont="1" applyFill="1" applyBorder="1" applyAlignment="1">
      <alignment horizontal="right" vertical="center" wrapText="1" shrinkToFit="1"/>
    </xf>
    <xf numFmtId="0" fontId="27" fillId="0" borderId="55" xfId="0" applyFont="1" applyFill="1" applyBorder="1" applyAlignment="1">
      <alignment horizontal="right" vertical="center" wrapText="1" shrinkToFit="1"/>
    </xf>
    <xf numFmtId="0" fontId="27" fillId="0" borderId="46" xfId="0" applyFont="1" applyFill="1" applyBorder="1" applyAlignment="1">
      <alignment horizontal="right" vertical="center" wrapText="1" shrinkToFit="1"/>
    </xf>
    <xf numFmtId="0" fontId="34" fillId="0" borderId="52" xfId="0" applyFont="1" applyFill="1" applyBorder="1" applyAlignment="1" applyProtection="1">
      <alignment horizontal="left" vertical="center" wrapText="1"/>
    </xf>
    <xf numFmtId="0" fontId="34" fillId="0" borderId="75" xfId="0" applyFont="1" applyFill="1" applyBorder="1" applyAlignment="1" applyProtection="1">
      <alignment horizontal="left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45" xfId="0" applyFont="1" applyFill="1" applyBorder="1" applyAlignment="1">
      <alignment horizontal="left" vertical="center" wrapText="1"/>
    </xf>
    <xf numFmtId="0" fontId="34" fillId="0" borderId="64" xfId="0" applyFont="1" applyFill="1" applyBorder="1" applyAlignment="1" applyProtection="1">
      <alignment horizontal="right"/>
    </xf>
    <xf numFmtId="0" fontId="34" fillId="0" borderId="59" xfId="0" applyFont="1" applyFill="1" applyBorder="1" applyAlignment="1" applyProtection="1">
      <alignment horizontal="right"/>
    </xf>
    <xf numFmtId="0" fontId="34" fillId="0" borderId="55" xfId="0" applyFont="1" applyFill="1" applyBorder="1" applyAlignment="1" applyProtection="1">
      <alignment horizontal="right"/>
    </xf>
    <xf numFmtId="0" fontId="34" fillId="0" borderId="46" xfId="0" applyFont="1" applyFill="1" applyBorder="1" applyAlignment="1" applyProtection="1">
      <alignment horizontal="right"/>
    </xf>
    <xf numFmtId="0" fontId="34" fillId="0" borderId="55" xfId="0" applyFont="1" applyFill="1" applyBorder="1" applyAlignment="1">
      <alignment horizontal="center" vertical="center"/>
    </xf>
    <xf numFmtId="0" fontId="34" fillId="0" borderId="46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>
      <alignment horizontal="center" vertical="center" textRotation="90" wrapText="1"/>
    </xf>
    <xf numFmtId="0" fontId="7" fillId="0" borderId="39" xfId="0" applyNumberFormat="1" applyFont="1" applyFill="1" applyBorder="1" applyAlignment="1">
      <alignment horizontal="center" vertical="center" textRotation="90" wrapText="1"/>
    </xf>
    <xf numFmtId="49" fontId="1" fillId="0" borderId="2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7" xfId="0" applyNumberFormat="1" applyFont="1" applyFill="1" applyBorder="1" applyAlignment="1">
      <alignment horizontal="center" vertical="center" textRotation="90"/>
    </xf>
    <xf numFmtId="49" fontId="1" fillId="0" borderId="11" xfId="0" applyNumberFormat="1" applyFont="1" applyFill="1" applyBorder="1" applyAlignment="1">
      <alignment horizontal="center" vertical="center" textRotation="90"/>
    </xf>
    <xf numFmtId="0" fontId="7" fillId="0" borderId="34" xfId="0" applyNumberFormat="1" applyFont="1" applyFill="1" applyBorder="1" applyAlignment="1">
      <alignment horizontal="center" vertical="center" textRotation="90"/>
    </xf>
    <xf numFmtId="0" fontId="7" fillId="0" borderId="62" xfId="0" applyNumberFormat="1" applyFont="1" applyFill="1" applyBorder="1" applyAlignment="1">
      <alignment horizontal="center" vertical="center" textRotation="90"/>
    </xf>
    <xf numFmtId="0" fontId="7" fillId="0" borderId="37" xfId="0" applyNumberFormat="1" applyFont="1" applyFill="1" applyBorder="1" applyAlignment="1">
      <alignment horizontal="center" vertical="center" textRotation="90"/>
    </xf>
    <xf numFmtId="0" fontId="41" fillId="0" borderId="0" xfId="0" applyNumberFormat="1" applyFont="1" applyFill="1" applyBorder="1" applyAlignment="1">
      <alignment horizontal="center" vertical="center" textRotation="90" wrapText="1"/>
    </xf>
    <xf numFmtId="0" fontId="7" fillId="0" borderId="22" xfId="0" applyNumberFormat="1" applyFont="1" applyFill="1" applyBorder="1" applyAlignment="1">
      <alignment horizontal="center" vertical="top"/>
    </xf>
    <xf numFmtId="0" fontId="7" fillId="0" borderId="27" xfId="0" applyNumberFormat="1" applyFont="1" applyFill="1" applyBorder="1" applyAlignment="1">
      <alignment horizontal="center" vertical="top"/>
    </xf>
    <xf numFmtId="0" fontId="7" fillId="0" borderId="2" xfId="0" applyNumberFormat="1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 vertical="top" wrapText="1"/>
    </xf>
    <xf numFmtId="0" fontId="34" fillId="0" borderId="52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34" fillId="0" borderId="45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/>
    </xf>
    <xf numFmtId="0" fontId="34" fillId="0" borderId="54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4" fillId="0" borderId="44" xfId="0" applyFont="1" applyFill="1" applyBorder="1" applyAlignment="1">
      <alignment horizontal="left" vertical="center" wrapText="1"/>
    </xf>
    <xf numFmtId="0" fontId="34" fillId="0" borderId="54" xfId="0" applyNumberFormat="1" applyFont="1" applyFill="1" applyBorder="1" applyAlignment="1">
      <alignment horizontal="left" vertical="center" wrapText="1" shrinkToFit="1"/>
    </xf>
    <xf numFmtId="0" fontId="34" fillId="0" borderId="2" xfId="0" applyNumberFormat="1" applyFont="1" applyFill="1" applyBorder="1" applyAlignment="1">
      <alignment horizontal="left" vertical="center" wrapText="1" shrinkToFit="1"/>
    </xf>
    <xf numFmtId="0" fontId="34" fillId="0" borderId="44" xfId="0" applyNumberFormat="1" applyFont="1" applyFill="1" applyBorder="1" applyAlignment="1">
      <alignment horizontal="left" vertical="center" wrapText="1" shrinkToFit="1"/>
    </xf>
    <xf numFmtId="0" fontId="42" fillId="0" borderId="43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6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6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textRotation="90" wrapText="1"/>
    </xf>
    <xf numFmtId="0" fontId="1" fillId="0" borderId="53" xfId="0" applyNumberFormat="1" applyFont="1" applyFill="1" applyBorder="1" applyAlignment="1">
      <alignment horizontal="center" vertical="center" textRotation="90" wrapText="1"/>
    </xf>
    <xf numFmtId="0" fontId="24" fillId="0" borderId="61" xfId="0" applyNumberFormat="1" applyFont="1" applyFill="1" applyBorder="1" applyAlignment="1">
      <alignment horizontal="center" vertical="center" wrapText="1"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56" xfId="0" applyNumberFormat="1" applyFont="1" applyFill="1" applyBorder="1" applyAlignment="1">
      <alignment horizontal="center" vertical="center" wrapText="1"/>
    </xf>
    <xf numFmtId="0" fontId="24" fillId="0" borderId="62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>
      <alignment horizontal="center" vertical="center" wrapText="1"/>
    </xf>
    <xf numFmtId="0" fontId="13" fillId="0" borderId="61" xfId="0" applyNumberFormat="1" applyFont="1" applyFill="1" applyBorder="1" applyAlignment="1">
      <alignment horizontal="center" vertical="center" wrapText="1"/>
    </xf>
    <xf numFmtId="0" fontId="13" fillId="0" borderId="56" xfId="0" applyNumberFormat="1" applyFont="1" applyFill="1" applyBorder="1" applyAlignment="1">
      <alignment horizontal="center" vertical="center" wrapText="1"/>
    </xf>
    <xf numFmtId="0" fontId="13" fillId="0" borderId="62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6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/>
    </xf>
    <xf numFmtId="0" fontId="1" fillId="0" borderId="27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24" xfId="0" applyNumberFormat="1" applyFont="1" applyFill="1" applyBorder="1" applyAlignment="1">
      <alignment horizontal="center" vertical="center" textRotation="90" wrapText="1"/>
    </xf>
    <xf numFmtId="49" fontId="1" fillId="0" borderId="5" xfId="0" applyNumberFormat="1" applyFont="1" applyFill="1" applyBorder="1" applyAlignment="1">
      <alignment horizontal="center" vertical="center" textRotation="90" wrapText="1"/>
    </xf>
    <xf numFmtId="0" fontId="33" fillId="0" borderId="0" xfId="0" applyFont="1" applyFill="1" applyBorder="1"/>
    <xf numFmtId="0" fontId="32" fillId="0" borderId="0" xfId="0" applyFont="1" applyFill="1" applyBorder="1"/>
    <xf numFmtId="0" fontId="26" fillId="0" borderId="0" xfId="0" applyFont="1" applyFill="1" applyBorder="1" applyAlignment="1">
      <alignment horizontal="left" vertical="center"/>
    </xf>
    <xf numFmtId="0" fontId="28" fillId="0" borderId="0" xfId="0" applyFont="1" applyFill="1" applyAlignment="1">
      <alignment horizontal="left"/>
    </xf>
    <xf numFmtId="0" fontId="26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37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4" fillId="0" borderId="51" xfId="0" applyFont="1" applyFill="1" applyBorder="1" applyAlignment="1" applyProtection="1">
      <alignment horizontal="left" vertical="center" wrapText="1"/>
    </xf>
    <xf numFmtId="0" fontId="34" fillId="0" borderId="36" xfId="0" applyFont="1" applyFill="1" applyBorder="1" applyAlignment="1" applyProtection="1">
      <alignment horizontal="left" vertical="center" wrapText="1"/>
    </xf>
    <xf numFmtId="0" fontId="43" fillId="0" borderId="35" xfId="0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 applyProtection="1"/>
    <xf numFmtId="0" fontId="0" fillId="0" borderId="1" xfId="0" applyBorder="1" applyAlignment="1"/>
    <xf numFmtId="0" fontId="34" fillId="0" borderId="6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34" fillId="0" borderId="60" xfId="0" applyNumberFormat="1" applyFont="1" applyFill="1" applyBorder="1" applyAlignment="1">
      <alignment horizontal="left" vertical="center" wrapText="1" shrinkToFit="1"/>
    </xf>
    <xf numFmtId="0" fontId="34" fillId="0" borderId="1" xfId="0" applyNumberFormat="1" applyFont="1" applyFill="1" applyBorder="1" applyAlignment="1">
      <alignment horizontal="left" vertical="center" wrapText="1" shrinkToFit="1"/>
    </xf>
    <xf numFmtId="0" fontId="34" fillId="0" borderId="31" xfId="0" applyNumberFormat="1" applyFont="1" applyFill="1" applyBorder="1" applyAlignment="1">
      <alignment horizontal="left" vertical="center" wrapText="1" shrinkToFit="1"/>
    </xf>
    <xf numFmtId="0" fontId="34" fillId="0" borderId="51" xfId="0" applyFont="1" applyFill="1" applyBorder="1" applyAlignment="1">
      <alignment horizontal="left" vertical="center" wrapText="1"/>
    </xf>
    <xf numFmtId="0" fontId="34" fillId="0" borderId="35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left" vertical="center" wrapText="1"/>
    </xf>
    <xf numFmtId="0" fontId="34" fillId="0" borderId="51" xfId="0" applyNumberFormat="1" applyFont="1" applyFill="1" applyBorder="1" applyAlignment="1">
      <alignment horizontal="left" vertical="center" wrapText="1" shrinkToFit="1"/>
    </xf>
    <xf numFmtId="0" fontId="34" fillId="0" borderId="35" xfId="0" applyNumberFormat="1" applyFont="1" applyFill="1" applyBorder="1" applyAlignment="1">
      <alignment horizontal="left" vertical="center" wrapText="1" shrinkToFit="1"/>
    </xf>
    <xf numFmtId="0" fontId="34" fillId="0" borderId="30" xfId="0" applyNumberFormat="1" applyFont="1" applyFill="1" applyBorder="1" applyAlignment="1">
      <alignment horizontal="left" vertical="center" wrapText="1" shrinkToFit="1"/>
    </xf>
    <xf numFmtId="0" fontId="34" fillId="0" borderId="51" xfId="0" applyFont="1" applyFill="1" applyBorder="1" applyAlignment="1">
      <alignment horizontal="left" vertical="center"/>
    </xf>
    <xf numFmtId="0" fontId="34" fillId="0" borderId="35" xfId="0" applyFont="1" applyFill="1" applyBorder="1" applyAlignment="1">
      <alignment horizontal="left" vertical="center"/>
    </xf>
    <xf numFmtId="0" fontId="34" fillId="0" borderId="3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1661160</xdr:colOff>
      <xdr:row>0</xdr:row>
      <xdr:rowOff>830580</xdr:rowOff>
    </xdr:from>
    <xdr:to>
      <xdr:col>19</xdr:col>
      <xdr:colOff>2712720</xdr:colOff>
      <xdr:row>2</xdr:row>
      <xdr:rowOff>640080</xdr:rowOff>
    </xdr:to>
    <xdr:pic>
      <xdr:nvPicPr>
        <xdr:cNvPr id="7170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830580"/>
          <a:ext cx="10515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7"/>
  <sheetViews>
    <sheetView tabSelected="1" topLeftCell="A10" zoomScale="25" zoomScaleNormal="25" zoomScaleSheetLayoutView="25" workbookViewId="0">
      <selection activeCell="BI19" sqref="BI19:BI26"/>
    </sheetView>
  </sheetViews>
  <sheetFormatPr defaultColWidth="10.109375" defaultRowHeight="13.2" x14ac:dyDescent="0.25"/>
  <cols>
    <col min="1" max="1" width="23.44140625" style="5" customWidth="1"/>
    <col min="2" max="2" width="10.77734375" style="5" customWidth="1"/>
    <col min="3" max="18" width="6.33203125" style="5" hidden="1" customWidth="1"/>
    <col min="19" max="19" width="4.77734375" style="5" hidden="1" customWidth="1"/>
    <col min="20" max="20" width="49.88671875" style="5" customWidth="1"/>
    <col min="21" max="21" width="65.88671875" style="20" customWidth="1"/>
    <col min="22" max="22" width="26.6640625" style="21" customWidth="1"/>
    <col min="23" max="23" width="12.6640625" style="103" customWidth="1"/>
    <col min="24" max="24" width="25.6640625" style="34" customWidth="1"/>
    <col min="25" max="25" width="12.6640625" style="34" customWidth="1"/>
    <col min="26" max="26" width="14.88671875" style="34" customWidth="1"/>
    <col min="27" max="27" width="12.6640625" style="34" customWidth="1"/>
    <col min="28" max="28" width="16.6640625" style="34" customWidth="1"/>
    <col min="29" max="29" width="12.109375" style="34" customWidth="1"/>
    <col min="30" max="30" width="12.6640625" style="3" hidden="1" customWidth="1"/>
    <col min="31" max="31" width="15.6640625" style="3" customWidth="1"/>
    <col min="32" max="32" width="17.5546875" style="3" customWidth="1"/>
    <col min="33" max="33" width="15.77734375" style="3" customWidth="1"/>
    <col min="34" max="34" width="14" style="3" customWidth="1"/>
    <col min="35" max="35" width="10.6640625" style="3" customWidth="1"/>
    <col min="36" max="36" width="12.109375" style="3" customWidth="1"/>
    <col min="37" max="37" width="17" style="3" customWidth="1"/>
    <col min="38" max="39" width="13.5546875" style="3" customWidth="1"/>
    <col min="40" max="40" width="15.6640625" style="3" customWidth="1"/>
    <col min="41" max="41" width="17.44140625" style="3" customWidth="1"/>
    <col min="42" max="42" width="10.6640625" style="5" customWidth="1"/>
    <col min="43" max="43" width="11.88671875" style="5" customWidth="1"/>
    <col min="44" max="50" width="10.6640625" style="5" customWidth="1"/>
    <col min="51" max="51" width="16.33203125" style="5" customWidth="1"/>
    <col min="52" max="52" width="13.21875" style="5" customWidth="1"/>
    <col min="53" max="53" width="10.6640625" style="5" customWidth="1"/>
    <col min="54" max="54" width="13.6640625" style="5" customWidth="1"/>
    <col min="55" max="55" width="13.44140625" style="5" customWidth="1"/>
    <col min="56" max="56" width="10.6640625" style="5" customWidth="1"/>
    <col min="57" max="57" width="13.109375" style="5" customWidth="1"/>
    <col min="58" max="58" width="8.33203125" style="5" customWidth="1"/>
    <col min="59" max="59" width="10.109375" style="5" customWidth="1"/>
    <col min="60" max="60" width="1.109375" style="5" customWidth="1"/>
    <col min="61" max="16384" width="10.109375" style="5"/>
  </cols>
  <sheetData>
    <row r="1" spans="1:63" ht="72.75" customHeight="1" x14ac:dyDescent="0.6">
      <c r="B1" s="500" t="s">
        <v>48</v>
      </c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0"/>
      <c r="AC1" s="500"/>
      <c r="AD1" s="500"/>
      <c r="AE1" s="500"/>
      <c r="AF1" s="500"/>
      <c r="AG1" s="500"/>
      <c r="AH1" s="500"/>
      <c r="AI1" s="500"/>
      <c r="AJ1" s="500"/>
      <c r="AK1" s="500"/>
      <c r="AL1" s="500"/>
      <c r="AM1" s="500"/>
      <c r="AN1" s="500"/>
      <c r="AO1" s="500"/>
      <c r="AP1" s="500"/>
      <c r="AQ1" s="500"/>
      <c r="AR1" s="500"/>
      <c r="AS1" s="500"/>
      <c r="AT1" s="500"/>
      <c r="AU1" s="500"/>
      <c r="AV1" s="500"/>
      <c r="AW1" s="500"/>
      <c r="AX1" s="500"/>
      <c r="AY1" s="500"/>
      <c r="AZ1" s="500"/>
      <c r="BA1" s="500"/>
    </row>
    <row r="2" spans="1:63" ht="12.75" customHeight="1" x14ac:dyDescent="0.5"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  <c r="AB2" s="503"/>
      <c r="AC2" s="503"/>
      <c r="AD2" s="503"/>
      <c r="AE2" s="503"/>
      <c r="AF2" s="503"/>
      <c r="AG2" s="503"/>
      <c r="AH2" s="503"/>
      <c r="AI2" s="503"/>
      <c r="AJ2" s="503"/>
      <c r="AK2" s="503"/>
      <c r="AL2" s="503"/>
      <c r="AM2" s="503"/>
      <c r="AN2" s="503"/>
      <c r="AO2" s="503"/>
      <c r="AP2" s="503"/>
      <c r="AQ2" s="503"/>
      <c r="AR2" s="503"/>
      <c r="AS2" s="503"/>
      <c r="AT2" s="503"/>
      <c r="AU2" s="503"/>
      <c r="AV2" s="503"/>
      <c r="AW2" s="503"/>
      <c r="AX2" s="503"/>
      <c r="AY2" s="503"/>
      <c r="AZ2" s="503"/>
      <c r="BA2" s="503"/>
    </row>
    <row r="3" spans="1:63" ht="68.25" customHeight="1" x14ac:dyDescent="0.25">
      <c r="B3" s="501" t="s">
        <v>88</v>
      </c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1"/>
      <c r="P3" s="501"/>
      <c r="Q3" s="501"/>
      <c r="R3" s="501"/>
      <c r="S3" s="501"/>
      <c r="T3" s="501"/>
      <c r="U3" s="501"/>
      <c r="V3" s="501"/>
      <c r="W3" s="501"/>
      <c r="X3" s="501"/>
      <c r="Y3" s="501"/>
      <c r="Z3" s="501"/>
      <c r="AA3" s="501"/>
      <c r="AB3" s="501"/>
      <c r="AC3" s="501"/>
      <c r="AD3" s="501"/>
      <c r="AE3" s="501"/>
      <c r="AF3" s="501"/>
      <c r="AG3" s="501"/>
      <c r="AH3" s="501"/>
      <c r="AI3" s="501"/>
      <c r="AJ3" s="501"/>
      <c r="AK3" s="501"/>
      <c r="AL3" s="501"/>
      <c r="AM3" s="501"/>
      <c r="AN3" s="501"/>
      <c r="AO3" s="501"/>
      <c r="AP3" s="501"/>
      <c r="AQ3" s="501"/>
      <c r="AR3" s="501"/>
      <c r="AS3" s="501"/>
      <c r="AT3" s="501"/>
      <c r="AU3" s="501"/>
      <c r="AV3" s="501"/>
      <c r="AW3" s="501"/>
      <c r="AX3" s="501"/>
      <c r="AY3" s="501"/>
      <c r="AZ3" s="501"/>
      <c r="BA3" s="501"/>
    </row>
    <row r="4" spans="1:63" ht="48.75" customHeight="1" x14ac:dyDescent="0.85"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02" t="s">
        <v>42</v>
      </c>
      <c r="U4" s="502"/>
      <c r="V4" s="4"/>
      <c r="W4" s="4"/>
      <c r="X4" s="504" t="s">
        <v>64</v>
      </c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63" ht="67.5" customHeight="1" x14ac:dyDescent="0.6">
      <c r="B5" s="505" t="s">
        <v>60</v>
      </c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  <c r="R5" s="505"/>
      <c r="S5" s="505"/>
      <c r="T5" s="505"/>
      <c r="U5" s="505"/>
      <c r="V5" s="505"/>
      <c r="W5" s="19"/>
      <c r="X5" s="504" t="s">
        <v>65</v>
      </c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8"/>
      <c r="AS5" s="52"/>
      <c r="AT5" s="52"/>
      <c r="AU5" s="9" t="s">
        <v>0</v>
      </c>
      <c r="AV5" s="7"/>
      <c r="AW5" s="2"/>
      <c r="AX5" s="2"/>
      <c r="AY5" s="2"/>
      <c r="AZ5" s="496" t="s">
        <v>67</v>
      </c>
      <c r="BA5" s="496"/>
      <c r="BB5" s="496"/>
      <c r="BC5" s="496"/>
      <c r="BD5" s="497"/>
      <c r="BE5" s="497"/>
    </row>
    <row r="6" spans="1:63" ht="37.5" customHeight="1" x14ac:dyDescent="0.55000000000000004">
      <c r="W6" s="444" t="s">
        <v>46</v>
      </c>
      <c r="X6" s="444"/>
      <c r="Y6" s="444"/>
      <c r="Z6" s="444"/>
      <c r="AA6" s="444"/>
      <c r="AB6" s="444"/>
      <c r="AC6" s="22" t="s">
        <v>1</v>
      </c>
      <c r="AD6" s="488" t="s">
        <v>80</v>
      </c>
      <c r="AE6" s="488"/>
      <c r="AF6" s="488"/>
      <c r="AG6" s="488"/>
      <c r="AH6" s="488"/>
      <c r="AI6" s="488"/>
      <c r="AJ6" s="488"/>
      <c r="AK6" s="488"/>
      <c r="AL6" s="488"/>
      <c r="AM6" s="488"/>
      <c r="AN6" s="488"/>
      <c r="AO6" s="488"/>
      <c r="AP6" s="488"/>
      <c r="AQ6" s="488"/>
      <c r="AR6" s="488"/>
      <c r="AS6" s="488"/>
      <c r="AT6" s="11"/>
      <c r="AU6" s="1" t="s">
        <v>2</v>
      </c>
      <c r="AV6" s="2"/>
      <c r="AW6" s="2"/>
      <c r="AX6" s="2"/>
      <c r="AY6" s="2"/>
      <c r="AZ6" s="445" t="s">
        <v>57</v>
      </c>
      <c r="BA6" s="445"/>
      <c r="BB6" s="445"/>
      <c r="BC6" s="445"/>
      <c r="BD6" s="23"/>
    </row>
    <row r="7" spans="1:63" ht="70.8" customHeight="1" x14ac:dyDescent="0.6">
      <c r="A7" s="508" t="s">
        <v>62</v>
      </c>
      <c r="B7" s="508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508"/>
      <c r="P7" s="508"/>
      <c r="Q7" s="508"/>
      <c r="R7" s="508"/>
      <c r="S7" s="508"/>
      <c r="T7" s="508"/>
      <c r="U7" s="508"/>
      <c r="V7" s="508"/>
      <c r="W7" s="443" t="s">
        <v>140</v>
      </c>
      <c r="X7" s="443"/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43"/>
      <c r="AK7" s="443"/>
      <c r="AL7" s="443"/>
      <c r="AM7" s="443"/>
      <c r="AN7" s="443"/>
      <c r="AO7" s="443"/>
      <c r="AP7" s="443"/>
      <c r="AQ7" s="443"/>
      <c r="AR7" s="443"/>
      <c r="AS7" s="443"/>
      <c r="AT7" s="11"/>
      <c r="AU7" s="1" t="s">
        <v>3</v>
      </c>
      <c r="AV7" s="2"/>
      <c r="AW7" s="2"/>
      <c r="AX7" s="2"/>
      <c r="AY7" s="2"/>
      <c r="AZ7" s="506" t="s">
        <v>89</v>
      </c>
      <c r="BA7" s="506"/>
      <c r="BB7" s="506"/>
      <c r="BC7" s="506"/>
      <c r="BD7" s="506"/>
    </row>
    <row r="8" spans="1:63" ht="75.599999999999994" customHeight="1" x14ac:dyDescent="0.6">
      <c r="T8" s="507" t="s">
        <v>147</v>
      </c>
      <c r="U8" s="507"/>
      <c r="V8" s="507"/>
      <c r="W8" s="509" t="s">
        <v>45</v>
      </c>
      <c r="X8" s="509"/>
      <c r="Y8" s="509"/>
      <c r="Z8" s="509"/>
      <c r="AA8" s="509"/>
      <c r="AB8" s="509"/>
      <c r="AC8" s="509"/>
      <c r="AD8" s="446" t="s">
        <v>49</v>
      </c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11"/>
      <c r="AU8" s="1" t="s">
        <v>4</v>
      </c>
      <c r="AV8" s="10"/>
      <c r="AW8" s="10"/>
      <c r="AX8" s="10"/>
      <c r="AY8" s="10"/>
      <c r="AZ8" s="498" t="s">
        <v>81</v>
      </c>
      <c r="BA8" s="498"/>
      <c r="BB8" s="498"/>
      <c r="BC8" s="498"/>
      <c r="BD8" s="499"/>
      <c r="BE8" s="499"/>
    </row>
    <row r="9" spans="1:63" ht="51.6" customHeight="1" x14ac:dyDescent="0.25">
      <c r="U9" s="24"/>
      <c r="V9" s="24"/>
      <c r="W9" s="443" t="s">
        <v>5</v>
      </c>
      <c r="X9" s="443"/>
      <c r="Y9" s="443"/>
      <c r="Z9" s="443"/>
      <c r="AA9" s="25"/>
      <c r="AB9" s="25"/>
      <c r="AC9" s="22" t="s">
        <v>1</v>
      </c>
      <c r="AD9" s="26"/>
      <c r="AE9" s="134" t="s">
        <v>66</v>
      </c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8"/>
      <c r="AR9" s="29"/>
      <c r="AS9" s="30"/>
      <c r="AT9" s="12"/>
      <c r="AU9" s="31"/>
      <c r="AV9" s="32"/>
      <c r="AW9" s="32"/>
      <c r="AX9" s="32"/>
      <c r="AY9" s="32"/>
      <c r="AZ9" s="32"/>
      <c r="BA9" s="32"/>
      <c r="BB9" s="23"/>
      <c r="BC9" s="23"/>
      <c r="BD9" s="23"/>
    </row>
    <row r="10" spans="1:63" ht="18" customHeight="1" thickBot="1" x14ac:dyDescent="0.35">
      <c r="U10" s="24"/>
      <c r="V10" s="24"/>
      <c r="W10" s="33"/>
      <c r="AA10" s="35"/>
      <c r="AB10" s="3"/>
      <c r="AC10" s="3"/>
      <c r="AK10" s="5"/>
      <c r="AL10" s="5"/>
      <c r="AM10" s="5"/>
      <c r="AN10" s="5"/>
      <c r="AO10" s="5"/>
    </row>
    <row r="11" spans="1:63" s="23" customFormat="1" ht="96" customHeight="1" thickBot="1" x14ac:dyDescent="0.3">
      <c r="A11" s="36"/>
      <c r="B11" s="383" t="s">
        <v>6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388" t="s">
        <v>59</v>
      </c>
      <c r="U11" s="389"/>
      <c r="V11" s="390"/>
      <c r="W11" s="476" t="s">
        <v>7</v>
      </c>
      <c r="X11" s="477"/>
      <c r="Y11" s="477"/>
      <c r="Z11" s="477"/>
      <c r="AA11" s="477"/>
      <c r="AB11" s="477"/>
      <c r="AC11" s="477"/>
      <c r="AD11" s="478"/>
      <c r="AE11" s="482" t="s">
        <v>8</v>
      </c>
      <c r="AF11" s="483"/>
      <c r="AG11" s="459" t="s">
        <v>9</v>
      </c>
      <c r="AH11" s="460"/>
      <c r="AI11" s="460"/>
      <c r="AJ11" s="460"/>
      <c r="AK11" s="460"/>
      <c r="AL11" s="460"/>
      <c r="AM11" s="460"/>
      <c r="AN11" s="460"/>
      <c r="AO11" s="474" t="s">
        <v>10</v>
      </c>
      <c r="AP11" s="394" t="s">
        <v>11</v>
      </c>
      <c r="AQ11" s="394"/>
      <c r="AR11" s="394"/>
      <c r="AS11" s="394"/>
      <c r="AT11" s="394"/>
      <c r="AU11" s="394"/>
      <c r="AV11" s="394"/>
      <c r="AW11" s="394"/>
      <c r="AX11" s="465" t="s">
        <v>50</v>
      </c>
      <c r="AY11" s="466"/>
      <c r="AZ11" s="466"/>
      <c r="BA11" s="466"/>
      <c r="BB11" s="466"/>
      <c r="BC11" s="466"/>
      <c r="BD11" s="466"/>
      <c r="BE11" s="467"/>
      <c r="BF11" s="49"/>
    </row>
    <row r="12" spans="1:63" s="23" customFormat="1" ht="43.2" customHeight="1" x14ac:dyDescent="0.25">
      <c r="A12" s="36"/>
      <c r="B12" s="384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91"/>
      <c r="U12" s="392"/>
      <c r="V12" s="393"/>
      <c r="W12" s="479"/>
      <c r="X12" s="480"/>
      <c r="Y12" s="480"/>
      <c r="Z12" s="480"/>
      <c r="AA12" s="480"/>
      <c r="AB12" s="480"/>
      <c r="AC12" s="480"/>
      <c r="AD12" s="481"/>
      <c r="AE12" s="484"/>
      <c r="AF12" s="485"/>
      <c r="AG12" s="461"/>
      <c r="AH12" s="462"/>
      <c r="AI12" s="462"/>
      <c r="AJ12" s="462"/>
      <c r="AK12" s="462"/>
      <c r="AL12" s="462"/>
      <c r="AM12" s="462"/>
      <c r="AN12" s="462"/>
      <c r="AO12" s="475"/>
      <c r="AP12" s="395"/>
      <c r="AQ12" s="395"/>
      <c r="AR12" s="395"/>
      <c r="AS12" s="395"/>
      <c r="AT12" s="395"/>
      <c r="AU12" s="395"/>
      <c r="AV12" s="395"/>
      <c r="AW12" s="395"/>
      <c r="AX12" s="453" t="s">
        <v>77</v>
      </c>
      <c r="AY12" s="454"/>
      <c r="AZ12" s="454"/>
      <c r="BA12" s="454"/>
      <c r="BB12" s="454"/>
      <c r="BC12" s="454"/>
      <c r="BD12" s="454"/>
      <c r="BE12" s="455"/>
      <c r="BF12" s="50"/>
    </row>
    <row r="13" spans="1:63" s="23" customFormat="1" ht="45" customHeight="1" x14ac:dyDescent="0.25">
      <c r="A13" s="36"/>
      <c r="B13" s="384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91"/>
      <c r="U13" s="392"/>
      <c r="V13" s="393"/>
      <c r="W13" s="479"/>
      <c r="X13" s="480"/>
      <c r="Y13" s="480"/>
      <c r="Z13" s="480"/>
      <c r="AA13" s="480"/>
      <c r="AB13" s="480"/>
      <c r="AC13" s="480"/>
      <c r="AD13" s="481"/>
      <c r="AE13" s="486"/>
      <c r="AF13" s="487"/>
      <c r="AG13" s="463"/>
      <c r="AH13" s="464"/>
      <c r="AI13" s="464"/>
      <c r="AJ13" s="464"/>
      <c r="AK13" s="464"/>
      <c r="AL13" s="464"/>
      <c r="AM13" s="464"/>
      <c r="AN13" s="464"/>
      <c r="AO13" s="475"/>
      <c r="AP13" s="396"/>
      <c r="AQ13" s="396"/>
      <c r="AR13" s="396"/>
      <c r="AS13" s="396"/>
      <c r="AT13" s="396"/>
      <c r="AU13" s="396"/>
      <c r="AV13" s="396"/>
      <c r="AW13" s="396"/>
      <c r="AX13" s="329" t="s">
        <v>90</v>
      </c>
      <c r="AY13" s="330"/>
      <c r="AZ13" s="330"/>
      <c r="BA13" s="330"/>
      <c r="BB13" s="330"/>
      <c r="BC13" s="330"/>
      <c r="BD13" s="330"/>
      <c r="BE13" s="331"/>
      <c r="BF13" s="53"/>
    </row>
    <row r="14" spans="1:63" s="23" customFormat="1" ht="30" customHeight="1" thickBot="1" x14ac:dyDescent="0.3">
      <c r="A14" s="36"/>
      <c r="B14" s="384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1"/>
      <c r="U14" s="392"/>
      <c r="V14" s="393"/>
      <c r="W14" s="479"/>
      <c r="X14" s="480"/>
      <c r="Y14" s="480"/>
      <c r="Z14" s="480"/>
      <c r="AA14" s="480"/>
      <c r="AB14" s="480"/>
      <c r="AC14" s="480"/>
      <c r="AD14" s="481"/>
      <c r="AE14" s="428" t="s">
        <v>12</v>
      </c>
      <c r="AF14" s="422" t="s">
        <v>13</v>
      </c>
      <c r="AG14" s="428" t="s">
        <v>14</v>
      </c>
      <c r="AH14" s="432" t="s">
        <v>15</v>
      </c>
      <c r="AI14" s="433"/>
      <c r="AJ14" s="433"/>
      <c r="AK14" s="433"/>
      <c r="AL14" s="433"/>
      <c r="AM14" s="433"/>
      <c r="AN14" s="434"/>
      <c r="AO14" s="475"/>
      <c r="AP14" s="492" t="s">
        <v>16</v>
      </c>
      <c r="AQ14" s="381" t="s">
        <v>17</v>
      </c>
      <c r="AR14" s="381" t="s">
        <v>18</v>
      </c>
      <c r="AS14" s="426" t="s">
        <v>19</v>
      </c>
      <c r="AT14" s="426" t="s">
        <v>20</v>
      </c>
      <c r="AU14" s="381" t="s">
        <v>21</v>
      </c>
      <c r="AV14" s="381" t="s">
        <v>22</v>
      </c>
      <c r="AW14" s="424" t="s">
        <v>23</v>
      </c>
      <c r="AX14" s="456" t="s">
        <v>141</v>
      </c>
      <c r="AY14" s="457"/>
      <c r="AZ14" s="457"/>
      <c r="BA14" s="457"/>
      <c r="BB14" s="456" t="s">
        <v>142</v>
      </c>
      <c r="BC14" s="457"/>
      <c r="BD14" s="457"/>
      <c r="BE14" s="458"/>
    </row>
    <row r="15" spans="1:63" s="39" customFormat="1" ht="30" customHeight="1" x14ac:dyDescent="0.25">
      <c r="A15" s="38"/>
      <c r="B15" s="384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91"/>
      <c r="U15" s="392"/>
      <c r="V15" s="393"/>
      <c r="W15" s="479"/>
      <c r="X15" s="480"/>
      <c r="Y15" s="480"/>
      <c r="Z15" s="480"/>
      <c r="AA15" s="480"/>
      <c r="AB15" s="480"/>
      <c r="AC15" s="480"/>
      <c r="AD15" s="481"/>
      <c r="AE15" s="430"/>
      <c r="AF15" s="423"/>
      <c r="AG15" s="429"/>
      <c r="AH15" s="468" t="s">
        <v>52</v>
      </c>
      <c r="AI15" s="469"/>
      <c r="AJ15" s="468" t="s">
        <v>55</v>
      </c>
      <c r="AK15" s="472"/>
      <c r="AL15" s="469" t="s">
        <v>56</v>
      </c>
      <c r="AM15" s="472"/>
      <c r="AN15" s="489" t="s">
        <v>47</v>
      </c>
      <c r="AO15" s="475"/>
      <c r="AP15" s="493"/>
      <c r="AQ15" s="382"/>
      <c r="AR15" s="382"/>
      <c r="AS15" s="427"/>
      <c r="AT15" s="427"/>
      <c r="AU15" s="382"/>
      <c r="AV15" s="382"/>
      <c r="AW15" s="425"/>
      <c r="AX15" s="437" t="s">
        <v>44</v>
      </c>
      <c r="AY15" s="438"/>
      <c r="AZ15" s="438"/>
      <c r="BA15" s="438"/>
      <c r="BB15" s="437" t="s">
        <v>143</v>
      </c>
      <c r="BC15" s="438"/>
      <c r="BD15" s="438"/>
      <c r="BE15" s="439"/>
      <c r="BK15" s="421"/>
    </row>
    <row r="16" spans="1:63" s="39" customFormat="1" ht="30" customHeight="1" x14ac:dyDescent="0.25">
      <c r="A16" s="38"/>
      <c r="B16" s="384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91"/>
      <c r="U16" s="392"/>
      <c r="V16" s="393"/>
      <c r="W16" s="479"/>
      <c r="X16" s="480"/>
      <c r="Y16" s="480"/>
      <c r="Z16" s="480"/>
      <c r="AA16" s="480"/>
      <c r="AB16" s="480"/>
      <c r="AC16" s="480"/>
      <c r="AD16" s="481"/>
      <c r="AE16" s="430"/>
      <c r="AF16" s="423"/>
      <c r="AG16" s="429"/>
      <c r="AH16" s="470"/>
      <c r="AI16" s="471"/>
      <c r="AJ16" s="470"/>
      <c r="AK16" s="473"/>
      <c r="AL16" s="471"/>
      <c r="AM16" s="473"/>
      <c r="AN16" s="490"/>
      <c r="AO16" s="475"/>
      <c r="AP16" s="493"/>
      <c r="AQ16" s="382"/>
      <c r="AR16" s="382"/>
      <c r="AS16" s="427"/>
      <c r="AT16" s="427"/>
      <c r="AU16" s="382"/>
      <c r="AV16" s="382"/>
      <c r="AW16" s="425"/>
      <c r="AX16" s="510" t="s">
        <v>14</v>
      </c>
      <c r="AY16" s="512" t="s">
        <v>25</v>
      </c>
      <c r="AZ16" s="513"/>
      <c r="BA16" s="513"/>
      <c r="BB16" s="510" t="s">
        <v>14</v>
      </c>
      <c r="BC16" s="435" t="s">
        <v>25</v>
      </c>
      <c r="BD16" s="435"/>
      <c r="BE16" s="436"/>
      <c r="BK16" s="421"/>
    </row>
    <row r="17" spans="1:190" s="39" customFormat="1" ht="155.25" customHeight="1" thickBot="1" x14ac:dyDescent="0.3">
      <c r="A17" s="38"/>
      <c r="B17" s="385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391"/>
      <c r="U17" s="392"/>
      <c r="V17" s="393"/>
      <c r="W17" s="479"/>
      <c r="X17" s="480"/>
      <c r="Y17" s="480"/>
      <c r="Z17" s="480"/>
      <c r="AA17" s="480"/>
      <c r="AB17" s="480"/>
      <c r="AC17" s="480"/>
      <c r="AD17" s="481"/>
      <c r="AE17" s="430"/>
      <c r="AF17" s="423"/>
      <c r="AG17" s="430"/>
      <c r="AH17" s="18" t="s">
        <v>53</v>
      </c>
      <c r="AI17" s="13" t="s">
        <v>54</v>
      </c>
      <c r="AJ17" s="18" t="s">
        <v>53</v>
      </c>
      <c r="AK17" s="13" t="s">
        <v>54</v>
      </c>
      <c r="AL17" s="18" t="s">
        <v>53</v>
      </c>
      <c r="AM17" s="13" t="s">
        <v>54</v>
      </c>
      <c r="AN17" s="491"/>
      <c r="AO17" s="475"/>
      <c r="AP17" s="493"/>
      <c r="AQ17" s="382"/>
      <c r="AR17" s="382"/>
      <c r="AS17" s="427"/>
      <c r="AT17" s="427"/>
      <c r="AU17" s="382"/>
      <c r="AV17" s="382"/>
      <c r="AW17" s="425"/>
      <c r="AX17" s="511"/>
      <c r="AY17" s="14" t="s">
        <v>24</v>
      </c>
      <c r="AZ17" s="14" t="s">
        <v>26</v>
      </c>
      <c r="BA17" s="15" t="s">
        <v>51</v>
      </c>
      <c r="BB17" s="511"/>
      <c r="BC17" s="16" t="s">
        <v>24</v>
      </c>
      <c r="BD17" s="16" t="s">
        <v>26</v>
      </c>
      <c r="BE17" s="17" t="s">
        <v>27</v>
      </c>
      <c r="BK17" s="421"/>
    </row>
    <row r="18" spans="1:190" s="47" customFormat="1" ht="42.75" customHeight="1" thickTop="1" thickBot="1" x14ac:dyDescent="0.3">
      <c r="A18" s="41"/>
      <c r="B18" s="42">
        <v>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00">
        <v>2</v>
      </c>
      <c r="U18" s="401"/>
      <c r="V18" s="402"/>
      <c r="W18" s="403">
        <v>3</v>
      </c>
      <c r="X18" s="404"/>
      <c r="Y18" s="404"/>
      <c r="Z18" s="404"/>
      <c r="AA18" s="404"/>
      <c r="AB18" s="404"/>
      <c r="AC18" s="404"/>
      <c r="AD18" s="404"/>
      <c r="AE18" s="55">
        <v>4</v>
      </c>
      <c r="AF18" s="44">
        <v>5</v>
      </c>
      <c r="AG18" s="45">
        <v>6</v>
      </c>
      <c r="AH18" s="55">
        <v>7</v>
      </c>
      <c r="AI18" s="44">
        <v>8</v>
      </c>
      <c r="AJ18" s="45">
        <v>9</v>
      </c>
      <c r="AK18" s="55">
        <v>10</v>
      </c>
      <c r="AL18" s="44">
        <v>11</v>
      </c>
      <c r="AM18" s="45">
        <v>12</v>
      </c>
      <c r="AN18" s="55">
        <v>13</v>
      </c>
      <c r="AO18" s="44">
        <v>14</v>
      </c>
      <c r="AP18" s="45">
        <v>15</v>
      </c>
      <c r="AQ18" s="55">
        <v>16</v>
      </c>
      <c r="AR18" s="44">
        <v>17</v>
      </c>
      <c r="AS18" s="45">
        <v>18</v>
      </c>
      <c r="AT18" s="55">
        <v>19</v>
      </c>
      <c r="AU18" s="44">
        <v>20</v>
      </c>
      <c r="AV18" s="45">
        <v>21</v>
      </c>
      <c r="AW18" s="55">
        <v>22</v>
      </c>
      <c r="AX18" s="44">
        <v>23</v>
      </c>
      <c r="AY18" s="45">
        <v>24</v>
      </c>
      <c r="AZ18" s="55">
        <v>25</v>
      </c>
      <c r="BA18" s="44">
        <v>26</v>
      </c>
      <c r="BB18" s="45">
        <v>27</v>
      </c>
      <c r="BC18" s="55">
        <v>28</v>
      </c>
      <c r="BD18" s="44">
        <v>29</v>
      </c>
      <c r="BE18" s="46">
        <v>30</v>
      </c>
    </row>
    <row r="19" spans="1:190" s="138" customFormat="1" ht="60" customHeight="1" thickBot="1" x14ac:dyDescent="0.3">
      <c r="A19" s="135"/>
      <c r="B19" s="386" t="s">
        <v>72</v>
      </c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386"/>
      <c r="N19" s="386"/>
      <c r="O19" s="386"/>
      <c r="P19" s="386"/>
      <c r="Q19" s="386"/>
      <c r="R19" s="386"/>
      <c r="S19" s="386"/>
      <c r="T19" s="386"/>
      <c r="U19" s="386"/>
      <c r="V19" s="386"/>
      <c r="W19" s="386"/>
      <c r="X19" s="386"/>
      <c r="Y19" s="386"/>
      <c r="Z19" s="386"/>
      <c r="AA19" s="386"/>
      <c r="AB19" s="386"/>
      <c r="AC19" s="386"/>
      <c r="AD19" s="386"/>
      <c r="AE19" s="386"/>
      <c r="AF19" s="386"/>
      <c r="AG19" s="386"/>
      <c r="AH19" s="386"/>
      <c r="AI19" s="386"/>
      <c r="AJ19" s="386"/>
      <c r="AK19" s="386"/>
      <c r="AL19" s="386"/>
      <c r="AM19" s="386"/>
      <c r="AN19" s="386"/>
      <c r="AO19" s="386"/>
      <c r="AP19" s="386"/>
      <c r="AQ19" s="386"/>
      <c r="AR19" s="386"/>
      <c r="AS19" s="386"/>
      <c r="AT19" s="386"/>
      <c r="AU19" s="386"/>
      <c r="AV19" s="386"/>
      <c r="AW19" s="386"/>
      <c r="AX19" s="386"/>
      <c r="AY19" s="386"/>
      <c r="AZ19" s="386"/>
      <c r="BA19" s="386"/>
      <c r="BB19" s="386"/>
      <c r="BC19" s="386"/>
      <c r="BD19" s="386"/>
      <c r="BE19" s="387"/>
      <c r="BF19" s="136"/>
      <c r="BG19" s="136"/>
      <c r="BH19" s="136"/>
      <c r="BI19" s="431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  <c r="DA19" s="136"/>
      <c r="DB19" s="136"/>
      <c r="DC19" s="136"/>
      <c r="DD19" s="136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  <c r="EZ19" s="136"/>
      <c r="FA19" s="136"/>
      <c r="FB19" s="136"/>
      <c r="FC19" s="136"/>
      <c r="FD19" s="136"/>
      <c r="FE19" s="136"/>
      <c r="FF19" s="136"/>
      <c r="FG19" s="136"/>
      <c r="FH19" s="136"/>
      <c r="FI19" s="136"/>
      <c r="FJ19" s="136"/>
      <c r="FK19" s="136"/>
      <c r="FL19" s="136"/>
      <c r="FM19" s="136"/>
      <c r="FN19" s="136"/>
      <c r="FO19" s="136"/>
      <c r="FP19" s="136"/>
      <c r="FQ19" s="136"/>
      <c r="FR19" s="136"/>
      <c r="FS19" s="136"/>
      <c r="FT19" s="136"/>
      <c r="FU19" s="136"/>
      <c r="FV19" s="136"/>
      <c r="FW19" s="136"/>
      <c r="FX19" s="136"/>
      <c r="FY19" s="136"/>
      <c r="FZ19" s="136"/>
      <c r="GA19" s="136"/>
      <c r="GB19" s="136"/>
      <c r="GC19" s="136"/>
      <c r="GD19" s="136"/>
      <c r="GE19" s="136"/>
      <c r="GF19" s="136"/>
      <c r="GG19" s="136"/>
      <c r="GH19" s="137"/>
    </row>
    <row r="20" spans="1:190" s="136" customFormat="1" ht="63.6" customHeight="1" thickBot="1" x14ac:dyDescent="0.3">
      <c r="A20" s="135"/>
      <c r="B20" s="386" t="s">
        <v>69</v>
      </c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  <c r="AK20" s="386"/>
      <c r="AL20" s="386"/>
      <c r="AM20" s="386"/>
      <c r="AN20" s="386"/>
      <c r="AO20" s="386"/>
      <c r="AP20" s="386"/>
      <c r="AQ20" s="386"/>
      <c r="AR20" s="386"/>
      <c r="AS20" s="386"/>
      <c r="AT20" s="386"/>
      <c r="AU20" s="386"/>
      <c r="AV20" s="386"/>
      <c r="AW20" s="386"/>
      <c r="AX20" s="386"/>
      <c r="AY20" s="386"/>
      <c r="AZ20" s="386"/>
      <c r="BA20" s="386"/>
      <c r="BB20" s="386"/>
      <c r="BC20" s="386"/>
      <c r="BD20" s="386"/>
      <c r="BE20" s="387"/>
      <c r="BI20" s="431"/>
    </row>
    <row r="21" spans="1:190" s="104" customFormat="1" ht="135.6" customHeight="1" x14ac:dyDescent="0.7">
      <c r="A21" s="169"/>
      <c r="B21" s="152">
        <v>1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526" t="s">
        <v>106</v>
      </c>
      <c r="U21" s="527"/>
      <c r="V21" s="528"/>
      <c r="W21" s="529" t="s">
        <v>82</v>
      </c>
      <c r="X21" s="530"/>
      <c r="Y21" s="530"/>
      <c r="Z21" s="530"/>
      <c r="AA21" s="530"/>
      <c r="AB21" s="530"/>
      <c r="AC21" s="530"/>
      <c r="AD21" s="531"/>
      <c r="AE21" s="141">
        <v>4</v>
      </c>
      <c r="AF21" s="142">
        <f t="shared" ref="AF21" si="0">AE21*30</f>
        <v>120</v>
      </c>
      <c r="AG21" s="142"/>
      <c r="AH21" s="142"/>
      <c r="AI21" s="142"/>
      <c r="AJ21" s="142"/>
      <c r="AK21" s="142"/>
      <c r="AL21" s="143"/>
      <c r="AM21" s="143"/>
      <c r="AN21" s="143"/>
      <c r="AO21" s="144"/>
      <c r="AP21" s="145"/>
      <c r="AQ21" s="146"/>
      <c r="AR21" s="146"/>
      <c r="AS21" s="147"/>
      <c r="AT21" s="148"/>
      <c r="AU21" s="146"/>
      <c r="AV21" s="146"/>
      <c r="AW21" s="147"/>
      <c r="AX21" s="149"/>
      <c r="AY21" s="150"/>
      <c r="AZ21" s="150"/>
      <c r="BA21" s="151"/>
      <c r="BB21" s="149"/>
      <c r="BC21" s="150"/>
      <c r="BD21" s="150"/>
      <c r="BE21" s="151"/>
      <c r="BI21" s="431"/>
    </row>
    <row r="22" spans="1:190" s="104" customFormat="1" ht="147.6" customHeight="1" x14ac:dyDescent="0.7">
      <c r="A22" s="169"/>
      <c r="B22" s="179">
        <v>1</v>
      </c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447" t="s">
        <v>91</v>
      </c>
      <c r="U22" s="448"/>
      <c r="V22" s="449"/>
      <c r="W22" s="450" t="s">
        <v>82</v>
      </c>
      <c r="X22" s="451"/>
      <c r="Y22" s="451"/>
      <c r="Z22" s="451"/>
      <c r="AA22" s="451"/>
      <c r="AB22" s="451"/>
      <c r="AC22" s="451"/>
      <c r="AD22" s="452"/>
      <c r="AE22" s="181">
        <v>5</v>
      </c>
      <c r="AF22" s="182">
        <f t="shared" ref="AF22" si="1">AE22*30</f>
        <v>150</v>
      </c>
      <c r="AG22" s="182">
        <f>AH22+AJ22+AL22</f>
        <v>72</v>
      </c>
      <c r="AH22" s="182">
        <v>36</v>
      </c>
      <c r="AI22" s="182">
        <v>2</v>
      </c>
      <c r="AJ22" s="182">
        <v>18</v>
      </c>
      <c r="AK22" s="182">
        <v>2</v>
      </c>
      <c r="AL22" s="183">
        <v>18</v>
      </c>
      <c r="AM22" s="183">
        <v>2</v>
      </c>
      <c r="AN22" s="183">
        <f>AG22-AI22-AK22-AM22</f>
        <v>66</v>
      </c>
      <c r="AO22" s="184">
        <f t="shared" ref="AO22" si="2">AF22-AG22</f>
        <v>78</v>
      </c>
      <c r="AP22" s="185">
        <v>5</v>
      </c>
      <c r="AQ22" s="186"/>
      <c r="AR22" s="186">
        <v>5</v>
      </c>
      <c r="AS22" s="187"/>
      <c r="AT22" s="188"/>
      <c r="AU22" s="186"/>
      <c r="AV22" s="186"/>
      <c r="AW22" s="187"/>
      <c r="AX22" s="189">
        <f>SUM(AY22:BA22)</f>
        <v>4</v>
      </c>
      <c r="AY22" s="190">
        <v>2</v>
      </c>
      <c r="AZ22" s="190">
        <v>1</v>
      </c>
      <c r="BA22" s="191">
        <v>1</v>
      </c>
      <c r="BB22" s="189"/>
      <c r="BC22" s="190"/>
      <c r="BD22" s="190"/>
      <c r="BE22" s="191"/>
      <c r="BI22" s="431"/>
    </row>
    <row r="23" spans="1:190" s="104" customFormat="1" ht="109.2" customHeight="1" x14ac:dyDescent="0.7">
      <c r="A23" s="169"/>
      <c r="B23" s="179">
        <v>2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447" t="s">
        <v>83</v>
      </c>
      <c r="U23" s="448"/>
      <c r="V23" s="449"/>
      <c r="W23" s="450" t="s">
        <v>93</v>
      </c>
      <c r="X23" s="451"/>
      <c r="Y23" s="451"/>
      <c r="Z23" s="451"/>
      <c r="AA23" s="451"/>
      <c r="AB23" s="451"/>
      <c r="AC23" s="451"/>
      <c r="AD23" s="452"/>
      <c r="AE23" s="181">
        <v>5</v>
      </c>
      <c r="AF23" s="182">
        <f t="shared" ref="AF23:AF25" si="3">AE23*30</f>
        <v>150</v>
      </c>
      <c r="AG23" s="182">
        <f>AH23+AJ23+AL23</f>
        <v>72</v>
      </c>
      <c r="AH23" s="182">
        <v>36</v>
      </c>
      <c r="AI23" s="182">
        <v>2</v>
      </c>
      <c r="AJ23" s="182"/>
      <c r="AK23" s="182"/>
      <c r="AL23" s="182">
        <v>36</v>
      </c>
      <c r="AM23" s="182">
        <v>2</v>
      </c>
      <c r="AN23" s="183">
        <f>AG23-AI23-AK23-AM23</f>
        <v>68</v>
      </c>
      <c r="AO23" s="184">
        <f t="shared" ref="AO23:AO25" si="4">AF23-AG23</f>
        <v>78</v>
      </c>
      <c r="AP23" s="185">
        <v>5</v>
      </c>
      <c r="AQ23" s="186"/>
      <c r="AR23" s="186">
        <v>5</v>
      </c>
      <c r="AS23" s="187"/>
      <c r="AT23" s="188"/>
      <c r="AU23" s="186"/>
      <c r="AV23" s="186"/>
      <c r="AW23" s="187"/>
      <c r="AX23" s="189">
        <f>SUM(AY23:BA23)</f>
        <v>4</v>
      </c>
      <c r="AY23" s="190">
        <v>2</v>
      </c>
      <c r="AZ23" s="190"/>
      <c r="BA23" s="191">
        <v>2</v>
      </c>
      <c r="BB23" s="189"/>
      <c r="BC23" s="190"/>
      <c r="BD23" s="190"/>
      <c r="BE23" s="191"/>
      <c r="BI23" s="431"/>
    </row>
    <row r="24" spans="1:190" s="104" customFormat="1" ht="115.2" customHeight="1" x14ac:dyDescent="0.7">
      <c r="A24" s="169" t="s">
        <v>68</v>
      </c>
      <c r="B24" s="179">
        <v>3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447" t="s">
        <v>92</v>
      </c>
      <c r="U24" s="448"/>
      <c r="V24" s="449"/>
      <c r="W24" s="450" t="s">
        <v>93</v>
      </c>
      <c r="X24" s="451"/>
      <c r="Y24" s="451"/>
      <c r="Z24" s="451"/>
      <c r="AA24" s="451"/>
      <c r="AB24" s="451"/>
      <c r="AC24" s="451"/>
      <c r="AD24" s="452"/>
      <c r="AE24" s="181">
        <v>4.5</v>
      </c>
      <c r="AF24" s="182">
        <f t="shared" si="3"/>
        <v>135</v>
      </c>
      <c r="AG24" s="182">
        <f>AH24+AJ24+AL24</f>
        <v>36</v>
      </c>
      <c r="AH24" s="182">
        <v>18</v>
      </c>
      <c r="AI24" s="182">
        <v>2</v>
      </c>
      <c r="AJ24" s="182"/>
      <c r="AK24" s="182"/>
      <c r="AL24" s="182">
        <v>18</v>
      </c>
      <c r="AM24" s="182">
        <v>2</v>
      </c>
      <c r="AN24" s="183">
        <f>AG24-AI24-AK24-AM24</f>
        <v>32</v>
      </c>
      <c r="AO24" s="184">
        <f t="shared" si="4"/>
        <v>99</v>
      </c>
      <c r="AP24" s="185">
        <v>6</v>
      </c>
      <c r="AQ24" s="186"/>
      <c r="AR24" s="186">
        <v>6</v>
      </c>
      <c r="AS24" s="187"/>
      <c r="AT24" s="188"/>
      <c r="AU24" s="186"/>
      <c r="AV24" s="186"/>
      <c r="AW24" s="187"/>
      <c r="AX24" s="189"/>
      <c r="AY24" s="190"/>
      <c r="AZ24" s="190"/>
      <c r="BA24" s="190"/>
      <c r="BB24" s="189">
        <f>SUM(BC24:BE24)</f>
        <v>4</v>
      </c>
      <c r="BC24" s="190">
        <v>2</v>
      </c>
      <c r="BD24" s="190"/>
      <c r="BE24" s="179">
        <v>2</v>
      </c>
      <c r="BI24" s="431"/>
    </row>
    <row r="25" spans="1:190" s="104" customFormat="1" ht="102.6" customHeight="1" x14ac:dyDescent="0.7">
      <c r="A25" s="169"/>
      <c r="B25" s="179">
        <v>4</v>
      </c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447" t="s">
        <v>84</v>
      </c>
      <c r="U25" s="448"/>
      <c r="V25" s="449"/>
      <c r="W25" s="450" t="s">
        <v>74</v>
      </c>
      <c r="X25" s="451"/>
      <c r="Y25" s="451"/>
      <c r="Z25" s="451"/>
      <c r="AA25" s="451"/>
      <c r="AB25" s="451"/>
      <c r="AC25" s="451"/>
      <c r="AD25" s="452"/>
      <c r="AE25" s="181">
        <v>5</v>
      </c>
      <c r="AF25" s="182">
        <f t="shared" si="3"/>
        <v>150</v>
      </c>
      <c r="AG25" s="182">
        <f>AH25+AJ25+AL25</f>
        <v>90</v>
      </c>
      <c r="AH25" s="182">
        <v>45</v>
      </c>
      <c r="AI25" s="182"/>
      <c r="AJ25" s="182">
        <v>9</v>
      </c>
      <c r="AK25" s="182"/>
      <c r="AL25" s="183">
        <v>36</v>
      </c>
      <c r="AM25" s="183"/>
      <c r="AN25" s="183"/>
      <c r="AO25" s="184">
        <f t="shared" si="4"/>
        <v>60</v>
      </c>
      <c r="AP25" s="185">
        <v>5</v>
      </c>
      <c r="AQ25" s="186"/>
      <c r="AR25" s="186">
        <v>5</v>
      </c>
      <c r="AS25" s="187"/>
      <c r="AT25" s="188"/>
      <c r="AU25" s="186">
        <v>5</v>
      </c>
      <c r="AV25" s="186"/>
      <c r="AW25" s="187"/>
      <c r="AX25" s="189">
        <f>SUM(AY25:BA25)</f>
        <v>5</v>
      </c>
      <c r="AY25" s="186">
        <v>2.5</v>
      </c>
      <c r="AZ25" s="186">
        <v>0.5</v>
      </c>
      <c r="BA25" s="192">
        <v>2</v>
      </c>
      <c r="BB25" s="189"/>
      <c r="BC25" s="190"/>
      <c r="BD25" s="190"/>
      <c r="BE25" s="193"/>
      <c r="BI25" s="431"/>
    </row>
    <row r="26" spans="1:190" s="104" customFormat="1" ht="105" customHeight="1" thickBot="1" x14ac:dyDescent="0.75">
      <c r="A26" s="169" t="s">
        <v>68</v>
      </c>
      <c r="B26" s="194">
        <v>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440" t="s">
        <v>85</v>
      </c>
      <c r="U26" s="441"/>
      <c r="V26" s="442"/>
      <c r="W26" s="405" t="s">
        <v>74</v>
      </c>
      <c r="X26" s="406"/>
      <c r="Y26" s="406"/>
      <c r="Z26" s="406"/>
      <c r="AA26" s="406"/>
      <c r="AB26" s="406"/>
      <c r="AC26" s="406"/>
      <c r="AD26" s="407"/>
      <c r="AE26" s="165">
        <v>5.5</v>
      </c>
      <c r="AF26" s="196">
        <f t="shared" ref="AF26" si="5">AE26*30</f>
        <v>165</v>
      </c>
      <c r="AG26" s="196">
        <f>AH26+AJ26+AL26</f>
        <v>90</v>
      </c>
      <c r="AH26" s="196">
        <v>45</v>
      </c>
      <c r="AI26" s="196">
        <v>4</v>
      </c>
      <c r="AJ26" s="196">
        <v>9</v>
      </c>
      <c r="AK26" s="196">
        <v>2</v>
      </c>
      <c r="AL26" s="197">
        <v>36</v>
      </c>
      <c r="AM26" s="197">
        <v>2</v>
      </c>
      <c r="AN26" s="197">
        <f>AG26-AI26-AK26-AM26</f>
        <v>82</v>
      </c>
      <c r="AO26" s="198">
        <f t="shared" ref="AO26" si="6">AF26-AG26</f>
        <v>75</v>
      </c>
      <c r="AP26" s="199"/>
      <c r="AQ26" s="200">
        <v>6</v>
      </c>
      <c r="AR26" s="200">
        <v>6</v>
      </c>
      <c r="AS26" s="201"/>
      <c r="AT26" s="202"/>
      <c r="AU26" s="200">
        <v>6</v>
      </c>
      <c r="AV26" s="200"/>
      <c r="AW26" s="201"/>
      <c r="AX26" s="203"/>
      <c r="AY26" s="200"/>
      <c r="AZ26" s="200"/>
      <c r="BA26" s="204"/>
      <c r="BB26" s="203">
        <f>SUM(BC26:BE26)</f>
        <v>10</v>
      </c>
      <c r="BC26" s="200">
        <v>5</v>
      </c>
      <c r="BD26" s="200">
        <v>1</v>
      </c>
      <c r="BE26" s="201">
        <v>4</v>
      </c>
      <c r="BF26" s="104" t="s">
        <v>68</v>
      </c>
      <c r="BI26" s="431"/>
    </row>
    <row r="27" spans="1:190" s="159" customFormat="1" ht="73.8" customHeight="1" thickBot="1" x14ac:dyDescent="0.8">
      <c r="A27" s="261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397" t="s">
        <v>70</v>
      </c>
      <c r="U27" s="398"/>
      <c r="V27" s="398"/>
      <c r="W27" s="398"/>
      <c r="X27" s="398"/>
      <c r="Y27" s="398"/>
      <c r="Z27" s="398"/>
      <c r="AA27" s="398"/>
      <c r="AB27" s="398"/>
      <c r="AC27" s="399"/>
      <c r="AD27" s="171"/>
      <c r="AE27" s="172">
        <f>SUM(AE22:AE26)</f>
        <v>25</v>
      </c>
      <c r="AF27" s="173">
        <f>SUM(AF22:AF26)</f>
        <v>750</v>
      </c>
      <c r="AG27" s="173">
        <f t="shared" ref="AG27:AO27" si="7">SUM(AG22:AG26)</f>
        <v>360</v>
      </c>
      <c r="AH27" s="173">
        <f t="shared" si="7"/>
        <v>180</v>
      </c>
      <c r="AI27" s="173">
        <f t="shared" si="7"/>
        <v>10</v>
      </c>
      <c r="AJ27" s="173">
        <f t="shared" si="7"/>
        <v>36</v>
      </c>
      <c r="AK27" s="173">
        <f t="shared" si="7"/>
        <v>4</v>
      </c>
      <c r="AL27" s="173">
        <f t="shared" si="7"/>
        <v>144</v>
      </c>
      <c r="AM27" s="173">
        <f t="shared" si="7"/>
        <v>8</v>
      </c>
      <c r="AN27" s="205">
        <f t="shared" si="7"/>
        <v>248</v>
      </c>
      <c r="AO27" s="206">
        <f t="shared" si="7"/>
        <v>390</v>
      </c>
      <c r="AP27" s="174">
        <v>4</v>
      </c>
      <c r="AQ27" s="175">
        <v>1</v>
      </c>
      <c r="AR27" s="175">
        <v>5</v>
      </c>
      <c r="AS27" s="176"/>
      <c r="AT27" s="174"/>
      <c r="AU27" s="175">
        <v>2</v>
      </c>
      <c r="AV27" s="175"/>
      <c r="AW27" s="177"/>
      <c r="AX27" s="166">
        <f t="shared" ref="AX27:BE27" si="8">SUM(AX22:AX26)</f>
        <v>13</v>
      </c>
      <c r="AY27" s="157">
        <f t="shared" si="8"/>
        <v>6.5</v>
      </c>
      <c r="AZ27" s="157">
        <f t="shared" si="8"/>
        <v>1.5</v>
      </c>
      <c r="BA27" s="158">
        <f t="shared" si="8"/>
        <v>5</v>
      </c>
      <c r="BB27" s="166">
        <f t="shared" si="8"/>
        <v>14</v>
      </c>
      <c r="BC27" s="157">
        <f t="shared" si="8"/>
        <v>7</v>
      </c>
      <c r="BD27" s="157">
        <f t="shared" si="8"/>
        <v>1</v>
      </c>
      <c r="BE27" s="158">
        <f t="shared" si="8"/>
        <v>6</v>
      </c>
      <c r="BF27" s="159" t="s">
        <v>68</v>
      </c>
    </row>
    <row r="28" spans="1:190" s="104" customFormat="1" ht="75.599999999999994" customHeight="1" thickBot="1" x14ac:dyDescent="0.75">
      <c r="A28" s="169"/>
      <c r="B28" s="419" t="s">
        <v>94</v>
      </c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19"/>
      <c r="U28" s="419"/>
      <c r="V28" s="419"/>
      <c r="W28" s="419"/>
      <c r="X28" s="419"/>
      <c r="Y28" s="419"/>
      <c r="Z28" s="419"/>
      <c r="AA28" s="419"/>
      <c r="AB28" s="419"/>
      <c r="AC28" s="419"/>
      <c r="AD28" s="419"/>
      <c r="AE28" s="419"/>
      <c r="AF28" s="419"/>
      <c r="AG28" s="419"/>
      <c r="AH28" s="419"/>
      <c r="AI28" s="419"/>
      <c r="AJ28" s="419"/>
      <c r="AK28" s="419"/>
      <c r="AL28" s="419"/>
      <c r="AM28" s="419"/>
      <c r="AN28" s="419"/>
      <c r="AO28" s="419"/>
      <c r="AP28" s="419"/>
      <c r="AQ28" s="419"/>
      <c r="AR28" s="419"/>
      <c r="AS28" s="419"/>
      <c r="AT28" s="419"/>
      <c r="AU28" s="419"/>
      <c r="AV28" s="419"/>
      <c r="AW28" s="419"/>
      <c r="AX28" s="419"/>
      <c r="AY28" s="419"/>
      <c r="AZ28" s="419"/>
      <c r="BA28" s="419"/>
      <c r="BB28" s="419"/>
      <c r="BC28" s="419"/>
      <c r="BD28" s="419"/>
      <c r="BE28" s="420"/>
    </row>
    <row r="29" spans="1:190" s="104" customFormat="1" ht="96" customHeight="1" thickBot="1" x14ac:dyDescent="0.75">
      <c r="A29" s="169"/>
      <c r="B29" s="139">
        <v>6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514" t="s">
        <v>95</v>
      </c>
      <c r="U29" s="515"/>
      <c r="V29" s="51" t="s">
        <v>96</v>
      </c>
      <c r="W29" s="514" t="s">
        <v>66</v>
      </c>
      <c r="X29" s="516"/>
      <c r="Y29" s="516"/>
      <c r="Z29" s="516"/>
      <c r="AA29" s="516"/>
      <c r="AB29" s="516"/>
      <c r="AC29" s="517"/>
      <c r="AD29" s="160"/>
      <c r="AE29" s="141">
        <v>7.5</v>
      </c>
      <c r="AF29" s="142">
        <f>AE29*30</f>
        <v>225</v>
      </c>
      <c r="AG29" s="142"/>
      <c r="AH29" s="142"/>
      <c r="AI29" s="142"/>
      <c r="AJ29" s="142"/>
      <c r="AK29" s="142"/>
      <c r="AL29" s="143"/>
      <c r="AM29" s="143"/>
      <c r="AN29" s="143"/>
      <c r="AO29" s="144">
        <f>AF29-AG29</f>
        <v>225</v>
      </c>
      <c r="AP29" s="145"/>
      <c r="AQ29" s="146">
        <v>6</v>
      </c>
      <c r="AR29" s="146"/>
      <c r="AS29" s="147"/>
      <c r="AT29" s="148"/>
      <c r="AU29" s="146"/>
      <c r="AV29" s="146"/>
      <c r="AW29" s="147"/>
      <c r="AX29" s="149"/>
      <c r="AY29" s="146"/>
      <c r="AZ29" s="146"/>
      <c r="BA29" s="153"/>
      <c r="BB29" s="149"/>
      <c r="BC29" s="146"/>
      <c r="BD29" s="146"/>
      <c r="BE29" s="147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</row>
    <row r="30" spans="1:190" s="104" customFormat="1" ht="100.2" customHeight="1" thickBot="1" x14ac:dyDescent="0.75">
      <c r="A30" s="169"/>
      <c r="B30" s="139">
        <v>7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411" t="s">
        <v>97</v>
      </c>
      <c r="U30" s="412"/>
      <c r="V30" s="207" t="s">
        <v>96</v>
      </c>
      <c r="W30" s="411" t="s">
        <v>66</v>
      </c>
      <c r="X30" s="413"/>
      <c r="Y30" s="413"/>
      <c r="Z30" s="413"/>
      <c r="AA30" s="413"/>
      <c r="AB30" s="413"/>
      <c r="AC30" s="414"/>
      <c r="AD30" s="208"/>
      <c r="AE30" s="165">
        <v>6</v>
      </c>
      <c r="AF30" s="196">
        <f>AE30*30</f>
        <v>180</v>
      </c>
      <c r="AG30" s="196"/>
      <c r="AH30" s="196"/>
      <c r="AI30" s="196"/>
      <c r="AJ30" s="196"/>
      <c r="AK30" s="196"/>
      <c r="AL30" s="197"/>
      <c r="AM30" s="197"/>
      <c r="AN30" s="197"/>
      <c r="AO30" s="198">
        <f>AF30-AG30</f>
        <v>180</v>
      </c>
      <c r="AP30" s="199"/>
      <c r="AQ30" s="200"/>
      <c r="AR30" s="200"/>
      <c r="AS30" s="201"/>
      <c r="AT30" s="202"/>
      <c r="AU30" s="200"/>
      <c r="AV30" s="200"/>
      <c r="AW30" s="201"/>
      <c r="AX30" s="203"/>
      <c r="AY30" s="200"/>
      <c r="AZ30" s="200"/>
      <c r="BA30" s="204"/>
      <c r="BB30" s="203"/>
      <c r="BC30" s="200"/>
      <c r="BD30" s="200"/>
      <c r="BE30" s="201"/>
      <c r="BF30" s="161"/>
      <c r="BG30" s="161"/>
      <c r="BH30" s="161" t="s">
        <v>68</v>
      </c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</row>
    <row r="31" spans="1:190" s="159" customFormat="1" ht="61.8" customHeight="1" thickBot="1" x14ac:dyDescent="0.8">
      <c r="A31" s="261"/>
      <c r="B31" s="154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397" t="s">
        <v>70</v>
      </c>
      <c r="U31" s="398"/>
      <c r="V31" s="398"/>
      <c r="W31" s="398"/>
      <c r="X31" s="398"/>
      <c r="Y31" s="398"/>
      <c r="Z31" s="398"/>
      <c r="AA31" s="398"/>
      <c r="AB31" s="398"/>
      <c r="AC31" s="399"/>
      <c r="AD31" s="171"/>
      <c r="AE31" s="209">
        <f>SUM(AE29:AE30)</f>
        <v>13.5</v>
      </c>
      <c r="AF31" s="210">
        <f>SUM(AF29:AF30)</f>
        <v>405</v>
      </c>
      <c r="AG31" s="210"/>
      <c r="AH31" s="210"/>
      <c r="AI31" s="210"/>
      <c r="AJ31" s="210"/>
      <c r="AK31" s="210"/>
      <c r="AL31" s="210"/>
      <c r="AM31" s="210"/>
      <c r="AN31" s="211"/>
      <c r="AO31" s="212">
        <f>SUM(AO29:AO30)</f>
        <v>405</v>
      </c>
      <c r="AP31" s="166"/>
      <c r="AQ31" s="157">
        <v>1</v>
      </c>
      <c r="AR31" s="157"/>
      <c r="AS31" s="158"/>
      <c r="AT31" s="166"/>
      <c r="AU31" s="157"/>
      <c r="AV31" s="157"/>
      <c r="AW31" s="158"/>
      <c r="AX31" s="166"/>
      <c r="AY31" s="157"/>
      <c r="AZ31" s="157"/>
      <c r="BA31" s="158"/>
      <c r="BB31" s="166"/>
      <c r="BC31" s="157"/>
      <c r="BD31" s="157"/>
      <c r="BE31" s="158"/>
      <c r="BF31" s="159" t="s">
        <v>68</v>
      </c>
      <c r="BG31" s="159" t="s">
        <v>68</v>
      </c>
    </row>
    <row r="32" spans="1:190" s="159" customFormat="1" ht="69.599999999999994" customHeight="1" thickBot="1" x14ac:dyDescent="0.8">
      <c r="A32" s="261"/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415" t="s">
        <v>73</v>
      </c>
      <c r="U32" s="416"/>
      <c r="V32" s="416"/>
      <c r="W32" s="417"/>
      <c r="X32" s="417"/>
      <c r="Y32" s="417"/>
      <c r="Z32" s="417"/>
      <c r="AA32" s="417"/>
      <c r="AB32" s="417"/>
      <c r="AC32" s="418"/>
      <c r="AD32" s="164"/>
      <c r="AE32" s="209">
        <f t="shared" ref="AE32:AU32" si="9">AE27+AE31</f>
        <v>38.5</v>
      </c>
      <c r="AF32" s="210">
        <f t="shared" si="9"/>
        <v>1155</v>
      </c>
      <c r="AG32" s="210">
        <f t="shared" si="9"/>
        <v>360</v>
      </c>
      <c r="AH32" s="210">
        <f t="shared" si="9"/>
        <v>180</v>
      </c>
      <c r="AI32" s="210">
        <f t="shared" si="9"/>
        <v>10</v>
      </c>
      <c r="AJ32" s="210">
        <f t="shared" si="9"/>
        <v>36</v>
      </c>
      <c r="AK32" s="210">
        <f t="shared" si="9"/>
        <v>4</v>
      </c>
      <c r="AL32" s="210">
        <f t="shared" si="9"/>
        <v>144</v>
      </c>
      <c r="AM32" s="210">
        <f t="shared" si="9"/>
        <v>8</v>
      </c>
      <c r="AN32" s="211">
        <f t="shared" si="9"/>
        <v>248</v>
      </c>
      <c r="AO32" s="213">
        <f t="shared" si="9"/>
        <v>795</v>
      </c>
      <c r="AP32" s="209">
        <f t="shared" si="9"/>
        <v>4</v>
      </c>
      <c r="AQ32" s="210">
        <f t="shared" si="9"/>
        <v>2</v>
      </c>
      <c r="AR32" s="210">
        <f t="shared" si="9"/>
        <v>5</v>
      </c>
      <c r="AS32" s="211"/>
      <c r="AT32" s="209"/>
      <c r="AU32" s="210">
        <f t="shared" si="9"/>
        <v>2</v>
      </c>
      <c r="AV32" s="210"/>
      <c r="AW32" s="211"/>
      <c r="AX32" s="166">
        <f t="shared" ref="AX32:BE32" si="10">AX31+AX27</f>
        <v>13</v>
      </c>
      <c r="AY32" s="157">
        <f t="shared" si="10"/>
        <v>6.5</v>
      </c>
      <c r="AZ32" s="157">
        <f t="shared" si="10"/>
        <v>1.5</v>
      </c>
      <c r="BA32" s="158">
        <f t="shared" si="10"/>
        <v>5</v>
      </c>
      <c r="BB32" s="166">
        <f t="shared" si="10"/>
        <v>14</v>
      </c>
      <c r="BC32" s="157">
        <f t="shared" si="10"/>
        <v>7</v>
      </c>
      <c r="BD32" s="157">
        <f t="shared" si="10"/>
        <v>1</v>
      </c>
      <c r="BE32" s="158">
        <f t="shared" si="10"/>
        <v>6</v>
      </c>
    </row>
    <row r="33" spans="1:61" s="104" customFormat="1" ht="55.2" customHeight="1" thickBot="1" x14ac:dyDescent="0.75">
      <c r="A33" s="169"/>
      <c r="B33" s="386" t="s">
        <v>71</v>
      </c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6"/>
      <c r="Z33" s="386"/>
      <c r="AA33" s="386"/>
      <c r="AB33" s="386"/>
      <c r="AC33" s="386"/>
      <c r="AD33" s="386"/>
      <c r="AE33" s="386"/>
      <c r="AF33" s="386"/>
      <c r="AG33" s="386"/>
      <c r="AH33" s="386"/>
      <c r="AI33" s="386"/>
      <c r="AJ33" s="386"/>
      <c r="AK33" s="386"/>
      <c r="AL33" s="386"/>
      <c r="AM33" s="386"/>
      <c r="AN33" s="386"/>
      <c r="AO33" s="386"/>
      <c r="AP33" s="386"/>
      <c r="AQ33" s="386"/>
      <c r="AR33" s="386"/>
      <c r="AS33" s="386"/>
      <c r="AT33" s="386"/>
      <c r="AU33" s="386"/>
      <c r="AV33" s="386"/>
      <c r="AW33" s="386"/>
      <c r="AX33" s="386"/>
      <c r="AY33" s="386"/>
      <c r="AZ33" s="386"/>
      <c r="BA33" s="386"/>
      <c r="BB33" s="386"/>
      <c r="BC33" s="386"/>
      <c r="BD33" s="386"/>
      <c r="BE33" s="387"/>
    </row>
    <row r="34" spans="1:61" s="104" customFormat="1" ht="66" customHeight="1" thickBot="1" x14ac:dyDescent="0.75">
      <c r="A34" s="169"/>
      <c r="B34" s="419" t="s">
        <v>86</v>
      </c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  <c r="T34" s="419"/>
      <c r="U34" s="419"/>
      <c r="V34" s="419"/>
      <c r="W34" s="419"/>
      <c r="X34" s="419"/>
      <c r="Y34" s="419"/>
      <c r="Z34" s="419"/>
      <c r="AA34" s="419"/>
      <c r="AB34" s="419"/>
      <c r="AC34" s="419"/>
      <c r="AD34" s="419"/>
      <c r="AE34" s="419"/>
      <c r="AF34" s="419"/>
      <c r="AG34" s="419"/>
      <c r="AH34" s="419"/>
      <c r="AI34" s="419"/>
      <c r="AJ34" s="419"/>
      <c r="AK34" s="419"/>
      <c r="AL34" s="419"/>
      <c r="AM34" s="419"/>
      <c r="AN34" s="419"/>
      <c r="AO34" s="419"/>
      <c r="AP34" s="419"/>
      <c r="AQ34" s="419"/>
      <c r="AR34" s="419"/>
      <c r="AS34" s="419"/>
      <c r="AT34" s="419"/>
      <c r="AU34" s="419"/>
      <c r="AV34" s="419"/>
      <c r="AW34" s="419"/>
      <c r="AX34" s="419"/>
      <c r="AY34" s="419"/>
      <c r="AZ34" s="419"/>
      <c r="BA34" s="419"/>
      <c r="BB34" s="419"/>
      <c r="BC34" s="419"/>
      <c r="BD34" s="419"/>
      <c r="BE34" s="420"/>
    </row>
    <row r="35" spans="1:61" s="104" customFormat="1" ht="97.2" customHeight="1" x14ac:dyDescent="0.7">
      <c r="A35" s="169"/>
      <c r="B35" s="152">
        <v>8</v>
      </c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532" t="s">
        <v>87</v>
      </c>
      <c r="U35" s="533"/>
      <c r="V35" s="534"/>
      <c r="W35" s="529" t="s">
        <v>66</v>
      </c>
      <c r="X35" s="530"/>
      <c r="Y35" s="530"/>
      <c r="Z35" s="530"/>
      <c r="AA35" s="530"/>
      <c r="AB35" s="530"/>
      <c r="AC35" s="530"/>
      <c r="AD35" s="531"/>
      <c r="AE35" s="141">
        <v>3</v>
      </c>
      <c r="AF35" s="142">
        <f t="shared" ref="AF35:AF40" si="11">AE35*30</f>
        <v>90</v>
      </c>
      <c r="AG35" s="142">
        <f>AH35+AJ35+AL35</f>
        <v>36</v>
      </c>
      <c r="AH35" s="142">
        <v>27</v>
      </c>
      <c r="AI35" s="142"/>
      <c r="AJ35" s="142">
        <v>9</v>
      </c>
      <c r="AK35" s="142"/>
      <c r="AL35" s="143"/>
      <c r="AM35" s="143"/>
      <c r="AN35" s="143"/>
      <c r="AO35" s="144">
        <f t="shared" ref="AO35:AO40" si="12">AF35-AG35</f>
        <v>54</v>
      </c>
      <c r="AP35" s="145"/>
      <c r="AQ35" s="146">
        <v>5</v>
      </c>
      <c r="AR35" s="146">
        <v>5</v>
      </c>
      <c r="AS35" s="147"/>
      <c r="AT35" s="148"/>
      <c r="AU35" s="146"/>
      <c r="AV35" s="146"/>
      <c r="AW35" s="147"/>
      <c r="AX35" s="149">
        <f>SUM(AY35:BA35)</f>
        <v>2</v>
      </c>
      <c r="AY35" s="150">
        <v>1.5</v>
      </c>
      <c r="AZ35" s="168">
        <v>0.5</v>
      </c>
      <c r="BA35" s="150"/>
      <c r="BB35" s="149"/>
      <c r="BC35" s="150"/>
      <c r="BD35" s="150"/>
      <c r="BE35" s="152"/>
      <c r="BI35" s="167"/>
    </row>
    <row r="36" spans="1:61" s="104" customFormat="1" ht="95.4" customHeight="1" x14ac:dyDescent="0.7">
      <c r="A36" s="169"/>
      <c r="B36" s="179">
        <v>9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447" t="s">
        <v>98</v>
      </c>
      <c r="U36" s="448"/>
      <c r="V36" s="449"/>
      <c r="W36" s="450" t="s">
        <v>66</v>
      </c>
      <c r="X36" s="451"/>
      <c r="Y36" s="451"/>
      <c r="Z36" s="451"/>
      <c r="AA36" s="451"/>
      <c r="AB36" s="451"/>
      <c r="AC36" s="451"/>
      <c r="AD36" s="452"/>
      <c r="AE36" s="181">
        <v>2</v>
      </c>
      <c r="AF36" s="182">
        <f t="shared" si="11"/>
        <v>60</v>
      </c>
      <c r="AG36" s="182">
        <f t="shared" ref="AG36:AG37" si="13">AH36+AJ36+AL36</f>
        <v>36</v>
      </c>
      <c r="AH36" s="182">
        <v>36</v>
      </c>
      <c r="AI36" s="182">
        <v>2</v>
      </c>
      <c r="AJ36" s="182"/>
      <c r="AK36" s="182"/>
      <c r="AL36" s="183"/>
      <c r="AM36" s="183"/>
      <c r="AN36" s="183">
        <f t="shared" ref="AN36:AN37" si="14">AG36-AI36-AK36-AM36</f>
        <v>34</v>
      </c>
      <c r="AO36" s="184">
        <f t="shared" si="12"/>
        <v>24</v>
      </c>
      <c r="AP36" s="185"/>
      <c r="AQ36" s="186">
        <v>5</v>
      </c>
      <c r="AR36" s="186">
        <v>5</v>
      </c>
      <c r="AS36" s="187"/>
      <c r="AT36" s="188"/>
      <c r="AU36" s="186"/>
      <c r="AV36" s="186"/>
      <c r="AW36" s="187"/>
      <c r="AX36" s="189">
        <f>SUM(AY36:BA36)</f>
        <v>2</v>
      </c>
      <c r="AY36" s="186">
        <v>2</v>
      </c>
      <c r="AZ36" s="186"/>
      <c r="BA36" s="192"/>
      <c r="BB36" s="189"/>
      <c r="BC36" s="190"/>
      <c r="BD36" s="286"/>
      <c r="BE36" s="193"/>
    </row>
    <row r="37" spans="1:61" s="104" customFormat="1" ht="95.4" customHeight="1" x14ac:dyDescent="0.7">
      <c r="A37" s="169"/>
      <c r="B37" s="179">
        <v>10</v>
      </c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447" t="s">
        <v>99</v>
      </c>
      <c r="U37" s="448"/>
      <c r="V37" s="449"/>
      <c r="W37" s="450" t="s">
        <v>66</v>
      </c>
      <c r="X37" s="451"/>
      <c r="Y37" s="451"/>
      <c r="Z37" s="451"/>
      <c r="AA37" s="451"/>
      <c r="AB37" s="451"/>
      <c r="AC37" s="451"/>
      <c r="AD37" s="452"/>
      <c r="AE37" s="181">
        <v>2</v>
      </c>
      <c r="AF37" s="182">
        <f t="shared" si="11"/>
        <v>60</v>
      </c>
      <c r="AG37" s="182">
        <f t="shared" si="13"/>
        <v>36</v>
      </c>
      <c r="AH37" s="182">
        <v>27</v>
      </c>
      <c r="AI37" s="182">
        <v>2</v>
      </c>
      <c r="AJ37" s="182">
        <v>9</v>
      </c>
      <c r="AK37" s="182">
        <v>2</v>
      </c>
      <c r="AL37" s="183"/>
      <c r="AM37" s="183"/>
      <c r="AN37" s="183">
        <f t="shared" si="14"/>
        <v>32</v>
      </c>
      <c r="AO37" s="184">
        <f t="shared" si="12"/>
        <v>24</v>
      </c>
      <c r="AP37" s="185"/>
      <c r="AQ37" s="186">
        <v>5</v>
      </c>
      <c r="AR37" s="186">
        <v>5</v>
      </c>
      <c r="AS37" s="187"/>
      <c r="AT37" s="188"/>
      <c r="AU37" s="186"/>
      <c r="AV37" s="186"/>
      <c r="AW37" s="187"/>
      <c r="AX37" s="189">
        <f>SUM(AY37:BA37)</f>
        <v>2</v>
      </c>
      <c r="AY37" s="186">
        <v>1.5</v>
      </c>
      <c r="AZ37" s="186">
        <v>0.5</v>
      </c>
      <c r="BA37" s="187"/>
      <c r="BB37" s="189"/>
      <c r="BC37" s="186"/>
      <c r="BD37" s="186"/>
      <c r="BE37" s="187"/>
    </row>
    <row r="38" spans="1:61" s="104" customFormat="1" ht="107.4" customHeight="1" x14ac:dyDescent="0.7">
      <c r="A38" s="169"/>
      <c r="B38" s="179">
        <v>11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447" t="s">
        <v>100</v>
      </c>
      <c r="U38" s="448"/>
      <c r="V38" s="449"/>
      <c r="W38" s="450" t="s">
        <v>66</v>
      </c>
      <c r="X38" s="451"/>
      <c r="Y38" s="451"/>
      <c r="Z38" s="451"/>
      <c r="AA38" s="451"/>
      <c r="AB38" s="451"/>
      <c r="AC38" s="451"/>
      <c r="AD38" s="452"/>
      <c r="AE38" s="181">
        <v>5</v>
      </c>
      <c r="AF38" s="182">
        <f t="shared" ref="AF38" si="15">AE38*30</f>
        <v>150</v>
      </c>
      <c r="AG38" s="182">
        <f t="shared" ref="AG38" si="16">AH38+AJ38+AL38</f>
        <v>72</v>
      </c>
      <c r="AH38" s="182">
        <v>36</v>
      </c>
      <c r="AI38" s="182">
        <v>2</v>
      </c>
      <c r="AJ38" s="182">
        <v>36</v>
      </c>
      <c r="AK38" s="182">
        <v>2</v>
      </c>
      <c r="AL38" s="183"/>
      <c r="AM38" s="183"/>
      <c r="AN38" s="183">
        <f t="shared" ref="AN38:AN40" si="17">AG38-AI38-AK38-AM38</f>
        <v>68</v>
      </c>
      <c r="AO38" s="184">
        <f t="shared" ref="AO38" si="18">AF38-AG38</f>
        <v>78</v>
      </c>
      <c r="AP38" s="185">
        <v>5</v>
      </c>
      <c r="AQ38" s="186"/>
      <c r="AR38" s="186">
        <v>5</v>
      </c>
      <c r="AS38" s="187"/>
      <c r="AT38" s="188"/>
      <c r="AU38" s="186"/>
      <c r="AV38" s="186"/>
      <c r="AW38" s="187"/>
      <c r="AX38" s="189">
        <f>SUM(AY38:BA38)</f>
        <v>4</v>
      </c>
      <c r="AY38" s="186">
        <v>2</v>
      </c>
      <c r="AZ38" s="186">
        <v>2</v>
      </c>
      <c r="BA38" s="187"/>
      <c r="BB38" s="189"/>
      <c r="BC38" s="186"/>
      <c r="BD38" s="186"/>
      <c r="BE38" s="187"/>
    </row>
    <row r="39" spans="1:61" s="104" customFormat="1" ht="103.2" customHeight="1" x14ac:dyDescent="0.7">
      <c r="A39" s="169"/>
      <c r="B39" s="179">
        <v>12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447" t="s">
        <v>101</v>
      </c>
      <c r="U39" s="448"/>
      <c r="V39" s="449"/>
      <c r="W39" s="450" t="s">
        <v>66</v>
      </c>
      <c r="X39" s="451"/>
      <c r="Y39" s="451"/>
      <c r="Z39" s="451"/>
      <c r="AA39" s="451"/>
      <c r="AB39" s="451"/>
      <c r="AC39" s="451"/>
      <c r="AD39" s="452"/>
      <c r="AE39" s="181">
        <v>1.5</v>
      </c>
      <c r="AF39" s="182">
        <f t="shared" ref="AF39" si="19">AE39*30</f>
        <v>45</v>
      </c>
      <c r="AG39" s="182"/>
      <c r="AH39" s="182"/>
      <c r="AI39" s="182"/>
      <c r="AJ39" s="182"/>
      <c r="AK39" s="182"/>
      <c r="AL39" s="183"/>
      <c r="AM39" s="183"/>
      <c r="AN39" s="183"/>
      <c r="AO39" s="184">
        <f t="shared" ref="AO39" si="20">AF39-AG39</f>
        <v>45</v>
      </c>
      <c r="AP39" s="185"/>
      <c r="AQ39" s="186">
        <v>5</v>
      </c>
      <c r="AR39" s="186"/>
      <c r="AS39" s="187">
        <v>5</v>
      </c>
      <c r="AT39" s="188"/>
      <c r="AU39" s="186"/>
      <c r="AV39" s="186"/>
      <c r="AW39" s="187"/>
      <c r="AX39" s="189"/>
      <c r="AY39" s="186"/>
      <c r="AZ39" s="186"/>
      <c r="BA39" s="187"/>
      <c r="BB39" s="189"/>
      <c r="BC39" s="186"/>
      <c r="BD39" s="186"/>
      <c r="BE39" s="187"/>
    </row>
    <row r="40" spans="1:61" s="104" customFormat="1" ht="213.6" customHeight="1" x14ac:dyDescent="0.7">
      <c r="A40" s="169"/>
      <c r="B40" s="179">
        <v>13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447" t="s">
        <v>102</v>
      </c>
      <c r="U40" s="448"/>
      <c r="V40" s="449"/>
      <c r="W40" s="450" t="s">
        <v>66</v>
      </c>
      <c r="X40" s="451"/>
      <c r="Y40" s="451"/>
      <c r="Z40" s="451"/>
      <c r="AA40" s="451"/>
      <c r="AB40" s="451"/>
      <c r="AC40" s="451"/>
      <c r="AD40" s="452"/>
      <c r="AE40" s="181">
        <v>4</v>
      </c>
      <c r="AF40" s="182">
        <f t="shared" si="11"/>
        <v>120</v>
      </c>
      <c r="AG40" s="182">
        <f>AH40+AJ40+AL40</f>
        <v>54</v>
      </c>
      <c r="AH40" s="182">
        <v>36</v>
      </c>
      <c r="AI40" s="182">
        <v>2</v>
      </c>
      <c r="AJ40" s="182"/>
      <c r="AK40" s="182"/>
      <c r="AL40" s="183">
        <v>18</v>
      </c>
      <c r="AM40" s="183">
        <v>2</v>
      </c>
      <c r="AN40" s="183">
        <f t="shared" si="17"/>
        <v>50</v>
      </c>
      <c r="AO40" s="184">
        <f t="shared" si="12"/>
        <v>66</v>
      </c>
      <c r="AP40" s="185">
        <v>6</v>
      </c>
      <c r="AQ40" s="186"/>
      <c r="AR40" s="186">
        <v>6</v>
      </c>
      <c r="AS40" s="187"/>
      <c r="AT40" s="188"/>
      <c r="AU40" s="186"/>
      <c r="AV40" s="186"/>
      <c r="AW40" s="187"/>
      <c r="AX40" s="188"/>
      <c r="AY40" s="186"/>
      <c r="AZ40" s="186"/>
      <c r="BA40" s="192"/>
      <c r="BB40" s="189">
        <f>SUM(BC40:BE40)</f>
        <v>6</v>
      </c>
      <c r="BC40" s="190">
        <v>4</v>
      </c>
      <c r="BD40" s="190">
        <v>2</v>
      </c>
      <c r="BE40" s="179"/>
    </row>
    <row r="41" spans="1:61" s="104" customFormat="1" ht="157.80000000000001" customHeight="1" thickBot="1" x14ac:dyDescent="0.75">
      <c r="A41" s="169"/>
      <c r="B41" s="194">
        <v>14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440" t="s">
        <v>103</v>
      </c>
      <c r="U41" s="441"/>
      <c r="V41" s="442"/>
      <c r="W41" s="405" t="s">
        <v>66</v>
      </c>
      <c r="X41" s="406"/>
      <c r="Y41" s="406"/>
      <c r="Z41" s="406"/>
      <c r="AA41" s="406"/>
      <c r="AB41" s="406"/>
      <c r="AC41" s="406"/>
      <c r="AD41" s="407"/>
      <c r="AE41" s="165">
        <v>1</v>
      </c>
      <c r="AF41" s="196">
        <f t="shared" ref="AF41" si="21">AE41*30</f>
        <v>30</v>
      </c>
      <c r="AG41" s="196"/>
      <c r="AH41" s="196"/>
      <c r="AI41" s="196"/>
      <c r="AJ41" s="196"/>
      <c r="AK41" s="196"/>
      <c r="AL41" s="197"/>
      <c r="AM41" s="197"/>
      <c r="AN41" s="197"/>
      <c r="AO41" s="198">
        <f t="shared" ref="AO41" si="22">AF41-AG41</f>
        <v>30</v>
      </c>
      <c r="AP41" s="199"/>
      <c r="AQ41" s="200">
        <v>6</v>
      </c>
      <c r="AR41" s="200"/>
      <c r="AS41" s="201"/>
      <c r="AT41" s="202">
        <v>6</v>
      </c>
      <c r="AU41" s="200"/>
      <c r="AV41" s="200"/>
      <c r="AW41" s="201"/>
      <c r="AX41" s="202"/>
      <c r="AY41" s="200"/>
      <c r="AZ41" s="200"/>
      <c r="BA41" s="204"/>
      <c r="BB41" s="203"/>
      <c r="BC41" s="287"/>
      <c r="BD41" s="287"/>
      <c r="BE41" s="194"/>
    </row>
    <row r="42" spans="1:61" s="159" customFormat="1" ht="72" customHeight="1" thickBot="1" x14ac:dyDescent="0.8">
      <c r="A42" s="261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397" t="s">
        <v>70</v>
      </c>
      <c r="U42" s="398"/>
      <c r="V42" s="398"/>
      <c r="W42" s="398"/>
      <c r="X42" s="398"/>
      <c r="Y42" s="398"/>
      <c r="Z42" s="398"/>
      <c r="AA42" s="398"/>
      <c r="AB42" s="398"/>
      <c r="AC42" s="399"/>
      <c r="AD42" s="171"/>
      <c r="AE42" s="281">
        <f t="shared" ref="AE42:AO42" si="23">SUM(AE35:AE41)</f>
        <v>18.5</v>
      </c>
      <c r="AF42" s="281">
        <f t="shared" si="23"/>
        <v>555</v>
      </c>
      <c r="AG42" s="281">
        <f t="shared" si="23"/>
        <v>234</v>
      </c>
      <c r="AH42" s="281">
        <f t="shared" si="23"/>
        <v>162</v>
      </c>
      <c r="AI42" s="281">
        <f t="shared" si="23"/>
        <v>8</v>
      </c>
      <c r="AJ42" s="281">
        <f t="shared" si="23"/>
        <v>54</v>
      </c>
      <c r="AK42" s="281">
        <f t="shared" si="23"/>
        <v>4</v>
      </c>
      <c r="AL42" s="281">
        <f t="shared" si="23"/>
        <v>18</v>
      </c>
      <c r="AM42" s="281">
        <f t="shared" si="23"/>
        <v>2</v>
      </c>
      <c r="AN42" s="212">
        <f t="shared" si="23"/>
        <v>184</v>
      </c>
      <c r="AO42" s="282">
        <f t="shared" si="23"/>
        <v>321</v>
      </c>
      <c r="AP42" s="283">
        <v>2</v>
      </c>
      <c r="AQ42" s="284">
        <v>5</v>
      </c>
      <c r="AR42" s="284">
        <v>5</v>
      </c>
      <c r="AS42" s="285">
        <v>1</v>
      </c>
      <c r="AT42" s="174">
        <v>1</v>
      </c>
      <c r="AU42" s="175"/>
      <c r="AV42" s="175"/>
      <c r="AW42" s="177"/>
      <c r="AX42" s="272">
        <f t="shared" ref="AX42:BD42" si="24">SUM(AX35:AX41)</f>
        <v>10</v>
      </c>
      <c r="AY42" s="175">
        <f t="shared" si="24"/>
        <v>7</v>
      </c>
      <c r="AZ42" s="175">
        <f t="shared" si="24"/>
        <v>3</v>
      </c>
      <c r="BA42" s="176"/>
      <c r="BB42" s="272">
        <f t="shared" si="24"/>
        <v>6</v>
      </c>
      <c r="BC42" s="175">
        <f t="shared" si="24"/>
        <v>4</v>
      </c>
      <c r="BD42" s="175">
        <f t="shared" si="24"/>
        <v>2</v>
      </c>
      <c r="BE42" s="176"/>
      <c r="BF42" s="159" t="s">
        <v>68</v>
      </c>
      <c r="BG42" s="159" t="s">
        <v>68</v>
      </c>
    </row>
    <row r="43" spans="1:61" s="104" customFormat="1" ht="67.8" customHeight="1" thickBot="1" x14ac:dyDescent="0.75">
      <c r="A43" s="169"/>
      <c r="B43" s="419" t="s">
        <v>104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19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  <c r="AW43" s="419"/>
      <c r="AX43" s="419"/>
      <c r="AY43" s="419"/>
      <c r="AZ43" s="419"/>
      <c r="BA43" s="419"/>
      <c r="BB43" s="419"/>
      <c r="BC43" s="419"/>
      <c r="BD43" s="419"/>
      <c r="BE43" s="420"/>
    </row>
    <row r="44" spans="1:61" s="6" customFormat="1" ht="84" customHeight="1" x14ac:dyDescent="0.35">
      <c r="A44" s="263"/>
      <c r="B44" s="152">
        <v>15</v>
      </c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526" t="s">
        <v>145</v>
      </c>
      <c r="U44" s="527"/>
      <c r="V44" s="528"/>
      <c r="W44" s="529"/>
      <c r="X44" s="530"/>
      <c r="Y44" s="530"/>
      <c r="Z44" s="530"/>
      <c r="AA44" s="530"/>
      <c r="AB44" s="530"/>
      <c r="AC44" s="530"/>
      <c r="AD44" s="531"/>
      <c r="AE44" s="141"/>
      <c r="AF44" s="142"/>
      <c r="AG44" s="142"/>
      <c r="AH44" s="142"/>
      <c r="AI44" s="142"/>
      <c r="AJ44" s="142"/>
      <c r="AK44" s="142"/>
      <c r="AL44" s="142"/>
      <c r="AM44" s="142"/>
      <c r="AN44" s="265"/>
      <c r="AO44" s="266"/>
      <c r="AP44" s="145"/>
      <c r="AQ44" s="146"/>
      <c r="AR44" s="146"/>
      <c r="AS44" s="147"/>
      <c r="AT44" s="148"/>
      <c r="AU44" s="146"/>
      <c r="AV44" s="146"/>
      <c r="AW44" s="147"/>
      <c r="AX44" s="149"/>
      <c r="AY44" s="146"/>
      <c r="AZ44" s="146"/>
      <c r="BA44" s="153"/>
      <c r="BB44" s="149"/>
      <c r="BC44" s="146"/>
      <c r="BD44" s="146"/>
      <c r="BE44" s="147"/>
      <c r="BG44" s="267"/>
    </row>
    <row r="45" spans="1:61" s="104" customFormat="1" ht="109.8" customHeight="1" thickBot="1" x14ac:dyDescent="0.75">
      <c r="A45" s="169"/>
      <c r="B45" s="162">
        <v>15</v>
      </c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520" t="s">
        <v>105</v>
      </c>
      <c r="U45" s="521"/>
      <c r="V45" s="522"/>
      <c r="W45" s="523" t="s">
        <v>66</v>
      </c>
      <c r="X45" s="524"/>
      <c r="Y45" s="524"/>
      <c r="Z45" s="524"/>
      <c r="AA45" s="524"/>
      <c r="AB45" s="524"/>
      <c r="AC45" s="524"/>
      <c r="AD45" s="525"/>
      <c r="AE45" s="268">
        <v>3</v>
      </c>
      <c r="AF45" s="269">
        <f t="shared" ref="AF45" si="25">AE45*30</f>
        <v>90</v>
      </c>
      <c r="AG45" s="269">
        <f>AH45+AJ45+AL45</f>
        <v>54</v>
      </c>
      <c r="AH45" s="269">
        <v>18</v>
      </c>
      <c r="AI45" s="269">
        <v>2</v>
      </c>
      <c r="AJ45" s="269"/>
      <c r="AK45" s="269"/>
      <c r="AL45" s="270">
        <v>36</v>
      </c>
      <c r="AM45" s="270">
        <v>2</v>
      </c>
      <c r="AN45" s="270">
        <f t="shared" ref="AN45" si="26">AG45-AI45-AK45-AM45</f>
        <v>50</v>
      </c>
      <c r="AO45" s="271">
        <f t="shared" ref="AO45" si="27">AF45-AG45</f>
        <v>36</v>
      </c>
      <c r="AP45" s="272"/>
      <c r="AQ45" s="175">
        <v>6</v>
      </c>
      <c r="AR45" s="175">
        <v>6</v>
      </c>
      <c r="AS45" s="176"/>
      <c r="AT45" s="273"/>
      <c r="AU45" s="274">
        <v>6</v>
      </c>
      <c r="AV45" s="274"/>
      <c r="AW45" s="275"/>
      <c r="AX45" s="276"/>
      <c r="AY45" s="274"/>
      <c r="AZ45" s="274"/>
      <c r="BA45" s="277"/>
      <c r="BB45" s="278">
        <f>SUM(BC45:BE45)</f>
        <v>6</v>
      </c>
      <c r="BC45" s="279">
        <v>2</v>
      </c>
      <c r="BD45" s="279"/>
      <c r="BE45" s="280">
        <v>4</v>
      </c>
    </row>
    <row r="46" spans="1:61" s="159" customFormat="1" ht="61.8" customHeight="1" thickBot="1" x14ac:dyDescent="0.8">
      <c r="A46" s="261"/>
      <c r="B46" s="154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408" t="s">
        <v>70</v>
      </c>
      <c r="U46" s="409"/>
      <c r="V46" s="409"/>
      <c r="W46" s="409"/>
      <c r="X46" s="409"/>
      <c r="Y46" s="409"/>
      <c r="Z46" s="409"/>
      <c r="AA46" s="409"/>
      <c r="AB46" s="409"/>
      <c r="AC46" s="410"/>
      <c r="AD46" s="156"/>
      <c r="AE46" s="209">
        <f>SUM(AE43:AE45)</f>
        <v>3</v>
      </c>
      <c r="AF46" s="210">
        <f>SUM(AF43:AF45)</f>
        <v>90</v>
      </c>
      <c r="AG46" s="210">
        <f>SUM(AG43:AG45)</f>
        <v>54</v>
      </c>
      <c r="AH46" s="210">
        <f>SUM(AH43:AH45)</f>
        <v>18</v>
      </c>
      <c r="AI46" s="210">
        <f>SUM(AI43:AI45)</f>
        <v>2</v>
      </c>
      <c r="AJ46" s="210"/>
      <c r="AK46" s="210"/>
      <c r="AL46" s="210">
        <f>SUM(AL43:AL45)</f>
        <v>36</v>
      </c>
      <c r="AM46" s="210">
        <f>SUM(AM43:AM45)</f>
        <v>2</v>
      </c>
      <c r="AN46" s="211">
        <f>SUM(AN43:AN45)</f>
        <v>50</v>
      </c>
      <c r="AO46" s="214">
        <f>SUM(AO43:AO45)</f>
        <v>36</v>
      </c>
      <c r="AP46" s="166"/>
      <c r="AQ46" s="157">
        <v>1</v>
      </c>
      <c r="AR46" s="157">
        <v>1</v>
      </c>
      <c r="AS46" s="158"/>
      <c r="AT46" s="166"/>
      <c r="AU46" s="157">
        <v>1</v>
      </c>
      <c r="AV46" s="157"/>
      <c r="AW46" s="158"/>
      <c r="AX46" s="166"/>
      <c r="AY46" s="157"/>
      <c r="AZ46" s="157"/>
      <c r="BA46" s="158"/>
      <c r="BB46" s="166">
        <f>SUM(BB45)</f>
        <v>6</v>
      </c>
      <c r="BC46" s="157">
        <f>SUM(BC45)</f>
        <v>2</v>
      </c>
      <c r="BD46" s="157"/>
      <c r="BE46" s="158">
        <f>SUM(BE45)</f>
        <v>4</v>
      </c>
      <c r="BF46" s="159" t="s">
        <v>68</v>
      </c>
      <c r="BG46" s="159" t="s">
        <v>68</v>
      </c>
    </row>
    <row r="47" spans="1:61" s="159" customFormat="1" ht="61.8" customHeight="1" thickBot="1" x14ac:dyDescent="0.8">
      <c r="A47" s="261"/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408" t="s">
        <v>75</v>
      </c>
      <c r="U47" s="409"/>
      <c r="V47" s="409"/>
      <c r="W47" s="409"/>
      <c r="X47" s="409"/>
      <c r="Y47" s="409"/>
      <c r="Z47" s="409"/>
      <c r="AA47" s="409"/>
      <c r="AB47" s="409"/>
      <c r="AC47" s="410"/>
      <c r="AD47" s="156"/>
      <c r="AE47" s="209">
        <f t="shared" ref="AE47:AS47" si="28">AE46+AE42</f>
        <v>21.5</v>
      </c>
      <c r="AF47" s="210">
        <f t="shared" si="28"/>
        <v>645</v>
      </c>
      <c r="AG47" s="210">
        <f t="shared" si="28"/>
        <v>288</v>
      </c>
      <c r="AH47" s="210">
        <f t="shared" si="28"/>
        <v>180</v>
      </c>
      <c r="AI47" s="210">
        <f t="shared" si="28"/>
        <v>10</v>
      </c>
      <c r="AJ47" s="210">
        <f t="shared" si="28"/>
        <v>54</v>
      </c>
      <c r="AK47" s="210">
        <f t="shared" si="28"/>
        <v>4</v>
      </c>
      <c r="AL47" s="210">
        <f t="shared" si="28"/>
        <v>54</v>
      </c>
      <c r="AM47" s="210">
        <f t="shared" si="28"/>
        <v>4</v>
      </c>
      <c r="AN47" s="211">
        <f t="shared" si="28"/>
        <v>234</v>
      </c>
      <c r="AO47" s="214">
        <f t="shared" si="28"/>
        <v>357</v>
      </c>
      <c r="AP47" s="209">
        <f t="shared" si="28"/>
        <v>2</v>
      </c>
      <c r="AQ47" s="210">
        <f t="shared" si="28"/>
        <v>6</v>
      </c>
      <c r="AR47" s="210">
        <f t="shared" si="28"/>
        <v>6</v>
      </c>
      <c r="AS47" s="211">
        <f t="shared" si="28"/>
        <v>1</v>
      </c>
      <c r="AT47" s="166">
        <v>1</v>
      </c>
      <c r="AU47" s="210">
        <f>AU46+AU42</f>
        <v>1</v>
      </c>
      <c r="AV47" s="157"/>
      <c r="AW47" s="158"/>
      <c r="AX47" s="166">
        <f t="shared" ref="AX47:BE47" si="29">AX46+AX42</f>
        <v>10</v>
      </c>
      <c r="AY47" s="157">
        <f t="shared" si="29"/>
        <v>7</v>
      </c>
      <c r="AZ47" s="157">
        <f t="shared" si="29"/>
        <v>3</v>
      </c>
      <c r="BA47" s="158"/>
      <c r="BB47" s="166">
        <f t="shared" si="29"/>
        <v>12</v>
      </c>
      <c r="BC47" s="157">
        <f t="shared" si="29"/>
        <v>6</v>
      </c>
      <c r="BD47" s="157">
        <f t="shared" si="29"/>
        <v>2</v>
      </c>
      <c r="BE47" s="158">
        <f t="shared" si="29"/>
        <v>4</v>
      </c>
      <c r="BF47" s="159" t="s">
        <v>68</v>
      </c>
      <c r="BG47" s="159" t="s">
        <v>68</v>
      </c>
    </row>
    <row r="48" spans="1:61" s="104" customFormat="1" ht="72" customHeight="1" thickBot="1" x14ac:dyDescent="0.75">
      <c r="A48" s="169"/>
      <c r="B48" s="344" t="s">
        <v>58</v>
      </c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5"/>
      <c r="AE48" s="170">
        <f t="shared" ref="AE48:BE48" si="30">AE47+AE32</f>
        <v>60</v>
      </c>
      <c r="AF48" s="157">
        <f t="shared" si="30"/>
        <v>1800</v>
      </c>
      <c r="AG48" s="157">
        <f t="shared" si="30"/>
        <v>648</v>
      </c>
      <c r="AH48" s="157">
        <f t="shared" si="30"/>
        <v>360</v>
      </c>
      <c r="AI48" s="157">
        <f t="shared" si="30"/>
        <v>20</v>
      </c>
      <c r="AJ48" s="157">
        <f t="shared" si="30"/>
        <v>90</v>
      </c>
      <c r="AK48" s="157">
        <f t="shared" si="30"/>
        <v>8</v>
      </c>
      <c r="AL48" s="157">
        <f t="shared" si="30"/>
        <v>198</v>
      </c>
      <c r="AM48" s="157">
        <f t="shared" si="30"/>
        <v>12</v>
      </c>
      <c r="AN48" s="158">
        <f t="shared" si="30"/>
        <v>482</v>
      </c>
      <c r="AO48" s="215">
        <f t="shared" si="30"/>
        <v>1152</v>
      </c>
      <c r="AP48" s="166">
        <f t="shared" si="30"/>
        <v>6</v>
      </c>
      <c r="AQ48" s="157">
        <v>7</v>
      </c>
      <c r="AR48" s="157">
        <f t="shared" si="30"/>
        <v>11</v>
      </c>
      <c r="AS48" s="158">
        <f t="shared" si="30"/>
        <v>1</v>
      </c>
      <c r="AT48" s="166">
        <v>1</v>
      </c>
      <c r="AU48" s="157">
        <f t="shared" si="30"/>
        <v>3</v>
      </c>
      <c r="AV48" s="157"/>
      <c r="AW48" s="158"/>
      <c r="AX48" s="166">
        <f t="shared" si="30"/>
        <v>23</v>
      </c>
      <c r="AY48" s="157">
        <f t="shared" si="30"/>
        <v>13.5</v>
      </c>
      <c r="AZ48" s="157">
        <f t="shared" si="30"/>
        <v>4.5</v>
      </c>
      <c r="BA48" s="158">
        <f t="shared" si="30"/>
        <v>5</v>
      </c>
      <c r="BB48" s="166">
        <f t="shared" si="30"/>
        <v>26</v>
      </c>
      <c r="BC48" s="157">
        <f t="shared" si="30"/>
        <v>13</v>
      </c>
      <c r="BD48" s="157">
        <f t="shared" si="30"/>
        <v>3</v>
      </c>
      <c r="BE48" s="158">
        <f t="shared" si="30"/>
        <v>10</v>
      </c>
    </row>
    <row r="49" spans="2:61" s="6" customFormat="1" ht="53.4" customHeight="1" x14ac:dyDescent="0.7">
      <c r="B49" s="372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375"/>
      <c r="V49" s="375"/>
      <c r="W49" s="70"/>
      <c r="X49" s="70"/>
      <c r="Y49" s="71"/>
      <c r="Z49" s="71"/>
      <c r="AA49" s="72"/>
      <c r="AB49" s="348" t="s">
        <v>28</v>
      </c>
      <c r="AC49" s="349"/>
      <c r="AD49" s="350"/>
      <c r="AE49" s="326" t="s">
        <v>29</v>
      </c>
      <c r="AF49" s="327"/>
      <c r="AG49" s="327"/>
      <c r="AH49" s="327"/>
      <c r="AI49" s="327"/>
      <c r="AJ49" s="327"/>
      <c r="AK49" s="327"/>
      <c r="AL49" s="327"/>
      <c r="AM49" s="327"/>
      <c r="AN49" s="327"/>
      <c r="AO49" s="328"/>
      <c r="AP49" s="216">
        <f>AP48</f>
        <v>6</v>
      </c>
      <c r="AQ49" s="217"/>
      <c r="AR49" s="217"/>
      <c r="AS49" s="218"/>
      <c r="AT49" s="216"/>
      <c r="AU49" s="217"/>
      <c r="AV49" s="217"/>
      <c r="AW49" s="218"/>
      <c r="AX49" s="216">
        <v>4</v>
      </c>
      <c r="AY49" s="217"/>
      <c r="AZ49" s="217"/>
      <c r="BA49" s="219"/>
      <c r="BB49" s="220">
        <v>2</v>
      </c>
      <c r="BC49" s="221"/>
      <c r="BD49" s="222"/>
      <c r="BE49" s="223"/>
    </row>
    <row r="50" spans="2:61" s="6" customFormat="1" ht="59.4" customHeight="1" x14ac:dyDescent="0.7">
      <c r="B50" s="373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374"/>
      <c r="V50" s="374"/>
      <c r="W50" s="70"/>
      <c r="X50" s="70"/>
      <c r="Y50" s="71"/>
      <c r="Z50" s="71"/>
      <c r="AA50" s="71"/>
      <c r="AB50" s="351"/>
      <c r="AC50" s="352"/>
      <c r="AD50" s="353"/>
      <c r="AE50" s="329" t="s">
        <v>30</v>
      </c>
      <c r="AF50" s="330"/>
      <c r="AG50" s="330"/>
      <c r="AH50" s="330"/>
      <c r="AI50" s="330"/>
      <c r="AJ50" s="330"/>
      <c r="AK50" s="330"/>
      <c r="AL50" s="330"/>
      <c r="AM50" s="330"/>
      <c r="AN50" s="330"/>
      <c r="AO50" s="331"/>
      <c r="AP50" s="224"/>
      <c r="AQ50" s="225">
        <f>AQ48</f>
        <v>7</v>
      </c>
      <c r="AR50" s="225"/>
      <c r="AS50" s="226"/>
      <c r="AT50" s="224"/>
      <c r="AU50" s="225"/>
      <c r="AV50" s="225"/>
      <c r="AW50" s="226"/>
      <c r="AX50" s="224">
        <v>3</v>
      </c>
      <c r="AY50" s="225"/>
      <c r="AZ50" s="225"/>
      <c r="BA50" s="227"/>
      <c r="BB50" s="228">
        <v>4</v>
      </c>
      <c r="BC50" s="229"/>
      <c r="BD50" s="230"/>
      <c r="BE50" s="231"/>
    </row>
    <row r="51" spans="2:61" s="6" customFormat="1" ht="47.4" customHeight="1" x14ac:dyDescent="0.7">
      <c r="B51" s="373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374"/>
      <c r="V51" s="374"/>
      <c r="W51" s="70"/>
      <c r="X51" s="70"/>
      <c r="Y51" s="71"/>
      <c r="Z51" s="71"/>
      <c r="AA51" s="71"/>
      <c r="AB51" s="351"/>
      <c r="AC51" s="352"/>
      <c r="AD51" s="353"/>
      <c r="AE51" s="329" t="s">
        <v>31</v>
      </c>
      <c r="AF51" s="330"/>
      <c r="AG51" s="330"/>
      <c r="AH51" s="330"/>
      <c r="AI51" s="330"/>
      <c r="AJ51" s="330"/>
      <c r="AK51" s="330"/>
      <c r="AL51" s="330"/>
      <c r="AM51" s="330"/>
      <c r="AN51" s="330"/>
      <c r="AO51" s="331"/>
      <c r="AP51" s="224"/>
      <c r="AQ51" s="225"/>
      <c r="AR51" s="225">
        <f>AR48</f>
        <v>11</v>
      </c>
      <c r="AS51" s="226"/>
      <c r="AT51" s="224"/>
      <c r="AU51" s="225"/>
      <c r="AV51" s="225"/>
      <c r="AW51" s="226"/>
      <c r="AX51" s="224">
        <v>7</v>
      </c>
      <c r="AY51" s="225"/>
      <c r="AZ51" s="225"/>
      <c r="BA51" s="227"/>
      <c r="BB51" s="228">
        <v>4</v>
      </c>
      <c r="BC51" s="229"/>
      <c r="BD51" s="230"/>
      <c r="BE51" s="231"/>
      <c r="BI51" s="6" t="s">
        <v>68</v>
      </c>
    </row>
    <row r="52" spans="2:61" s="6" customFormat="1" ht="53.4" customHeight="1" x14ac:dyDescent="0.7">
      <c r="B52" s="373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73" t="s">
        <v>32</v>
      </c>
      <c r="U52" s="377"/>
      <c r="V52" s="377"/>
      <c r="W52" s="70"/>
      <c r="X52" s="70"/>
      <c r="Y52" s="71"/>
      <c r="Z52" s="71"/>
      <c r="AA52" s="71"/>
      <c r="AB52" s="351"/>
      <c r="AC52" s="352"/>
      <c r="AD52" s="353"/>
      <c r="AE52" s="329" t="s">
        <v>33</v>
      </c>
      <c r="AF52" s="330"/>
      <c r="AG52" s="330"/>
      <c r="AH52" s="330"/>
      <c r="AI52" s="330"/>
      <c r="AJ52" s="330"/>
      <c r="AK52" s="330"/>
      <c r="AL52" s="330"/>
      <c r="AM52" s="330"/>
      <c r="AN52" s="330"/>
      <c r="AO52" s="331"/>
      <c r="AP52" s="224"/>
      <c r="AQ52" s="225"/>
      <c r="AR52" s="225"/>
      <c r="AS52" s="226">
        <f>AS48</f>
        <v>1</v>
      </c>
      <c r="AT52" s="224"/>
      <c r="AU52" s="225"/>
      <c r="AV52" s="225"/>
      <c r="AW52" s="226"/>
      <c r="AX52" s="224">
        <v>1</v>
      </c>
      <c r="AY52" s="225"/>
      <c r="AZ52" s="225"/>
      <c r="BA52" s="227"/>
      <c r="BB52" s="228"/>
      <c r="BC52" s="229"/>
      <c r="BD52" s="230"/>
      <c r="BE52" s="231"/>
    </row>
    <row r="53" spans="2:61" s="6" customFormat="1" ht="55.8" customHeight="1" x14ac:dyDescent="0.7">
      <c r="B53" s="373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376" t="s">
        <v>38</v>
      </c>
      <c r="U53" s="376"/>
      <c r="V53" s="74"/>
      <c r="W53" s="70"/>
      <c r="X53" s="70"/>
      <c r="Y53" s="75"/>
      <c r="Z53" s="75"/>
      <c r="AA53" s="75"/>
      <c r="AB53" s="351"/>
      <c r="AC53" s="352"/>
      <c r="AD53" s="353"/>
      <c r="AE53" s="329" t="s">
        <v>34</v>
      </c>
      <c r="AF53" s="330"/>
      <c r="AG53" s="330"/>
      <c r="AH53" s="330"/>
      <c r="AI53" s="330"/>
      <c r="AJ53" s="330"/>
      <c r="AK53" s="330"/>
      <c r="AL53" s="330"/>
      <c r="AM53" s="330"/>
      <c r="AN53" s="330"/>
      <c r="AO53" s="331"/>
      <c r="AP53" s="224"/>
      <c r="AQ53" s="225"/>
      <c r="AR53" s="225"/>
      <c r="AS53" s="226"/>
      <c r="AT53" s="224">
        <v>1</v>
      </c>
      <c r="AU53" s="225"/>
      <c r="AV53" s="225"/>
      <c r="AW53" s="226"/>
      <c r="AX53" s="224"/>
      <c r="AY53" s="225"/>
      <c r="AZ53" s="225"/>
      <c r="BA53" s="227"/>
      <c r="BB53" s="228">
        <v>1</v>
      </c>
      <c r="BC53" s="229"/>
      <c r="BD53" s="230"/>
      <c r="BE53" s="231"/>
    </row>
    <row r="54" spans="2:61" s="6" customFormat="1" ht="55.8" customHeight="1" x14ac:dyDescent="0.7">
      <c r="B54" s="373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346" t="s">
        <v>39</v>
      </c>
      <c r="U54" s="346"/>
      <c r="V54" s="74"/>
      <c r="W54" s="70"/>
      <c r="X54" s="70"/>
      <c r="Y54" s="71"/>
      <c r="Z54" s="71"/>
      <c r="AA54" s="71"/>
      <c r="AB54" s="351"/>
      <c r="AC54" s="352"/>
      <c r="AD54" s="353"/>
      <c r="AE54" s="329" t="s">
        <v>21</v>
      </c>
      <c r="AF54" s="330"/>
      <c r="AG54" s="330"/>
      <c r="AH54" s="330"/>
      <c r="AI54" s="330"/>
      <c r="AJ54" s="330"/>
      <c r="AK54" s="330"/>
      <c r="AL54" s="330"/>
      <c r="AM54" s="330"/>
      <c r="AN54" s="330"/>
      <c r="AO54" s="331"/>
      <c r="AP54" s="224"/>
      <c r="AQ54" s="225"/>
      <c r="AR54" s="225"/>
      <c r="AS54" s="226"/>
      <c r="AT54" s="224"/>
      <c r="AU54" s="225">
        <f>AU48</f>
        <v>3</v>
      </c>
      <c r="AV54" s="225"/>
      <c r="AW54" s="226"/>
      <c r="AX54" s="224">
        <v>1</v>
      </c>
      <c r="AY54" s="225"/>
      <c r="AZ54" s="225"/>
      <c r="BA54" s="227"/>
      <c r="BB54" s="228">
        <v>2</v>
      </c>
      <c r="BC54" s="229"/>
      <c r="BD54" s="230"/>
      <c r="BE54" s="231"/>
    </row>
    <row r="55" spans="2:61" s="6" customFormat="1" ht="45.6" customHeight="1" x14ac:dyDescent="0.7">
      <c r="B55" s="373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76" t="s">
        <v>40</v>
      </c>
      <c r="U55" s="77"/>
      <c r="V55" s="74"/>
      <c r="W55" s="70"/>
      <c r="X55" s="70"/>
      <c r="Y55" s="71"/>
      <c r="Z55" s="71"/>
      <c r="AA55" s="71"/>
      <c r="AB55" s="351"/>
      <c r="AC55" s="352"/>
      <c r="AD55" s="353"/>
      <c r="AE55" s="329" t="s">
        <v>22</v>
      </c>
      <c r="AF55" s="330"/>
      <c r="AG55" s="330"/>
      <c r="AH55" s="330"/>
      <c r="AI55" s="330"/>
      <c r="AJ55" s="330"/>
      <c r="AK55" s="330"/>
      <c r="AL55" s="330"/>
      <c r="AM55" s="330"/>
      <c r="AN55" s="330"/>
      <c r="AO55" s="331"/>
      <c r="AP55" s="224"/>
      <c r="AQ55" s="225"/>
      <c r="AR55" s="225"/>
      <c r="AS55" s="226"/>
      <c r="AT55" s="224"/>
      <c r="AU55" s="225"/>
      <c r="AV55" s="225"/>
      <c r="AW55" s="226"/>
      <c r="AX55" s="224"/>
      <c r="AY55" s="225"/>
      <c r="AZ55" s="225"/>
      <c r="BA55" s="227"/>
      <c r="BB55" s="228"/>
      <c r="BC55" s="229"/>
      <c r="BD55" s="230"/>
      <c r="BE55" s="231"/>
    </row>
    <row r="56" spans="2:61" s="6" customFormat="1" ht="47.4" customHeight="1" thickBot="1" x14ac:dyDescent="0.75">
      <c r="B56" s="373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346" t="s">
        <v>41</v>
      </c>
      <c r="U56" s="346"/>
      <c r="V56" s="346"/>
      <c r="W56" s="70"/>
      <c r="X56" s="70"/>
      <c r="Y56" s="71"/>
      <c r="Z56" s="71"/>
      <c r="AA56" s="71"/>
      <c r="AB56" s="354"/>
      <c r="AC56" s="355"/>
      <c r="AD56" s="356"/>
      <c r="AE56" s="378" t="s">
        <v>35</v>
      </c>
      <c r="AF56" s="379"/>
      <c r="AG56" s="379"/>
      <c r="AH56" s="379"/>
      <c r="AI56" s="379"/>
      <c r="AJ56" s="379"/>
      <c r="AK56" s="379"/>
      <c r="AL56" s="379"/>
      <c r="AM56" s="379"/>
      <c r="AN56" s="379"/>
      <c r="AO56" s="380"/>
      <c r="AP56" s="232"/>
      <c r="AQ56" s="233"/>
      <c r="AR56" s="233"/>
      <c r="AS56" s="234"/>
      <c r="AT56" s="232"/>
      <c r="AU56" s="233"/>
      <c r="AV56" s="233"/>
      <c r="AW56" s="234"/>
      <c r="AX56" s="232"/>
      <c r="AY56" s="233"/>
      <c r="AZ56" s="233"/>
      <c r="BA56" s="235"/>
      <c r="BB56" s="236"/>
      <c r="BC56" s="237"/>
      <c r="BD56" s="238"/>
      <c r="BE56" s="239"/>
    </row>
    <row r="57" spans="2:61" s="57" customFormat="1" ht="84.6" customHeight="1" x14ac:dyDescent="0.75">
      <c r="U57" s="58" t="s">
        <v>107</v>
      </c>
      <c r="V57" s="59"/>
      <c r="W57" s="59"/>
      <c r="X57" s="59"/>
      <c r="Y57" s="60"/>
      <c r="Z57" s="60"/>
      <c r="AA57" s="61"/>
      <c r="AB57" s="60"/>
      <c r="AC57" s="60"/>
      <c r="AD57" s="60"/>
      <c r="AE57" s="59">
        <v>60</v>
      </c>
      <c r="AF57" s="60"/>
      <c r="AG57" s="60"/>
      <c r="AH57" s="60"/>
      <c r="AI57" s="60"/>
      <c r="AJ57" s="60"/>
      <c r="AK57" s="59"/>
      <c r="AL57" s="59"/>
      <c r="AM57" s="59"/>
      <c r="AN57" s="60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</row>
    <row r="58" spans="2:61" s="57" customFormat="1" ht="84.6" customHeight="1" x14ac:dyDescent="0.75">
      <c r="U58" s="58" t="s">
        <v>108</v>
      </c>
      <c r="V58" s="59"/>
      <c r="W58" s="59"/>
      <c r="X58" s="59"/>
      <c r="Y58" s="60"/>
      <c r="Z58" s="60"/>
      <c r="AA58" s="61"/>
      <c r="AB58" s="60"/>
      <c r="AC58" s="60"/>
      <c r="AD58" s="60"/>
      <c r="AE58" s="59">
        <v>4</v>
      </c>
      <c r="AF58" s="60"/>
      <c r="AG58" s="60"/>
      <c r="AH58" s="60"/>
      <c r="AI58" s="60"/>
      <c r="AJ58" s="60"/>
      <c r="AK58" s="59"/>
      <c r="AL58" s="59"/>
      <c r="AM58" s="59"/>
      <c r="AN58" s="60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</row>
    <row r="59" spans="2:61" s="57" customFormat="1" ht="84.6" customHeight="1" x14ac:dyDescent="0.75">
      <c r="U59" s="58" t="s">
        <v>109</v>
      </c>
      <c r="V59" s="59"/>
      <c r="W59" s="59"/>
      <c r="X59" s="59"/>
      <c r="Y59" s="60"/>
      <c r="Z59" s="60"/>
      <c r="AA59" s="61"/>
      <c r="AB59" s="60"/>
      <c r="AC59" s="60"/>
      <c r="AD59" s="60"/>
      <c r="AE59" s="59">
        <v>0</v>
      </c>
      <c r="AF59" s="60"/>
      <c r="AG59" s="60"/>
      <c r="AH59" s="60"/>
      <c r="AI59" s="60"/>
      <c r="AJ59" s="60"/>
      <c r="AK59" s="59"/>
      <c r="AL59" s="59"/>
      <c r="AM59" s="59"/>
      <c r="AN59" s="60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</row>
    <row r="60" spans="2:61" s="63" customFormat="1" ht="84.6" customHeight="1" x14ac:dyDescent="0.85">
      <c r="T60" s="64"/>
      <c r="U60" s="64"/>
      <c r="V60" s="65"/>
      <c r="W60" s="65"/>
      <c r="X60" s="64" t="s">
        <v>110</v>
      </c>
      <c r="Y60" s="66"/>
      <c r="Z60" s="66"/>
      <c r="AA60" s="67"/>
      <c r="AB60" s="66"/>
      <c r="AC60" s="66"/>
      <c r="AD60" s="66"/>
      <c r="AE60" s="79">
        <v>64</v>
      </c>
      <c r="AF60" s="66"/>
      <c r="AG60" s="66"/>
      <c r="AH60" s="66"/>
      <c r="AI60" s="66"/>
      <c r="AJ60" s="66"/>
      <c r="AK60" s="65"/>
      <c r="AL60" s="65"/>
      <c r="AM60" s="65"/>
      <c r="AN60" s="66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</row>
    <row r="61" spans="2:61" s="63" customFormat="1" ht="32.4" customHeight="1" thickBot="1" x14ac:dyDescent="0.9">
      <c r="T61" s="64"/>
      <c r="U61" s="64"/>
      <c r="V61" s="65"/>
      <c r="W61" s="65"/>
      <c r="X61" s="64"/>
      <c r="Y61" s="66"/>
      <c r="Z61" s="66"/>
      <c r="AA61" s="67"/>
      <c r="AB61" s="66"/>
      <c r="AC61" s="66"/>
      <c r="AD61" s="66"/>
      <c r="AE61" s="79"/>
      <c r="AF61" s="66"/>
      <c r="AG61" s="66"/>
      <c r="AH61" s="66"/>
      <c r="AI61" s="66"/>
      <c r="AJ61" s="66"/>
      <c r="AK61" s="65"/>
      <c r="AL61" s="65"/>
      <c r="AM61" s="65"/>
      <c r="AN61" s="66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</row>
    <row r="62" spans="2:61" s="6" customFormat="1" ht="109.2" customHeight="1" thickTop="1" thickBot="1" x14ac:dyDescent="0.3">
      <c r="B62" s="242" t="s">
        <v>111</v>
      </c>
      <c r="C62" s="243"/>
      <c r="D62" s="243"/>
      <c r="E62" s="243"/>
      <c r="F62" s="243"/>
      <c r="G62" s="243"/>
      <c r="H62" s="243"/>
      <c r="I62" s="243"/>
      <c r="J62" s="243"/>
      <c r="K62" s="243"/>
      <c r="L62" s="243"/>
      <c r="M62" s="243"/>
      <c r="N62" s="243"/>
      <c r="O62" s="243"/>
      <c r="P62" s="243"/>
      <c r="Q62" s="243"/>
      <c r="R62" s="243"/>
      <c r="S62" s="243"/>
      <c r="T62" s="357" t="s">
        <v>112</v>
      </c>
      <c r="U62" s="358"/>
      <c r="V62" s="244" t="s">
        <v>113</v>
      </c>
      <c r="W62" s="359" t="s">
        <v>114</v>
      </c>
      <c r="X62" s="359"/>
      <c r="Y62" s="360" t="s">
        <v>115</v>
      </c>
      <c r="Z62" s="361"/>
      <c r="AA62" s="128"/>
      <c r="AB62" s="129" t="s">
        <v>111</v>
      </c>
      <c r="AC62" s="362" t="s">
        <v>116</v>
      </c>
      <c r="AD62" s="358"/>
      <c r="AE62" s="358"/>
      <c r="AF62" s="358"/>
      <c r="AG62" s="358"/>
      <c r="AH62" s="358"/>
      <c r="AI62" s="358"/>
      <c r="AJ62" s="358"/>
      <c r="AK62" s="358"/>
      <c r="AL62" s="358"/>
      <c r="AM62" s="358"/>
      <c r="AN62" s="358"/>
      <c r="AO62" s="358"/>
      <c r="AP62" s="358"/>
      <c r="AQ62" s="358"/>
      <c r="AR62" s="358"/>
      <c r="AS62" s="358"/>
      <c r="AT62" s="363" t="s">
        <v>113</v>
      </c>
      <c r="AU62" s="363"/>
      <c r="AV62" s="363"/>
      <c r="AW62" s="363"/>
      <c r="AX62" s="363"/>
      <c r="AY62" s="364"/>
    </row>
    <row r="63" spans="2:61" s="6" customFormat="1" ht="95.4" customHeight="1" thickBot="1" x14ac:dyDescent="0.3">
      <c r="B63" s="245">
        <v>1</v>
      </c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365" t="s">
        <v>95</v>
      </c>
      <c r="U63" s="365"/>
      <c r="V63" s="262" t="s">
        <v>131</v>
      </c>
      <c r="W63" s="366">
        <v>5</v>
      </c>
      <c r="X63" s="366"/>
      <c r="Y63" s="367">
        <v>6</v>
      </c>
      <c r="Z63" s="368"/>
      <c r="AA63" s="130"/>
      <c r="AB63" s="240">
        <v>1</v>
      </c>
      <c r="AC63" s="369" t="s">
        <v>139</v>
      </c>
      <c r="AD63" s="369"/>
      <c r="AE63" s="369"/>
      <c r="AF63" s="369"/>
      <c r="AG63" s="369"/>
      <c r="AH63" s="369"/>
      <c r="AI63" s="369"/>
      <c r="AJ63" s="369"/>
      <c r="AK63" s="369"/>
      <c r="AL63" s="369"/>
      <c r="AM63" s="369"/>
      <c r="AN63" s="369"/>
      <c r="AO63" s="369"/>
      <c r="AP63" s="369"/>
      <c r="AQ63" s="369"/>
      <c r="AR63" s="369"/>
      <c r="AS63" s="369"/>
      <c r="AT63" s="370" t="s">
        <v>146</v>
      </c>
      <c r="AU63" s="370"/>
      <c r="AV63" s="370"/>
      <c r="AW63" s="370"/>
      <c r="AX63" s="370"/>
      <c r="AY63" s="371"/>
    </row>
    <row r="64" spans="2:61" s="6" customFormat="1" ht="39.9" customHeight="1" thickTop="1" x14ac:dyDescent="0.25">
      <c r="B64" s="131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332"/>
      <c r="U64" s="333"/>
      <c r="V64" s="241"/>
      <c r="W64" s="334"/>
      <c r="X64" s="334"/>
      <c r="Y64" s="335"/>
      <c r="Z64" s="335"/>
      <c r="AA64" s="132"/>
      <c r="AB64" s="133"/>
      <c r="AC64" s="336"/>
      <c r="AD64" s="337"/>
      <c r="AE64" s="337"/>
      <c r="AF64" s="337"/>
      <c r="AG64" s="337"/>
      <c r="AH64" s="337"/>
      <c r="AI64" s="337"/>
      <c r="AJ64" s="337"/>
      <c r="AK64" s="337"/>
      <c r="AL64" s="337"/>
      <c r="AM64" s="337"/>
      <c r="AN64" s="337"/>
      <c r="AO64" s="337"/>
      <c r="AP64" s="337"/>
      <c r="AQ64" s="337"/>
      <c r="AR64" s="337"/>
      <c r="AS64" s="337"/>
      <c r="AT64" s="338"/>
      <c r="AU64" s="339"/>
      <c r="AV64" s="339"/>
      <c r="AW64" s="339"/>
      <c r="AX64" s="339"/>
      <c r="AY64" s="339"/>
    </row>
    <row r="65" spans="1:256" s="6" customFormat="1" ht="39.9" customHeight="1" thickBot="1" x14ac:dyDescent="0.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340" t="s">
        <v>130</v>
      </c>
      <c r="U65" s="340"/>
      <c r="V65" s="340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56"/>
    </row>
    <row r="66" spans="1:256" s="106" customFormat="1" ht="33.75" customHeight="1" thickBot="1" x14ac:dyDescent="0.75">
      <c r="A66" s="104"/>
      <c r="B66" s="289" t="s">
        <v>117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  <c r="T66" s="289"/>
      <c r="U66" s="341" t="s">
        <v>118</v>
      </c>
      <c r="V66" s="342" t="s">
        <v>119</v>
      </c>
      <c r="W66" s="342"/>
      <c r="X66" s="342"/>
      <c r="Y66" s="343" t="s">
        <v>132</v>
      </c>
      <c r="Z66" s="343"/>
      <c r="AA66" s="343" t="s">
        <v>120</v>
      </c>
      <c r="AB66" s="343"/>
      <c r="AC66" s="104"/>
      <c r="AD66" s="104"/>
      <c r="AE66" s="311"/>
      <c r="AF66" s="311"/>
      <c r="AG66" s="311"/>
      <c r="AH66" s="311"/>
      <c r="AI66" s="105"/>
      <c r="AJ66" s="105"/>
      <c r="AK66" s="310"/>
      <c r="AL66" s="310"/>
      <c r="AM66" s="310"/>
      <c r="AN66" s="310"/>
      <c r="AO66" s="310"/>
      <c r="AP66" s="310"/>
      <c r="AQ66" s="311"/>
      <c r="AR66" s="311"/>
      <c r="AS66" s="311"/>
      <c r="AT66" s="311"/>
      <c r="AU66" s="311"/>
      <c r="AV66" s="311"/>
      <c r="AW66" s="312"/>
      <c r="AX66" s="312"/>
      <c r="AY66" s="313"/>
      <c r="AZ66" s="313"/>
      <c r="BA66" s="313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104"/>
      <c r="CL66" s="104"/>
      <c r="CM66" s="104"/>
      <c r="CN66" s="104"/>
      <c r="CO66" s="104"/>
      <c r="CP66" s="104"/>
      <c r="CQ66" s="104"/>
      <c r="CR66" s="104"/>
      <c r="CS66" s="104"/>
      <c r="CT66" s="104"/>
      <c r="CU66" s="104"/>
      <c r="CV66" s="104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04"/>
      <c r="EF66" s="104"/>
      <c r="EG66" s="104"/>
      <c r="EH66" s="104"/>
      <c r="EI66" s="104"/>
      <c r="EJ66" s="104"/>
      <c r="EK66" s="104"/>
      <c r="EL66" s="104"/>
      <c r="EM66" s="104"/>
      <c r="EN66" s="104"/>
      <c r="EO66" s="104"/>
      <c r="EP66" s="104"/>
      <c r="EQ66" s="104"/>
      <c r="ER66" s="104"/>
      <c r="ES66" s="104"/>
      <c r="ET66" s="104"/>
      <c r="EU66" s="104"/>
      <c r="EV66" s="104"/>
      <c r="EW66" s="104"/>
      <c r="EX66" s="104"/>
      <c r="EY66" s="104"/>
      <c r="EZ66" s="104"/>
      <c r="FA66" s="104"/>
      <c r="FB66" s="104"/>
      <c r="FC66" s="104"/>
      <c r="FD66" s="104"/>
      <c r="FE66" s="104"/>
      <c r="FF66" s="104"/>
      <c r="FG66" s="104"/>
      <c r="FH66" s="104"/>
      <c r="FI66" s="104"/>
      <c r="FJ66" s="104"/>
      <c r="FK66" s="104"/>
      <c r="FL66" s="104"/>
      <c r="FM66" s="104"/>
      <c r="FN66" s="104"/>
      <c r="FO66" s="104"/>
      <c r="FP66" s="104"/>
      <c r="FQ66" s="104"/>
      <c r="FR66" s="104"/>
      <c r="FS66" s="104"/>
      <c r="FT66" s="104"/>
      <c r="FU66" s="104"/>
      <c r="FV66" s="104"/>
      <c r="FW66" s="104"/>
      <c r="FX66" s="104"/>
      <c r="FY66" s="104"/>
      <c r="FZ66" s="104"/>
      <c r="GA66" s="104"/>
      <c r="GB66" s="104"/>
      <c r="GC66" s="104"/>
      <c r="GD66" s="104"/>
      <c r="GE66" s="104"/>
      <c r="GF66" s="104"/>
      <c r="GG66" s="104"/>
      <c r="GH66" s="104"/>
      <c r="GI66" s="104"/>
      <c r="GJ66" s="104"/>
      <c r="GK66" s="104"/>
      <c r="GL66" s="104"/>
      <c r="GM66" s="104"/>
      <c r="GN66" s="104"/>
      <c r="GO66" s="104"/>
      <c r="GP66" s="104"/>
      <c r="GQ66" s="104"/>
      <c r="GR66" s="104"/>
      <c r="GS66" s="104"/>
      <c r="GT66" s="104"/>
      <c r="GU66" s="104"/>
      <c r="GV66" s="104"/>
      <c r="GW66" s="104"/>
      <c r="GX66" s="104"/>
      <c r="GY66" s="104"/>
      <c r="GZ66" s="104"/>
      <c r="HA66" s="104"/>
      <c r="HB66" s="104"/>
      <c r="HC66" s="104"/>
      <c r="HD66" s="104"/>
      <c r="HE66" s="104"/>
      <c r="HF66" s="104"/>
      <c r="HG66" s="104"/>
      <c r="HH66" s="104"/>
      <c r="HI66" s="104"/>
      <c r="HJ66" s="104"/>
      <c r="HK66" s="104"/>
      <c r="HL66" s="104"/>
      <c r="HM66" s="104"/>
      <c r="HN66" s="104"/>
      <c r="HO66" s="104"/>
      <c r="HP66" s="104"/>
      <c r="HQ66" s="104"/>
      <c r="HR66" s="104"/>
      <c r="HS66" s="104"/>
      <c r="HT66" s="104"/>
      <c r="HU66" s="104"/>
      <c r="HV66" s="104"/>
      <c r="HW66" s="104"/>
      <c r="HX66" s="104"/>
      <c r="HY66" s="104"/>
      <c r="HZ66" s="104"/>
      <c r="IA66" s="104"/>
      <c r="IB66" s="104"/>
      <c r="IC66" s="104"/>
      <c r="ID66" s="104"/>
      <c r="IE66" s="104"/>
      <c r="IF66" s="104"/>
      <c r="IG66" s="104"/>
      <c r="IH66" s="104"/>
      <c r="II66" s="104"/>
      <c r="IJ66" s="104"/>
      <c r="IK66" s="104"/>
      <c r="IL66" s="104"/>
      <c r="IM66" s="104"/>
      <c r="IN66" s="104"/>
      <c r="IO66" s="104"/>
      <c r="IP66" s="104"/>
      <c r="IQ66" s="104"/>
      <c r="IR66" s="104"/>
      <c r="IS66" s="104"/>
      <c r="IT66" s="104"/>
      <c r="IU66" s="104"/>
      <c r="IV66" s="104"/>
    </row>
    <row r="67" spans="1:256" s="106" customFormat="1" ht="49.8" customHeight="1" thickBot="1" x14ac:dyDescent="0.75">
      <c r="A67" s="104"/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300"/>
      <c r="V67" s="342"/>
      <c r="W67" s="342"/>
      <c r="X67" s="342"/>
      <c r="Y67" s="300"/>
      <c r="Z67" s="300"/>
      <c r="AA67" s="300"/>
      <c r="AB67" s="300"/>
      <c r="AC67" s="104"/>
      <c r="AD67" s="104"/>
      <c r="AE67" s="311"/>
      <c r="AF67" s="311"/>
      <c r="AG67" s="311"/>
      <c r="AH67" s="311"/>
      <c r="AI67" s="105"/>
      <c r="AJ67" s="105"/>
      <c r="AK67" s="288"/>
      <c r="AL67" s="288"/>
      <c r="AM67" s="288"/>
      <c r="AN67" s="288"/>
      <c r="AO67" s="288"/>
      <c r="AP67" s="288"/>
      <c r="AQ67" s="311"/>
      <c r="AR67" s="311"/>
      <c r="AS67" s="311"/>
      <c r="AT67" s="311"/>
      <c r="AU67" s="311"/>
      <c r="AV67" s="311"/>
      <c r="AW67" s="288"/>
      <c r="AX67" s="288"/>
      <c r="AY67" s="313"/>
      <c r="AZ67" s="288"/>
      <c r="BA67" s="288"/>
      <c r="BB67" s="104"/>
      <c r="BC67" s="104"/>
      <c r="BD67" s="104"/>
      <c r="BE67" s="104"/>
      <c r="BF67" s="104"/>
      <c r="BG67" s="104"/>
      <c r="BH67" s="104"/>
      <c r="BI67" s="104"/>
      <c r="BJ67" s="104"/>
      <c r="BK67" s="104"/>
      <c r="BL67" s="104"/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104"/>
      <c r="CC67" s="104"/>
      <c r="CD67" s="104"/>
      <c r="CE67" s="104"/>
      <c r="CF67" s="104"/>
      <c r="CG67" s="104"/>
      <c r="CH67" s="104"/>
      <c r="CI67" s="104"/>
      <c r="CJ67" s="104"/>
      <c r="CK67" s="104"/>
      <c r="CL67" s="104"/>
      <c r="CM67" s="104"/>
      <c r="CN67" s="104"/>
      <c r="CO67" s="104"/>
      <c r="CP67" s="104"/>
      <c r="CQ67" s="104"/>
      <c r="CR67" s="104"/>
      <c r="CS67" s="104"/>
      <c r="CT67" s="104"/>
      <c r="CU67" s="104"/>
      <c r="CV67" s="104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04"/>
      <c r="EF67" s="104"/>
      <c r="EG67" s="104"/>
      <c r="EH67" s="104"/>
      <c r="EI67" s="104"/>
      <c r="EJ67" s="104"/>
      <c r="EK67" s="104"/>
      <c r="EL67" s="104"/>
      <c r="EM67" s="104"/>
      <c r="EN67" s="104"/>
      <c r="EO67" s="104"/>
      <c r="EP67" s="104"/>
      <c r="EQ67" s="104"/>
      <c r="ER67" s="104"/>
      <c r="ES67" s="104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104"/>
      <c r="FI67" s="104"/>
      <c r="FJ67" s="104"/>
      <c r="FK67" s="104"/>
      <c r="FL67" s="104"/>
      <c r="FM67" s="104"/>
      <c r="FN67" s="104"/>
      <c r="FO67" s="104"/>
      <c r="FP67" s="104"/>
      <c r="FQ67" s="104"/>
      <c r="FR67" s="104"/>
      <c r="FS67" s="104"/>
      <c r="FT67" s="104"/>
      <c r="FU67" s="104"/>
      <c r="FV67" s="104"/>
      <c r="FW67" s="104"/>
      <c r="FX67" s="104"/>
      <c r="FY67" s="104"/>
      <c r="FZ67" s="104"/>
      <c r="GA67" s="104"/>
      <c r="GB67" s="104"/>
      <c r="GC67" s="104"/>
      <c r="GD67" s="104"/>
      <c r="GE67" s="104"/>
      <c r="GF67" s="104"/>
      <c r="GG67" s="104"/>
      <c r="GH67" s="104"/>
      <c r="GI67" s="104"/>
      <c r="GJ67" s="104"/>
      <c r="GK67" s="104"/>
      <c r="GL67" s="104"/>
      <c r="GM67" s="104"/>
      <c r="GN67" s="104"/>
      <c r="GO67" s="104"/>
      <c r="GP67" s="104"/>
      <c r="GQ67" s="104"/>
      <c r="GR67" s="104"/>
      <c r="GS67" s="104"/>
      <c r="GT67" s="104"/>
      <c r="GU67" s="104"/>
      <c r="GV67" s="104"/>
      <c r="GW67" s="104"/>
      <c r="GX67" s="104"/>
      <c r="GY67" s="104"/>
      <c r="GZ67" s="104"/>
      <c r="HA67" s="104"/>
      <c r="HB67" s="104"/>
      <c r="HC67" s="104"/>
      <c r="HD67" s="104"/>
      <c r="HE67" s="104"/>
      <c r="HF67" s="104"/>
      <c r="HG67" s="104"/>
      <c r="HH67" s="104"/>
      <c r="HI67" s="104"/>
      <c r="HJ67" s="104"/>
      <c r="HK67" s="104"/>
      <c r="HL67" s="104"/>
      <c r="HM67" s="104"/>
      <c r="HN67" s="104"/>
      <c r="HO67" s="104"/>
      <c r="HP67" s="104"/>
      <c r="HQ67" s="104"/>
      <c r="HR67" s="104"/>
      <c r="HS67" s="104"/>
      <c r="HT67" s="104"/>
      <c r="HU67" s="104"/>
      <c r="HV67" s="104"/>
      <c r="HW67" s="104"/>
      <c r="HX67" s="104"/>
      <c r="HY67" s="104"/>
      <c r="HZ67" s="104"/>
      <c r="IA67" s="104"/>
      <c r="IB67" s="104"/>
      <c r="IC67" s="104"/>
      <c r="ID67" s="104"/>
      <c r="IE67" s="104"/>
      <c r="IF67" s="104"/>
      <c r="IG67" s="104"/>
      <c r="IH67" s="104"/>
      <c r="II67" s="104"/>
      <c r="IJ67" s="104"/>
      <c r="IK67" s="104"/>
      <c r="IL67" s="104"/>
      <c r="IM67" s="104"/>
      <c r="IN67" s="104"/>
      <c r="IO67" s="104"/>
      <c r="IP67" s="104"/>
      <c r="IQ67" s="104"/>
      <c r="IR67" s="104"/>
      <c r="IS67" s="104"/>
      <c r="IT67" s="104"/>
      <c r="IU67" s="104"/>
      <c r="IV67" s="104"/>
    </row>
    <row r="68" spans="1:256" s="106" customFormat="1" ht="45.6" customHeight="1" thickBot="1" x14ac:dyDescent="0.75">
      <c r="A68" s="104"/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0"/>
      <c r="Q68" s="290"/>
      <c r="R68" s="290"/>
      <c r="S68" s="290"/>
      <c r="T68" s="290"/>
      <c r="U68" s="300"/>
      <c r="V68" s="342"/>
      <c r="W68" s="342"/>
      <c r="X68" s="342"/>
      <c r="Y68" s="107" t="s">
        <v>121</v>
      </c>
      <c r="Z68" s="107" t="s">
        <v>122</v>
      </c>
      <c r="AA68" s="107" t="s">
        <v>121</v>
      </c>
      <c r="AB68" s="108" t="s">
        <v>122</v>
      </c>
      <c r="AC68" s="109"/>
      <c r="AD68" s="109"/>
      <c r="AE68" s="311"/>
      <c r="AF68" s="311"/>
      <c r="AG68" s="311"/>
      <c r="AH68" s="311"/>
      <c r="AI68" s="105"/>
      <c r="AJ68" s="105"/>
      <c r="AK68" s="288"/>
      <c r="AL68" s="288"/>
      <c r="AM68" s="288"/>
      <c r="AN68" s="288"/>
      <c r="AO68" s="288"/>
      <c r="AP68" s="288"/>
      <c r="AQ68" s="311"/>
      <c r="AR68" s="311"/>
      <c r="AS68" s="311"/>
      <c r="AT68" s="311"/>
      <c r="AU68" s="311"/>
      <c r="AV68" s="311"/>
      <c r="AW68" s="110"/>
      <c r="AX68" s="110"/>
      <c r="AY68" s="110"/>
      <c r="AZ68" s="111"/>
      <c r="BA68" s="111"/>
      <c r="BB68" s="104"/>
      <c r="BC68" s="104"/>
      <c r="BD68" s="104"/>
      <c r="BE68" s="104"/>
      <c r="BF68" s="104"/>
      <c r="BG68" s="104"/>
      <c r="BH68" s="104"/>
      <c r="BI68" s="104"/>
      <c r="BJ68" s="104"/>
      <c r="BK68" s="104"/>
      <c r="BL68" s="104"/>
      <c r="BM68" s="104"/>
      <c r="BN68" s="104"/>
      <c r="BO68" s="104"/>
      <c r="BP68" s="104"/>
      <c r="BQ68" s="104"/>
      <c r="BR68" s="104"/>
      <c r="BS68" s="104"/>
      <c r="BT68" s="104"/>
      <c r="BU68" s="104"/>
      <c r="BV68" s="104"/>
      <c r="BW68" s="104"/>
      <c r="BX68" s="104"/>
      <c r="BY68" s="104"/>
      <c r="BZ68" s="104"/>
      <c r="CA68" s="104"/>
      <c r="CB68" s="104"/>
      <c r="CC68" s="104"/>
      <c r="CD68" s="104"/>
      <c r="CE68" s="104"/>
      <c r="CF68" s="104"/>
      <c r="CG68" s="104"/>
      <c r="CH68" s="104"/>
      <c r="CI68" s="104"/>
      <c r="CJ68" s="104"/>
      <c r="CK68" s="104"/>
      <c r="CL68" s="104"/>
      <c r="CM68" s="104"/>
      <c r="CN68" s="104"/>
      <c r="CO68" s="104"/>
      <c r="CP68" s="104"/>
      <c r="CQ68" s="104"/>
      <c r="CR68" s="104"/>
      <c r="CS68" s="104"/>
      <c r="CT68" s="104"/>
      <c r="CU68" s="104"/>
      <c r="CV68" s="104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04"/>
      <c r="EF68" s="104"/>
      <c r="EG68" s="104"/>
      <c r="EH68" s="104"/>
      <c r="EI68" s="104"/>
      <c r="EJ68" s="104"/>
      <c r="EK68" s="104"/>
      <c r="EL68" s="104"/>
      <c r="EM68" s="104"/>
      <c r="EN68" s="104"/>
      <c r="EO68" s="104"/>
      <c r="EP68" s="104"/>
      <c r="EQ68" s="104"/>
      <c r="ER68" s="104"/>
      <c r="ES68" s="104"/>
      <c r="ET68" s="104"/>
      <c r="EU68" s="104"/>
      <c r="EV68" s="104"/>
      <c r="EW68" s="104"/>
      <c r="EX68" s="104"/>
      <c r="EY68" s="104"/>
      <c r="EZ68" s="104"/>
      <c r="FA68" s="104"/>
      <c r="FB68" s="104"/>
      <c r="FC68" s="104"/>
      <c r="FD68" s="104"/>
      <c r="FE68" s="104"/>
      <c r="FF68" s="104"/>
      <c r="FG68" s="104"/>
      <c r="FH68" s="104"/>
      <c r="FI68" s="104"/>
      <c r="FJ68" s="104"/>
      <c r="FK68" s="104"/>
      <c r="FL68" s="104"/>
      <c r="FM68" s="104"/>
      <c r="FN68" s="104"/>
      <c r="FO68" s="104"/>
      <c r="FP68" s="104"/>
      <c r="FQ68" s="104"/>
      <c r="FR68" s="104"/>
      <c r="FS68" s="104"/>
      <c r="FT68" s="104"/>
      <c r="FU68" s="104"/>
      <c r="FV68" s="104"/>
      <c r="FW68" s="104"/>
      <c r="FX68" s="104"/>
      <c r="FY68" s="104"/>
      <c r="FZ68" s="104"/>
      <c r="GA68" s="104"/>
      <c r="GB68" s="104"/>
      <c r="GC68" s="104"/>
      <c r="GD68" s="104"/>
      <c r="GE68" s="104"/>
      <c r="GF68" s="104"/>
      <c r="GG68" s="104"/>
      <c r="GH68" s="104"/>
      <c r="GI68" s="104"/>
      <c r="GJ68" s="104"/>
      <c r="GK68" s="104"/>
      <c r="GL68" s="104"/>
      <c r="GM68" s="104"/>
      <c r="GN68" s="104"/>
      <c r="GO68" s="104"/>
      <c r="GP68" s="104"/>
      <c r="GQ68" s="104"/>
      <c r="GR68" s="104"/>
      <c r="GS68" s="104"/>
      <c r="GT68" s="104"/>
      <c r="GU68" s="104"/>
      <c r="GV68" s="104"/>
      <c r="GW68" s="104"/>
      <c r="GX68" s="104"/>
      <c r="GY68" s="104"/>
      <c r="GZ68" s="104"/>
      <c r="HA68" s="104"/>
      <c r="HB68" s="104"/>
      <c r="HC68" s="104"/>
      <c r="HD68" s="104"/>
      <c r="HE68" s="104"/>
      <c r="HF68" s="104"/>
      <c r="HG68" s="104"/>
      <c r="HH68" s="104"/>
      <c r="HI68" s="104"/>
      <c r="HJ68" s="104"/>
      <c r="HK68" s="104"/>
      <c r="HL68" s="104"/>
      <c r="HM68" s="104"/>
      <c r="HN68" s="104"/>
      <c r="HO68" s="104"/>
      <c r="HP68" s="104"/>
      <c r="HQ68" s="104"/>
      <c r="HR68" s="104"/>
      <c r="HS68" s="104"/>
      <c r="HT68" s="104"/>
      <c r="HU68" s="104"/>
      <c r="HV68" s="104"/>
      <c r="HW68" s="104"/>
      <c r="HX68" s="104"/>
      <c r="HY68" s="104"/>
      <c r="HZ68" s="104"/>
      <c r="IA68" s="104"/>
      <c r="IB68" s="104"/>
      <c r="IC68" s="104"/>
      <c r="ID68" s="104"/>
      <c r="IE68" s="104"/>
      <c r="IF68" s="104"/>
      <c r="IG68" s="104"/>
      <c r="IH68" s="104"/>
      <c r="II68" s="104"/>
      <c r="IJ68" s="104"/>
      <c r="IK68" s="104"/>
      <c r="IL68" s="104"/>
      <c r="IM68" s="104"/>
      <c r="IN68" s="104"/>
      <c r="IO68" s="104"/>
      <c r="IP68" s="104"/>
      <c r="IQ68" s="104"/>
      <c r="IR68" s="104"/>
      <c r="IS68" s="104"/>
      <c r="IT68" s="104"/>
      <c r="IU68" s="104"/>
      <c r="IV68" s="104"/>
    </row>
    <row r="69" spans="1:256" s="106" customFormat="1" ht="33.75" customHeight="1" thickBot="1" x14ac:dyDescent="0.75">
      <c r="A69" s="104"/>
      <c r="B69" s="289" t="s">
        <v>123</v>
      </c>
      <c r="C69" s="289"/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  <c r="T69" s="289"/>
      <c r="U69" s="314" t="s">
        <v>133</v>
      </c>
      <c r="V69" s="299" t="s">
        <v>66</v>
      </c>
      <c r="W69" s="299"/>
      <c r="X69" s="299"/>
      <c r="Y69" s="316">
        <v>1</v>
      </c>
      <c r="Z69" s="318"/>
      <c r="AA69" s="320">
        <v>20</v>
      </c>
      <c r="AB69" s="318"/>
      <c r="AC69" s="109"/>
      <c r="AD69" s="109"/>
      <c r="AE69" s="322"/>
      <c r="AF69" s="322"/>
      <c r="AG69" s="322"/>
      <c r="AH69" s="322"/>
      <c r="AI69" s="111"/>
      <c r="AJ69" s="111"/>
      <c r="AK69" s="288"/>
      <c r="AL69" s="295"/>
      <c r="AM69" s="295"/>
      <c r="AN69" s="288"/>
      <c r="AO69" s="303"/>
      <c r="AP69" s="303"/>
      <c r="AQ69" s="288"/>
      <c r="AR69" s="288"/>
      <c r="AS69" s="288"/>
      <c r="AT69" s="288"/>
      <c r="AU69" s="288"/>
      <c r="AV69" s="288"/>
      <c r="AW69" s="112"/>
      <c r="AX69" s="112"/>
      <c r="AY69" s="113"/>
      <c r="AZ69" s="111"/>
      <c r="BA69" s="111"/>
      <c r="BD69" s="104"/>
      <c r="BE69" s="104"/>
      <c r="BF69" s="104"/>
      <c r="BG69" s="104"/>
      <c r="BH69" s="104"/>
      <c r="BI69" s="104"/>
      <c r="BJ69" s="104"/>
      <c r="BK69" s="104"/>
      <c r="BL69" s="104"/>
      <c r="BM69" s="104"/>
      <c r="BN69" s="104"/>
      <c r="BO69" s="104"/>
      <c r="BP69" s="104"/>
      <c r="BQ69" s="104"/>
      <c r="BR69" s="104"/>
      <c r="BS69" s="104"/>
      <c r="BT69" s="104"/>
      <c r="BU69" s="104"/>
      <c r="BV69" s="104"/>
      <c r="BW69" s="104"/>
      <c r="BX69" s="104"/>
      <c r="BY69" s="104"/>
      <c r="BZ69" s="104"/>
      <c r="CA69" s="104"/>
      <c r="CB69" s="104"/>
      <c r="CC69" s="104"/>
      <c r="CD69" s="104"/>
      <c r="CE69" s="104"/>
      <c r="CF69" s="104"/>
      <c r="CG69" s="104"/>
      <c r="CH69" s="104"/>
      <c r="CI69" s="104"/>
      <c r="CJ69" s="104"/>
      <c r="CK69" s="104"/>
      <c r="CL69" s="104"/>
      <c r="CM69" s="104"/>
      <c r="CN69" s="104"/>
      <c r="CO69" s="104"/>
      <c r="CP69" s="104"/>
      <c r="CQ69" s="104"/>
      <c r="CR69" s="104"/>
      <c r="CS69" s="104"/>
      <c r="CT69" s="104"/>
      <c r="CU69" s="104"/>
      <c r="CV69" s="104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4"/>
      <c r="EF69" s="104"/>
      <c r="EG69" s="104"/>
      <c r="EH69" s="104"/>
      <c r="EI69" s="104"/>
      <c r="EJ69" s="104"/>
      <c r="EK69" s="104"/>
      <c r="EL69" s="104"/>
      <c r="EM69" s="104"/>
      <c r="EN69" s="104"/>
      <c r="EO69" s="104"/>
      <c r="EP69" s="104"/>
      <c r="EQ69" s="104"/>
      <c r="ER69" s="104"/>
      <c r="ES69" s="104"/>
      <c r="ET69" s="104"/>
      <c r="EU69" s="104"/>
      <c r="EV69" s="104"/>
      <c r="EW69" s="104"/>
      <c r="EX69" s="104"/>
      <c r="EY69" s="104"/>
      <c r="EZ69" s="104"/>
      <c r="FA69" s="104"/>
      <c r="FB69" s="104"/>
      <c r="FC69" s="104"/>
      <c r="FD69" s="104"/>
      <c r="FE69" s="104"/>
      <c r="FF69" s="104"/>
      <c r="FG69" s="104"/>
      <c r="FH69" s="104"/>
      <c r="FI69" s="104"/>
      <c r="FJ69" s="104"/>
      <c r="FK69" s="104"/>
      <c r="FL69" s="104"/>
      <c r="FM69" s="104"/>
      <c r="FN69" s="104"/>
      <c r="FO69" s="104"/>
      <c r="FP69" s="104"/>
      <c r="FQ69" s="104"/>
      <c r="FR69" s="104"/>
      <c r="FS69" s="104"/>
      <c r="FT69" s="104"/>
      <c r="FU69" s="104"/>
      <c r="FV69" s="104"/>
      <c r="FW69" s="104"/>
      <c r="FX69" s="104"/>
      <c r="FY69" s="104"/>
      <c r="FZ69" s="104"/>
      <c r="GA69" s="104"/>
      <c r="GB69" s="104"/>
      <c r="GC69" s="104"/>
      <c r="GD69" s="104"/>
      <c r="GE69" s="104"/>
      <c r="GF69" s="104"/>
      <c r="GG69" s="104"/>
      <c r="GH69" s="104"/>
      <c r="GI69" s="104"/>
      <c r="GJ69" s="104"/>
      <c r="GK69" s="104"/>
      <c r="GL69" s="104"/>
      <c r="GM69" s="104"/>
      <c r="GN69" s="104"/>
      <c r="GO69" s="104"/>
      <c r="GP69" s="104"/>
      <c r="GQ69" s="104"/>
      <c r="GR69" s="104"/>
      <c r="GS69" s="104"/>
      <c r="GT69" s="104"/>
      <c r="GU69" s="104"/>
      <c r="GV69" s="104"/>
      <c r="GW69" s="104"/>
      <c r="GX69" s="104"/>
      <c r="GY69" s="104"/>
      <c r="GZ69" s="104"/>
      <c r="HA69" s="104"/>
      <c r="HB69" s="104"/>
      <c r="HC69" s="104"/>
      <c r="HD69" s="104"/>
      <c r="HE69" s="104"/>
      <c r="HF69" s="104"/>
      <c r="HG69" s="104"/>
      <c r="HH69" s="104"/>
      <c r="HI69" s="104"/>
      <c r="HJ69" s="104"/>
      <c r="HK69" s="104"/>
      <c r="HL69" s="104"/>
      <c r="HM69" s="104"/>
      <c r="HN69" s="104"/>
      <c r="HO69" s="104"/>
      <c r="HP69" s="104"/>
      <c r="HQ69" s="104"/>
      <c r="HR69" s="104"/>
      <c r="HS69" s="104"/>
      <c r="HT69" s="104"/>
      <c r="HU69" s="104"/>
      <c r="HV69" s="104"/>
      <c r="HW69" s="104"/>
      <c r="HX69" s="104"/>
      <c r="HY69" s="104"/>
      <c r="HZ69" s="104"/>
      <c r="IA69" s="104"/>
      <c r="IB69" s="104"/>
      <c r="IC69" s="104"/>
      <c r="ID69" s="104"/>
      <c r="IE69" s="104"/>
      <c r="IF69" s="104"/>
      <c r="IG69" s="104"/>
      <c r="IH69" s="104"/>
      <c r="II69" s="104"/>
      <c r="IJ69" s="104"/>
      <c r="IK69" s="104"/>
      <c r="IL69" s="104"/>
      <c r="IM69" s="104"/>
      <c r="IN69" s="104"/>
      <c r="IO69" s="104"/>
      <c r="IP69" s="104"/>
      <c r="IQ69" s="104"/>
      <c r="IR69" s="104"/>
      <c r="IS69" s="104"/>
      <c r="IT69" s="104"/>
      <c r="IU69" s="104"/>
      <c r="IV69" s="104"/>
    </row>
    <row r="70" spans="1:256" s="106" customFormat="1" ht="33.75" customHeight="1" thickBot="1" x14ac:dyDescent="0.75">
      <c r="A70" s="104"/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315"/>
      <c r="V70" s="299"/>
      <c r="W70" s="299"/>
      <c r="X70" s="299"/>
      <c r="Y70" s="317"/>
      <c r="Z70" s="319"/>
      <c r="AA70" s="321"/>
      <c r="AB70" s="319"/>
      <c r="AC70" s="114"/>
      <c r="AD70" s="114"/>
      <c r="AE70" s="322"/>
      <c r="AF70" s="322"/>
      <c r="AG70" s="322"/>
      <c r="AH70" s="322"/>
      <c r="AI70" s="111"/>
      <c r="AJ70" s="111"/>
      <c r="AK70" s="288"/>
      <c r="AL70" s="295"/>
      <c r="AM70" s="295"/>
      <c r="AN70" s="288"/>
      <c r="AO70" s="288"/>
      <c r="AP70" s="288"/>
      <c r="AQ70" s="288"/>
      <c r="AR70" s="288"/>
      <c r="AS70" s="288"/>
      <c r="AT70" s="288"/>
      <c r="AU70" s="288"/>
      <c r="AV70" s="288"/>
      <c r="AW70" s="112"/>
      <c r="AX70" s="112"/>
      <c r="AY70" s="113"/>
      <c r="AZ70" s="111"/>
      <c r="BA70" s="111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4"/>
      <c r="FX70" s="104"/>
      <c r="FY70" s="104"/>
      <c r="FZ70" s="104"/>
      <c r="GA70" s="104"/>
      <c r="GB70" s="104"/>
      <c r="GC70" s="104"/>
      <c r="GD70" s="104"/>
      <c r="GE70" s="104"/>
      <c r="GF70" s="104"/>
      <c r="GG70" s="104"/>
      <c r="GH70" s="104"/>
      <c r="GI70" s="104"/>
      <c r="GJ70" s="104"/>
      <c r="GK70" s="104"/>
      <c r="GL70" s="104"/>
      <c r="GM70" s="104"/>
      <c r="GN70" s="104"/>
      <c r="GO70" s="104"/>
      <c r="GP70" s="104"/>
      <c r="GQ70" s="104"/>
      <c r="GR70" s="104"/>
      <c r="GS70" s="104"/>
      <c r="GT70" s="104"/>
      <c r="GU70" s="104"/>
      <c r="GV70" s="104"/>
      <c r="GW70" s="104"/>
      <c r="GX70" s="104"/>
      <c r="GY70" s="104"/>
      <c r="GZ70" s="104"/>
      <c r="HA70" s="104"/>
      <c r="HB70" s="104"/>
      <c r="HC70" s="104"/>
      <c r="HD70" s="104"/>
      <c r="HE70" s="104"/>
      <c r="HF70" s="104"/>
      <c r="HG70" s="104"/>
      <c r="HH70" s="104"/>
      <c r="HI70" s="104"/>
      <c r="HJ70" s="104"/>
      <c r="HK70" s="104"/>
      <c r="HL70" s="104"/>
      <c r="HM70" s="104"/>
      <c r="HN70" s="104"/>
      <c r="HO70" s="104"/>
      <c r="HP70" s="104"/>
      <c r="HQ70" s="104"/>
      <c r="HR70" s="104"/>
      <c r="HS70" s="104"/>
      <c r="HT70" s="104"/>
      <c r="HU70" s="104"/>
      <c r="HV70" s="104"/>
      <c r="HW70" s="104"/>
      <c r="HX70" s="104"/>
      <c r="HY70" s="104"/>
      <c r="HZ70" s="104"/>
      <c r="IA70" s="104"/>
      <c r="IB70" s="104"/>
      <c r="IC70" s="104"/>
      <c r="ID70" s="104"/>
      <c r="IE70" s="104"/>
      <c r="IF70" s="104"/>
      <c r="IG70" s="104"/>
      <c r="IH70" s="104"/>
      <c r="II70" s="104"/>
      <c r="IJ70" s="104"/>
      <c r="IK70" s="104"/>
      <c r="IL70" s="104"/>
      <c r="IM70" s="104"/>
      <c r="IN70" s="104"/>
      <c r="IO70" s="104"/>
      <c r="IP70" s="104"/>
      <c r="IQ70" s="104"/>
      <c r="IR70" s="104"/>
      <c r="IS70" s="104"/>
      <c r="IT70" s="104"/>
      <c r="IU70" s="104"/>
      <c r="IV70" s="104"/>
    </row>
    <row r="71" spans="1:256" s="106" customFormat="1" ht="31.2" customHeight="1" thickBot="1" x14ac:dyDescent="0.75">
      <c r="A71" s="104"/>
      <c r="B71" s="290"/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115"/>
      <c r="V71" s="299"/>
      <c r="W71" s="299"/>
      <c r="X71" s="299"/>
      <c r="Y71" s="317"/>
      <c r="Z71" s="319"/>
      <c r="AA71" s="321"/>
      <c r="AB71" s="319"/>
      <c r="AC71" s="114"/>
      <c r="AD71" s="114"/>
      <c r="AE71" s="322"/>
      <c r="AF71" s="322"/>
      <c r="AG71" s="322"/>
      <c r="AH71" s="322"/>
      <c r="AI71" s="111"/>
      <c r="AJ71" s="111"/>
      <c r="AK71" s="288"/>
      <c r="AL71" s="295"/>
      <c r="AM71" s="295"/>
      <c r="AN71" s="288"/>
      <c r="AO71" s="288"/>
      <c r="AP71" s="288"/>
      <c r="AQ71" s="288"/>
      <c r="AR71" s="288"/>
      <c r="AS71" s="288"/>
      <c r="AT71" s="288"/>
      <c r="AU71" s="288"/>
      <c r="AV71" s="288"/>
      <c r="AW71" s="112"/>
      <c r="AX71" s="112"/>
      <c r="AY71" s="113"/>
      <c r="AZ71" s="111"/>
      <c r="BA71" s="111"/>
      <c r="BD71" s="104"/>
      <c r="BE71" s="104"/>
      <c r="BF71" s="104"/>
      <c r="BG71" s="104"/>
      <c r="BH71" s="104"/>
      <c r="BI71" s="104"/>
      <c r="BJ71" s="104"/>
      <c r="BK71" s="104"/>
      <c r="BL71" s="104"/>
      <c r="BM71" s="104"/>
      <c r="BN71" s="104"/>
      <c r="BO71" s="104"/>
      <c r="BP71" s="104"/>
      <c r="BQ71" s="104"/>
      <c r="BR71" s="104"/>
      <c r="BS71" s="104"/>
      <c r="BT71" s="104"/>
      <c r="BU71" s="104"/>
      <c r="BV71" s="104"/>
      <c r="BW71" s="104"/>
      <c r="BX71" s="104"/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04"/>
      <c r="EN71" s="104"/>
      <c r="EO71" s="104"/>
      <c r="EP71" s="104"/>
      <c r="EQ71" s="104"/>
      <c r="ER71" s="104"/>
      <c r="ES71" s="104"/>
      <c r="ET71" s="104"/>
      <c r="EU71" s="104"/>
      <c r="EV71" s="104"/>
      <c r="EW71" s="104"/>
      <c r="EX71" s="104"/>
      <c r="EY71" s="104"/>
      <c r="EZ71" s="104"/>
      <c r="FA71" s="104"/>
      <c r="FB71" s="104"/>
      <c r="FC71" s="104"/>
      <c r="FD71" s="104"/>
      <c r="FE71" s="104"/>
      <c r="FF71" s="104"/>
      <c r="FG71" s="104"/>
      <c r="FH71" s="104"/>
      <c r="FI71" s="104"/>
      <c r="FJ71" s="104"/>
      <c r="FK71" s="104"/>
      <c r="FL71" s="104"/>
      <c r="FM71" s="104"/>
      <c r="FN71" s="104"/>
      <c r="FO71" s="104"/>
      <c r="FP71" s="104"/>
      <c r="FQ71" s="104"/>
      <c r="FR71" s="104"/>
      <c r="FS71" s="104"/>
      <c r="FT71" s="104"/>
      <c r="FU71" s="104"/>
      <c r="FV71" s="104"/>
      <c r="FW71" s="104"/>
      <c r="FX71" s="104"/>
      <c r="FY71" s="104"/>
      <c r="FZ71" s="104"/>
      <c r="GA71" s="104"/>
      <c r="GB71" s="104"/>
      <c r="GC71" s="104"/>
      <c r="GD71" s="104"/>
      <c r="GE71" s="104"/>
      <c r="GF71" s="104"/>
      <c r="GG71" s="104"/>
      <c r="GH71" s="104"/>
      <c r="GI71" s="104"/>
      <c r="GJ71" s="104"/>
      <c r="GK71" s="104"/>
      <c r="GL71" s="104"/>
      <c r="GM71" s="104"/>
      <c r="GN71" s="104"/>
      <c r="GO71" s="104"/>
      <c r="GP71" s="104"/>
      <c r="GQ71" s="104"/>
      <c r="GR71" s="104"/>
      <c r="GS71" s="104"/>
      <c r="GT71" s="104"/>
      <c r="GU71" s="104"/>
      <c r="GV71" s="104"/>
      <c r="GW71" s="104"/>
      <c r="GX71" s="104"/>
      <c r="GY71" s="104"/>
      <c r="GZ71" s="104"/>
      <c r="HA71" s="104"/>
      <c r="HB71" s="104"/>
      <c r="HC71" s="104"/>
      <c r="HD71" s="104"/>
      <c r="HE71" s="104"/>
      <c r="HF71" s="104"/>
      <c r="HG71" s="104"/>
      <c r="HH71" s="104"/>
      <c r="HI71" s="104"/>
      <c r="HJ71" s="104"/>
      <c r="HK71" s="104"/>
      <c r="HL71" s="104"/>
      <c r="HM71" s="104"/>
      <c r="HN71" s="104"/>
      <c r="HO71" s="104"/>
      <c r="HP71" s="104"/>
      <c r="HQ71" s="104"/>
      <c r="HR71" s="104"/>
      <c r="HS71" s="104"/>
      <c r="HT71" s="104"/>
      <c r="HU71" s="104"/>
      <c r="HV71" s="104"/>
      <c r="HW71" s="104"/>
      <c r="HX71" s="104"/>
      <c r="HY71" s="104"/>
      <c r="HZ71" s="104"/>
      <c r="IA71" s="104"/>
      <c r="IB71" s="104"/>
      <c r="IC71" s="104"/>
      <c r="ID71" s="104"/>
      <c r="IE71" s="104"/>
      <c r="IF71" s="104"/>
      <c r="IG71" s="104"/>
      <c r="IH71" s="104"/>
      <c r="II71" s="104"/>
      <c r="IJ71" s="104"/>
      <c r="IK71" s="104"/>
      <c r="IL71" s="104"/>
      <c r="IM71" s="104"/>
      <c r="IN71" s="104"/>
      <c r="IO71" s="104"/>
      <c r="IP71" s="104"/>
      <c r="IQ71" s="104"/>
      <c r="IR71" s="104"/>
      <c r="IS71" s="104"/>
      <c r="IT71" s="104"/>
      <c r="IU71" s="104"/>
      <c r="IV71" s="104"/>
    </row>
    <row r="72" spans="1:256" s="106" customFormat="1" ht="33.75" customHeight="1" thickBot="1" x14ac:dyDescent="0.75">
      <c r="A72" s="104"/>
      <c r="B72" s="289" t="s">
        <v>124</v>
      </c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  <c r="T72" s="289"/>
      <c r="U72" s="289" t="s">
        <v>134</v>
      </c>
      <c r="V72" s="299" t="s">
        <v>135</v>
      </c>
      <c r="W72" s="299"/>
      <c r="X72" s="299"/>
      <c r="Y72" s="316">
        <v>1</v>
      </c>
      <c r="Z72" s="318"/>
      <c r="AA72" s="316">
        <v>1</v>
      </c>
      <c r="AB72" s="318"/>
      <c r="AC72" s="114"/>
      <c r="AD72" s="114"/>
      <c r="AE72" s="322"/>
      <c r="AF72" s="322"/>
      <c r="AG72" s="322"/>
      <c r="AH72" s="322"/>
      <c r="AI72" s="111"/>
      <c r="AJ72" s="111"/>
      <c r="AK72" s="288"/>
      <c r="AL72" s="295"/>
      <c r="AM72" s="295"/>
      <c r="AN72" s="288"/>
      <c r="AO72" s="288"/>
      <c r="AP72" s="288"/>
      <c r="AQ72" s="288"/>
      <c r="AR72" s="288"/>
      <c r="AS72" s="288"/>
      <c r="AT72" s="288"/>
      <c r="AU72" s="288"/>
      <c r="AV72" s="288"/>
      <c r="AW72" s="112"/>
      <c r="AX72" s="112"/>
      <c r="AY72" s="113"/>
      <c r="AZ72" s="111"/>
      <c r="BA72" s="111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04"/>
      <c r="EF72" s="104"/>
      <c r="EG72" s="104"/>
      <c r="EH72" s="104"/>
      <c r="EI72" s="104"/>
      <c r="EJ72" s="104"/>
      <c r="EK72" s="104"/>
      <c r="EL72" s="104"/>
      <c r="EM72" s="104"/>
      <c r="EN72" s="104"/>
      <c r="EO72" s="104"/>
      <c r="EP72" s="104"/>
      <c r="EQ72" s="104"/>
      <c r="ER72" s="104"/>
      <c r="ES72" s="104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104"/>
      <c r="FI72" s="104"/>
      <c r="FJ72" s="104"/>
      <c r="FK72" s="104"/>
      <c r="FL72" s="104"/>
      <c r="FM72" s="104"/>
      <c r="FN72" s="104"/>
      <c r="FO72" s="104"/>
      <c r="FP72" s="104"/>
      <c r="FQ72" s="104"/>
      <c r="FR72" s="104"/>
      <c r="FS72" s="104"/>
      <c r="FT72" s="104"/>
      <c r="FU72" s="104"/>
      <c r="FV72" s="104"/>
      <c r="FW72" s="104"/>
      <c r="FX72" s="104"/>
      <c r="FY72" s="104"/>
      <c r="FZ72" s="104"/>
      <c r="GA72" s="104"/>
      <c r="GB72" s="104"/>
      <c r="GC72" s="104"/>
      <c r="GD72" s="104"/>
      <c r="GE72" s="104"/>
      <c r="GF72" s="104"/>
      <c r="GG72" s="104"/>
      <c r="GH72" s="104"/>
      <c r="GI72" s="104"/>
      <c r="GJ72" s="104"/>
      <c r="GK72" s="104"/>
      <c r="GL72" s="104"/>
      <c r="GM72" s="104"/>
      <c r="GN72" s="104"/>
      <c r="GO72" s="104"/>
      <c r="GP72" s="104"/>
      <c r="GQ72" s="104"/>
      <c r="GR72" s="104"/>
      <c r="GS72" s="104"/>
      <c r="GT72" s="104"/>
      <c r="GU72" s="104"/>
      <c r="GV72" s="104"/>
      <c r="GW72" s="104"/>
      <c r="GX72" s="104"/>
      <c r="GY72" s="104"/>
      <c r="GZ72" s="104"/>
      <c r="HA72" s="104"/>
      <c r="HB72" s="104"/>
      <c r="HC72" s="104"/>
      <c r="HD72" s="104"/>
      <c r="HE72" s="104"/>
      <c r="HF72" s="104"/>
      <c r="HG72" s="104"/>
      <c r="HH72" s="104"/>
      <c r="HI72" s="104"/>
      <c r="HJ72" s="104"/>
      <c r="HK72" s="104"/>
      <c r="HL72" s="104"/>
      <c r="HM72" s="104"/>
      <c r="HN72" s="104"/>
      <c r="HO72" s="104"/>
      <c r="HP72" s="104"/>
      <c r="HQ72" s="104"/>
      <c r="HR72" s="104"/>
      <c r="HS72" s="104"/>
      <c r="HT72" s="104"/>
      <c r="HU72" s="104"/>
      <c r="HV72" s="104"/>
      <c r="HW72" s="104"/>
      <c r="HX72" s="104"/>
      <c r="HY72" s="104"/>
      <c r="HZ72" s="104"/>
      <c r="IA72" s="104"/>
      <c r="IB72" s="104"/>
      <c r="IC72" s="104"/>
      <c r="ID72" s="104"/>
      <c r="IE72" s="104"/>
      <c r="IF72" s="104"/>
      <c r="IG72" s="104"/>
      <c r="IH72" s="104"/>
      <c r="II72" s="104"/>
      <c r="IJ72" s="104"/>
      <c r="IK72" s="104"/>
      <c r="IL72" s="104"/>
      <c r="IM72" s="104"/>
      <c r="IN72" s="104"/>
      <c r="IO72" s="104"/>
      <c r="IP72" s="104"/>
      <c r="IQ72" s="104"/>
      <c r="IR72" s="104"/>
      <c r="IS72" s="104"/>
      <c r="IT72" s="104"/>
      <c r="IU72" s="104"/>
      <c r="IV72" s="104"/>
    </row>
    <row r="73" spans="1:256" s="106" customFormat="1" ht="81.599999999999994" customHeight="1" thickBot="1" x14ac:dyDescent="0.75">
      <c r="A73" s="104"/>
      <c r="B73" s="290"/>
      <c r="C73" s="290"/>
      <c r="D73" s="290"/>
      <c r="E73" s="290"/>
      <c r="F73" s="290"/>
      <c r="G73" s="290"/>
      <c r="H73" s="290"/>
      <c r="I73" s="290"/>
      <c r="J73" s="290"/>
      <c r="K73" s="290"/>
      <c r="L73" s="290"/>
      <c r="M73" s="290"/>
      <c r="N73" s="290"/>
      <c r="O73" s="290"/>
      <c r="P73" s="290"/>
      <c r="Q73" s="290"/>
      <c r="R73" s="290"/>
      <c r="S73" s="290"/>
      <c r="T73" s="290"/>
      <c r="U73" s="289"/>
      <c r="V73" s="299"/>
      <c r="W73" s="299"/>
      <c r="X73" s="299"/>
      <c r="Y73" s="323"/>
      <c r="Z73" s="323"/>
      <c r="AA73" s="323"/>
      <c r="AB73" s="323"/>
      <c r="AC73" s="116"/>
      <c r="AD73" s="116"/>
      <c r="AE73" s="322"/>
      <c r="AF73" s="322"/>
      <c r="AG73" s="322"/>
      <c r="AH73" s="322"/>
      <c r="AI73" s="111"/>
      <c r="AJ73" s="111"/>
      <c r="AK73" s="288"/>
      <c r="AL73" s="288"/>
      <c r="AM73" s="288"/>
      <c r="AN73" s="288"/>
      <c r="AO73" s="303"/>
      <c r="AP73" s="303"/>
      <c r="AQ73" s="288"/>
      <c r="AR73" s="288"/>
      <c r="AS73" s="288"/>
      <c r="AT73" s="288"/>
      <c r="AU73" s="288"/>
      <c r="AV73" s="288"/>
      <c r="AW73" s="112"/>
      <c r="AX73" s="112"/>
      <c r="AY73" s="113"/>
      <c r="AZ73" s="111"/>
      <c r="BA73" s="111"/>
      <c r="BD73" s="104"/>
      <c r="BE73" s="104"/>
      <c r="BF73" s="104"/>
      <c r="BG73" s="104"/>
      <c r="BH73" s="104"/>
      <c r="BI73" s="104"/>
      <c r="BJ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W73" s="104"/>
      <c r="BX73" s="104"/>
      <c r="BY73" s="104"/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  <c r="CS73" s="104"/>
      <c r="CT73" s="104"/>
      <c r="CU73" s="104"/>
      <c r="CV73" s="104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04"/>
      <c r="EF73" s="104"/>
      <c r="EG73" s="104"/>
      <c r="EH73" s="104"/>
      <c r="EI73" s="104"/>
      <c r="EJ73" s="104"/>
      <c r="EK73" s="104"/>
      <c r="EL73" s="104"/>
      <c r="EM73" s="104"/>
      <c r="EN73" s="104"/>
      <c r="EO73" s="104"/>
      <c r="EP73" s="104"/>
      <c r="EQ73" s="104"/>
      <c r="ER73" s="104"/>
      <c r="ES73" s="104"/>
      <c r="ET73" s="104"/>
      <c r="EU73" s="104"/>
      <c r="EV73" s="104"/>
      <c r="EW73" s="104"/>
      <c r="EX73" s="104"/>
      <c r="EY73" s="104"/>
      <c r="EZ73" s="104"/>
      <c r="FA73" s="104"/>
      <c r="FB73" s="104"/>
      <c r="FC73" s="104"/>
      <c r="FD73" s="104"/>
      <c r="FE73" s="104"/>
      <c r="FF73" s="104"/>
      <c r="FG73" s="104"/>
      <c r="FH73" s="104"/>
      <c r="FI73" s="104"/>
      <c r="FJ73" s="104"/>
      <c r="FK73" s="104"/>
      <c r="FL73" s="104"/>
      <c r="FM73" s="104"/>
      <c r="FN73" s="104"/>
      <c r="FO73" s="104"/>
      <c r="FP73" s="104"/>
      <c r="FQ73" s="104"/>
      <c r="FR73" s="104"/>
      <c r="FS73" s="104"/>
      <c r="FT73" s="104"/>
      <c r="FU73" s="104"/>
      <c r="FV73" s="104"/>
      <c r="FW73" s="104"/>
      <c r="FX73" s="104"/>
      <c r="FY73" s="104"/>
      <c r="FZ73" s="104"/>
      <c r="GA73" s="104"/>
      <c r="GB73" s="104"/>
      <c r="GC73" s="104"/>
      <c r="GD73" s="104"/>
      <c r="GE73" s="104"/>
      <c r="GF73" s="104"/>
      <c r="GG73" s="104"/>
      <c r="GH73" s="104"/>
      <c r="GI73" s="104"/>
      <c r="GJ73" s="104"/>
      <c r="GK73" s="104"/>
      <c r="GL73" s="104"/>
      <c r="GM73" s="104"/>
      <c r="GN73" s="104"/>
      <c r="GO73" s="104"/>
      <c r="GP73" s="104"/>
      <c r="GQ73" s="104"/>
      <c r="GR73" s="104"/>
      <c r="GS73" s="104"/>
      <c r="GT73" s="104"/>
      <c r="GU73" s="104"/>
      <c r="GV73" s="104"/>
      <c r="GW73" s="104"/>
      <c r="GX73" s="104"/>
      <c r="GY73" s="104"/>
      <c r="GZ73" s="104"/>
      <c r="HA73" s="104"/>
      <c r="HB73" s="104"/>
      <c r="HC73" s="104"/>
      <c r="HD73" s="104"/>
      <c r="HE73" s="104"/>
      <c r="HF73" s="104"/>
      <c r="HG73" s="104"/>
      <c r="HH73" s="104"/>
      <c r="HI73" s="104"/>
      <c r="HJ73" s="104"/>
      <c r="HK73" s="104"/>
      <c r="HL73" s="104"/>
      <c r="HM73" s="104"/>
      <c r="HN73" s="104"/>
      <c r="HO73" s="104"/>
      <c r="HP73" s="104"/>
      <c r="HQ73" s="104"/>
      <c r="HR73" s="104"/>
      <c r="HS73" s="104"/>
      <c r="HT73" s="104"/>
      <c r="HU73" s="104"/>
      <c r="HV73" s="104"/>
      <c r="HW73" s="104"/>
      <c r="HX73" s="104"/>
      <c r="HY73" s="104"/>
      <c r="HZ73" s="104"/>
      <c r="IA73" s="104"/>
      <c r="IB73" s="104"/>
      <c r="IC73" s="104"/>
      <c r="ID73" s="104"/>
      <c r="IE73" s="104"/>
      <c r="IF73" s="104"/>
      <c r="IG73" s="104"/>
      <c r="IH73" s="104"/>
      <c r="II73" s="104"/>
      <c r="IJ73" s="104"/>
      <c r="IK73" s="104"/>
      <c r="IL73" s="104"/>
      <c r="IM73" s="104"/>
      <c r="IN73" s="104"/>
      <c r="IO73" s="104"/>
      <c r="IP73" s="104"/>
      <c r="IQ73" s="104"/>
      <c r="IR73" s="104"/>
      <c r="IS73" s="104"/>
      <c r="IT73" s="104"/>
      <c r="IU73" s="104"/>
      <c r="IV73" s="104"/>
    </row>
    <row r="74" spans="1:256" s="106" customFormat="1" ht="129.6" customHeight="1" thickBot="1" x14ac:dyDescent="0.75">
      <c r="A74" s="104"/>
      <c r="B74" s="289" t="s">
        <v>125</v>
      </c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  <c r="T74" s="289"/>
      <c r="U74" s="126" t="s">
        <v>136</v>
      </c>
      <c r="V74" s="299" t="s">
        <v>137</v>
      </c>
      <c r="W74" s="300"/>
      <c r="X74" s="300"/>
      <c r="Y74" s="107">
        <v>1</v>
      </c>
      <c r="Z74" s="107"/>
      <c r="AA74" s="117" t="s">
        <v>136</v>
      </c>
      <c r="AB74" s="117"/>
      <c r="AC74" s="116"/>
      <c r="AD74" s="116"/>
      <c r="AE74" s="301"/>
      <c r="AF74" s="288"/>
      <c r="AG74" s="288"/>
      <c r="AH74" s="301"/>
      <c r="AI74" s="111"/>
      <c r="AJ74" s="111"/>
      <c r="AK74" s="302"/>
      <c r="AL74" s="302"/>
      <c r="AM74" s="302"/>
      <c r="AN74" s="288"/>
      <c r="AO74" s="303"/>
      <c r="AP74" s="303"/>
      <c r="AQ74" s="288"/>
      <c r="AR74" s="288"/>
      <c r="AS74" s="288"/>
      <c r="AT74" s="288"/>
      <c r="AU74" s="288"/>
      <c r="AV74" s="288"/>
      <c r="AW74" s="112"/>
      <c r="AX74" s="112"/>
      <c r="AY74" s="113"/>
      <c r="AZ74" s="111"/>
      <c r="BA74" s="111"/>
      <c r="BD74" s="104"/>
      <c r="BE74" s="104"/>
      <c r="BF74" s="104"/>
      <c r="BG74" s="104"/>
      <c r="BH74" s="104"/>
      <c r="BI74" s="104"/>
      <c r="BJ74" s="104"/>
      <c r="BK74" s="104"/>
      <c r="BL74" s="104"/>
      <c r="BM74" s="104"/>
      <c r="BN74" s="104"/>
      <c r="BO74" s="104"/>
      <c r="BP74" s="104"/>
      <c r="BQ74" s="104"/>
      <c r="BR74" s="104"/>
      <c r="BS74" s="104"/>
      <c r="BT74" s="104"/>
      <c r="BU74" s="104"/>
      <c r="BV74" s="104"/>
      <c r="BW74" s="104"/>
      <c r="BX74" s="104"/>
      <c r="BY74" s="104"/>
      <c r="BZ74" s="104"/>
      <c r="CA74" s="104"/>
      <c r="CB74" s="104"/>
      <c r="CC74" s="104"/>
      <c r="CD74" s="104"/>
      <c r="CE74" s="104"/>
      <c r="CF74" s="104"/>
      <c r="CG74" s="104"/>
      <c r="CH74" s="104"/>
      <c r="CI74" s="104"/>
      <c r="CJ74" s="104"/>
      <c r="CK74" s="104"/>
      <c r="CL74" s="104"/>
      <c r="CM74" s="104"/>
      <c r="CN74" s="104"/>
      <c r="CO74" s="104"/>
      <c r="CP74" s="104"/>
      <c r="CQ74" s="104"/>
      <c r="CR74" s="104"/>
      <c r="CS74" s="104"/>
      <c r="CT74" s="104"/>
      <c r="CU74" s="104"/>
      <c r="CV74" s="104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4"/>
      <c r="EF74" s="104"/>
      <c r="EG74" s="104"/>
      <c r="EH74" s="104"/>
      <c r="EI74" s="104"/>
      <c r="EJ74" s="104"/>
      <c r="EK74" s="104"/>
      <c r="EL74" s="104"/>
      <c r="EM74" s="104"/>
      <c r="EN74" s="104"/>
      <c r="EO74" s="104"/>
      <c r="EP74" s="104"/>
      <c r="EQ74" s="104"/>
      <c r="ER74" s="104"/>
      <c r="ES74" s="104"/>
      <c r="ET74" s="104"/>
      <c r="EU74" s="104"/>
      <c r="EV74" s="104"/>
      <c r="EW74" s="104"/>
      <c r="EX74" s="104"/>
      <c r="EY74" s="104"/>
      <c r="EZ74" s="104"/>
      <c r="FA74" s="104"/>
      <c r="FB74" s="104"/>
      <c r="FC74" s="104"/>
      <c r="FD74" s="104"/>
      <c r="FE74" s="104"/>
      <c r="FF74" s="104"/>
      <c r="FG74" s="104"/>
      <c r="FH74" s="104"/>
      <c r="FI74" s="104"/>
      <c r="FJ74" s="104"/>
      <c r="FK74" s="104"/>
      <c r="FL74" s="104"/>
      <c r="FM74" s="104"/>
      <c r="FN74" s="104"/>
      <c r="FO74" s="104"/>
      <c r="FP74" s="104"/>
      <c r="FQ74" s="104"/>
      <c r="FR74" s="104"/>
      <c r="FS74" s="104"/>
      <c r="FT74" s="104"/>
      <c r="FU74" s="104"/>
      <c r="FV74" s="104"/>
      <c r="FW74" s="104"/>
      <c r="FX74" s="104"/>
      <c r="FY74" s="104"/>
      <c r="FZ74" s="104"/>
      <c r="GA74" s="104"/>
      <c r="GB74" s="104"/>
      <c r="GC74" s="104"/>
      <c r="GD74" s="104"/>
      <c r="GE74" s="104"/>
      <c r="GF74" s="104"/>
      <c r="GG74" s="104"/>
      <c r="GH74" s="104"/>
      <c r="GI74" s="104"/>
      <c r="GJ74" s="104"/>
      <c r="GK74" s="104"/>
      <c r="GL74" s="104"/>
      <c r="GM74" s="104"/>
      <c r="GN74" s="104"/>
      <c r="GO74" s="104"/>
      <c r="GP74" s="104"/>
      <c r="GQ74" s="104"/>
      <c r="GR74" s="104"/>
      <c r="GS74" s="104"/>
      <c r="GT74" s="104"/>
      <c r="GU74" s="104"/>
      <c r="GV74" s="104"/>
      <c r="GW74" s="104"/>
      <c r="GX74" s="104"/>
      <c r="GY74" s="104"/>
      <c r="GZ74" s="104"/>
      <c r="HA74" s="104"/>
      <c r="HB74" s="104"/>
      <c r="HC74" s="104"/>
      <c r="HD74" s="104"/>
      <c r="HE74" s="104"/>
      <c r="HF74" s="104"/>
      <c r="HG74" s="104"/>
      <c r="HH74" s="104"/>
      <c r="HI74" s="104"/>
      <c r="HJ74" s="104"/>
      <c r="HK74" s="104"/>
      <c r="HL74" s="104"/>
      <c r="HM74" s="104"/>
      <c r="HN74" s="104"/>
      <c r="HO74" s="104"/>
      <c r="HP74" s="104"/>
      <c r="HQ74" s="104"/>
      <c r="HR74" s="104"/>
      <c r="HS74" s="104"/>
      <c r="HT74" s="104"/>
      <c r="HU74" s="104"/>
      <c r="HV74" s="104"/>
      <c r="HW74" s="104"/>
      <c r="HX74" s="104"/>
      <c r="HY74" s="104"/>
      <c r="HZ74" s="104"/>
      <c r="IA74" s="104"/>
      <c r="IB74" s="104"/>
      <c r="IC74" s="104"/>
      <c r="ID74" s="104"/>
      <c r="IE74" s="104"/>
      <c r="IF74" s="104"/>
      <c r="IG74" s="104"/>
      <c r="IH74" s="104"/>
      <c r="II74" s="104"/>
      <c r="IJ74" s="104"/>
      <c r="IK74" s="104"/>
      <c r="IL74" s="104"/>
      <c r="IM74" s="104"/>
      <c r="IN74" s="104"/>
      <c r="IO74" s="104"/>
      <c r="IP74" s="104"/>
      <c r="IQ74" s="104"/>
      <c r="IR74" s="104"/>
      <c r="IS74" s="104"/>
      <c r="IT74" s="104"/>
      <c r="IU74" s="104"/>
      <c r="IV74" s="104"/>
    </row>
    <row r="75" spans="1:256" s="106" customFormat="1" ht="81.599999999999994" customHeight="1" thickBot="1" x14ac:dyDescent="0.8">
      <c r="A75" s="104"/>
      <c r="B75" s="304" t="s">
        <v>126</v>
      </c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  <c r="R75" s="305"/>
      <c r="S75" s="305"/>
      <c r="T75" s="306"/>
      <c r="U75" s="119" t="s">
        <v>138</v>
      </c>
      <c r="V75" s="307" t="s">
        <v>66</v>
      </c>
      <c r="W75" s="308"/>
      <c r="X75" s="309"/>
      <c r="Y75" s="107">
        <v>1</v>
      </c>
      <c r="Z75" s="107"/>
      <c r="AA75" s="120">
        <v>2</v>
      </c>
      <c r="AB75" s="120"/>
      <c r="AC75" s="114"/>
      <c r="AD75" s="114"/>
      <c r="AE75" s="288"/>
      <c r="AF75" s="288"/>
      <c r="AG75" s="288"/>
      <c r="AH75" s="288"/>
      <c r="AI75" s="111"/>
      <c r="AJ75" s="111"/>
      <c r="AK75" s="288"/>
      <c r="AL75" s="288"/>
      <c r="AM75" s="288"/>
      <c r="AN75" s="288"/>
      <c r="AO75" s="303"/>
      <c r="AP75" s="303"/>
      <c r="AQ75" s="288"/>
      <c r="AR75" s="288"/>
      <c r="AS75" s="288"/>
      <c r="AT75" s="288"/>
      <c r="AU75" s="288"/>
      <c r="AV75" s="288"/>
      <c r="AW75" s="112"/>
      <c r="AX75" s="112"/>
      <c r="AY75" s="113"/>
      <c r="AZ75" s="111"/>
      <c r="BA75" s="111"/>
      <c r="BD75" s="104"/>
      <c r="BE75" s="104"/>
      <c r="BF75" s="104"/>
      <c r="BG75" s="104"/>
      <c r="BH75" s="104"/>
      <c r="BI75" s="104"/>
      <c r="BJ75" s="104"/>
      <c r="BK75" s="104"/>
      <c r="BL75" s="104"/>
      <c r="BM75" s="104"/>
      <c r="BN75" s="104"/>
      <c r="BO75" s="104"/>
      <c r="BP75" s="104"/>
      <c r="BQ75" s="104"/>
      <c r="BR75" s="104"/>
      <c r="BS75" s="104"/>
      <c r="BT75" s="104"/>
      <c r="BU75" s="104"/>
      <c r="BV75" s="104"/>
      <c r="BW75" s="104"/>
      <c r="BX75" s="104"/>
      <c r="BY75" s="104"/>
      <c r="BZ75" s="104"/>
      <c r="CA75" s="104"/>
      <c r="CB75" s="104"/>
      <c r="CC75" s="104"/>
      <c r="CD75" s="104"/>
      <c r="CE75" s="104"/>
      <c r="CF75" s="104"/>
      <c r="CG75" s="104"/>
      <c r="CH75" s="104"/>
      <c r="CI75" s="104"/>
      <c r="CJ75" s="104"/>
      <c r="CK75" s="104"/>
      <c r="CL75" s="104"/>
      <c r="CM75" s="104"/>
      <c r="CN75" s="104"/>
      <c r="CO75" s="104"/>
      <c r="CP75" s="104"/>
      <c r="CQ75" s="104"/>
      <c r="CR75" s="104"/>
      <c r="CS75" s="104"/>
      <c r="CT75" s="104"/>
      <c r="CU75" s="104"/>
      <c r="CV75" s="104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4"/>
      <c r="EF75" s="104"/>
      <c r="EG75" s="104"/>
      <c r="EH75" s="104"/>
      <c r="EI75" s="104"/>
      <c r="EJ75" s="104"/>
      <c r="EK75" s="104"/>
      <c r="EL75" s="104"/>
      <c r="EM75" s="104"/>
      <c r="EN75" s="104"/>
      <c r="EO75" s="104"/>
      <c r="EP75" s="104"/>
      <c r="EQ75" s="104"/>
      <c r="ER75" s="104"/>
      <c r="ES75" s="104"/>
      <c r="ET75" s="104"/>
      <c r="EU75" s="104"/>
      <c r="EV75" s="104"/>
      <c r="EW75" s="104"/>
      <c r="EX75" s="104"/>
      <c r="EY75" s="104"/>
      <c r="EZ75" s="104"/>
      <c r="FA75" s="104"/>
      <c r="FB75" s="104"/>
      <c r="FC75" s="104"/>
      <c r="FD75" s="104"/>
      <c r="FE75" s="104"/>
      <c r="FF75" s="104"/>
      <c r="FG75" s="104"/>
      <c r="FH75" s="104"/>
      <c r="FI75" s="104"/>
      <c r="FJ75" s="104"/>
      <c r="FK75" s="104"/>
      <c r="FL75" s="104"/>
      <c r="FM75" s="104"/>
      <c r="FN75" s="104"/>
      <c r="FO75" s="104"/>
      <c r="FP75" s="104"/>
      <c r="FQ75" s="104"/>
      <c r="FR75" s="104"/>
      <c r="FS75" s="104"/>
      <c r="FT75" s="104"/>
      <c r="FU75" s="104"/>
      <c r="FV75" s="104"/>
      <c r="FW75" s="104"/>
      <c r="FX75" s="104"/>
      <c r="FY75" s="104"/>
      <c r="FZ75" s="104"/>
      <c r="GA75" s="104"/>
      <c r="GB75" s="104"/>
      <c r="GC75" s="104"/>
      <c r="GD75" s="104"/>
      <c r="GE75" s="104"/>
      <c r="GF75" s="104"/>
      <c r="GG75" s="104"/>
      <c r="GH75" s="104"/>
      <c r="GI75" s="104"/>
      <c r="GJ75" s="104"/>
      <c r="GK75" s="104"/>
      <c r="GL75" s="104"/>
      <c r="GM75" s="104"/>
      <c r="GN75" s="104"/>
      <c r="GO75" s="104"/>
      <c r="GP75" s="104"/>
      <c r="GQ75" s="104"/>
      <c r="GR75" s="104"/>
      <c r="GS75" s="104"/>
      <c r="GT75" s="104"/>
      <c r="GU75" s="104"/>
      <c r="GV75" s="104"/>
      <c r="GW75" s="104"/>
      <c r="GX75" s="104"/>
      <c r="GY75" s="104"/>
      <c r="GZ75" s="104"/>
      <c r="HA75" s="104"/>
      <c r="HB75" s="104"/>
      <c r="HC75" s="104"/>
      <c r="HD75" s="104"/>
      <c r="HE75" s="104"/>
      <c r="HF75" s="104"/>
      <c r="HG75" s="104"/>
      <c r="HH75" s="104"/>
      <c r="HI75" s="104"/>
      <c r="HJ75" s="104"/>
      <c r="HK75" s="104"/>
      <c r="HL75" s="104"/>
      <c r="HM75" s="104"/>
      <c r="HN75" s="104"/>
      <c r="HO75" s="104"/>
      <c r="HP75" s="104"/>
      <c r="HQ75" s="104"/>
      <c r="HR75" s="104"/>
      <c r="HS75" s="104"/>
      <c r="HT75" s="104"/>
      <c r="HU75" s="104"/>
      <c r="HV75" s="104"/>
      <c r="HW75" s="104"/>
      <c r="HX75" s="104"/>
      <c r="HY75" s="104"/>
      <c r="HZ75" s="104"/>
      <c r="IA75" s="104"/>
      <c r="IB75" s="104"/>
      <c r="IC75" s="104"/>
      <c r="ID75" s="104"/>
      <c r="IE75" s="104"/>
      <c r="IF75" s="104"/>
      <c r="IG75" s="104"/>
      <c r="IH75" s="104"/>
      <c r="II75" s="104"/>
      <c r="IJ75" s="104"/>
      <c r="IK75" s="104"/>
      <c r="IL75" s="104"/>
      <c r="IM75" s="104"/>
      <c r="IN75" s="104"/>
      <c r="IO75" s="104"/>
      <c r="IP75" s="104"/>
      <c r="IQ75" s="104"/>
      <c r="IR75" s="104"/>
      <c r="IS75" s="104"/>
      <c r="IT75" s="104"/>
      <c r="IU75" s="104"/>
      <c r="IV75" s="104"/>
    </row>
    <row r="76" spans="1:256" s="106" customFormat="1" ht="47.4" customHeight="1" thickBot="1" x14ac:dyDescent="0.8">
      <c r="A76" s="104"/>
      <c r="B76" s="291" t="s">
        <v>127</v>
      </c>
      <c r="C76" s="292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3"/>
      <c r="U76" s="118">
        <v>25</v>
      </c>
      <c r="V76" s="121"/>
      <c r="W76" s="121"/>
      <c r="X76" s="294" t="s">
        <v>127</v>
      </c>
      <c r="Y76" s="294"/>
      <c r="Z76" s="294"/>
      <c r="AA76" s="107">
        <v>25</v>
      </c>
      <c r="AB76" s="127"/>
      <c r="AC76" s="122"/>
      <c r="AD76" s="116"/>
      <c r="AE76" s="123" t="s">
        <v>128</v>
      </c>
      <c r="AF76" s="123"/>
      <c r="AG76" s="123"/>
      <c r="AH76" s="123"/>
      <c r="AI76" s="123"/>
      <c r="AJ76" s="123"/>
      <c r="AK76" s="123"/>
      <c r="AL76" s="123"/>
      <c r="AM76" s="123"/>
      <c r="AN76" s="123"/>
      <c r="AO76" s="123"/>
      <c r="AP76" s="123"/>
      <c r="AQ76" s="123"/>
      <c r="AR76" s="123"/>
      <c r="AS76" s="123"/>
      <c r="AT76" s="123"/>
      <c r="AU76" s="295"/>
      <c r="AV76" s="295"/>
      <c r="AW76" s="295"/>
      <c r="AX76" s="295"/>
      <c r="AY76" s="295"/>
      <c r="AZ76" s="295"/>
      <c r="BC76" s="104"/>
      <c r="BD76" s="104"/>
      <c r="BE76" s="104"/>
      <c r="BF76" s="104"/>
      <c r="BG76" s="104"/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BY76" s="104"/>
      <c r="BZ76" s="104"/>
      <c r="CA76" s="104"/>
      <c r="CB76" s="104"/>
      <c r="CC76" s="104"/>
      <c r="CD76" s="104"/>
      <c r="CE76" s="104"/>
      <c r="CF76" s="104"/>
      <c r="CG76" s="104"/>
      <c r="CH76" s="104"/>
      <c r="CI76" s="104"/>
      <c r="CJ76" s="104"/>
      <c r="CK76" s="104"/>
      <c r="CL76" s="104"/>
      <c r="CM76" s="104"/>
      <c r="CN76" s="104"/>
      <c r="CO76" s="104"/>
      <c r="CP76" s="104"/>
      <c r="CQ76" s="104"/>
      <c r="CR76" s="104"/>
      <c r="CS76" s="104"/>
      <c r="CT76" s="104"/>
      <c r="CU76" s="104"/>
      <c r="CV76" s="104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04"/>
      <c r="EF76" s="104"/>
      <c r="EG76" s="104"/>
      <c r="EH76" s="104"/>
      <c r="EI76" s="104"/>
      <c r="EJ76" s="104"/>
      <c r="EK76" s="104"/>
      <c r="EL76" s="104"/>
      <c r="EM76" s="104"/>
      <c r="EN76" s="104"/>
      <c r="EO76" s="104"/>
      <c r="EP76" s="104"/>
      <c r="EQ76" s="104"/>
      <c r="ER76" s="104"/>
      <c r="ES76" s="104"/>
      <c r="ET76" s="104"/>
      <c r="EU76" s="104"/>
      <c r="EV76" s="104"/>
      <c r="EW76" s="104"/>
      <c r="EX76" s="104"/>
      <c r="EY76" s="104"/>
      <c r="EZ76" s="104"/>
      <c r="FA76" s="104"/>
      <c r="FB76" s="104"/>
      <c r="FC76" s="104"/>
      <c r="FD76" s="104"/>
      <c r="FE76" s="104"/>
      <c r="FF76" s="104"/>
      <c r="FG76" s="104"/>
      <c r="FH76" s="104"/>
      <c r="FI76" s="104"/>
      <c r="FJ76" s="104"/>
      <c r="FK76" s="104"/>
      <c r="FL76" s="104"/>
      <c r="FM76" s="104"/>
      <c r="FN76" s="104"/>
      <c r="FO76" s="104"/>
      <c r="FP76" s="104"/>
      <c r="FQ76" s="104"/>
      <c r="FR76" s="104"/>
      <c r="FS76" s="104"/>
      <c r="FT76" s="104"/>
      <c r="FU76" s="104"/>
      <c r="FV76" s="104"/>
      <c r="FW76" s="104"/>
      <c r="FX76" s="104"/>
      <c r="FY76" s="104"/>
      <c r="FZ76" s="104"/>
      <c r="GA76" s="104"/>
      <c r="GB76" s="104"/>
      <c r="GC76" s="104"/>
      <c r="GD76" s="104"/>
      <c r="GE76" s="104"/>
      <c r="GF76" s="104"/>
      <c r="GG76" s="104"/>
      <c r="GH76" s="104"/>
      <c r="GI76" s="104"/>
      <c r="GJ76" s="104"/>
      <c r="GK76" s="104"/>
      <c r="GL76" s="104"/>
      <c r="GM76" s="104"/>
      <c r="GN76" s="104"/>
      <c r="GO76" s="104"/>
      <c r="GP76" s="104"/>
      <c r="GQ76" s="104"/>
      <c r="GR76" s="104"/>
      <c r="GS76" s="104"/>
      <c r="GT76" s="104"/>
      <c r="GU76" s="104"/>
      <c r="GV76" s="104"/>
      <c r="GW76" s="104"/>
      <c r="GX76" s="104"/>
      <c r="GY76" s="104"/>
      <c r="GZ76" s="104"/>
      <c r="HA76" s="104"/>
      <c r="HB76" s="104"/>
      <c r="HC76" s="104"/>
      <c r="HD76" s="104"/>
      <c r="HE76" s="104"/>
      <c r="HF76" s="104"/>
      <c r="HG76" s="104"/>
      <c r="HH76" s="104"/>
      <c r="HI76" s="104"/>
      <c r="HJ76" s="104"/>
      <c r="HK76" s="104"/>
      <c r="HL76" s="104"/>
      <c r="HM76" s="104"/>
      <c r="HN76" s="104"/>
      <c r="HO76" s="104"/>
      <c r="HP76" s="104"/>
      <c r="HQ76" s="104"/>
      <c r="HR76" s="104"/>
      <c r="HS76" s="104"/>
      <c r="HT76" s="104"/>
      <c r="HU76" s="104"/>
      <c r="HV76" s="104"/>
      <c r="HW76" s="104"/>
      <c r="HX76" s="104"/>
      <c r="HY76" s="104"/>
      <c r="HZ76" s="104"/>
      <c r="IA76" s="104"/>
      <c r="IB76" s="104"/>
      <c r="IC76" s="104"/>
      <c r="ID76" s="104"/>
      <c r="IE76" s="104"/>
      <c r="IF76" s="104"/>
      <c r="IG76" s="104"/>
      <c r="IH76" s="104"/>
      <c r="II76" s="104"/>
      <c r="IJ76" s="104"/>
      <c r="IK76" s="104"/>
      <c r="IL76" s="104"/>
      <c r="IM76" s="104"/>
      <c r="IN76" s="104"/>
      <c r="IO76" s="104"/>
      <c r="IP76" s="104"/>
      <c r="IQ76" s="104"/>
      <c r="IR76" s="104"/>
      <c r="IS76" s="104"/>
      <c r="IT76" s="104"/>
      <c r="IU76" s="104"/>
      <c r="IV76" s="104"/>
    </row>
    <row r="77" spans="1:256" s="106" customFormat="1" ht="57.6" customHeight="1" x14ac:dyDescent="0.75">
      <c r="A77" s="104"/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297" t="s">
        <v>129</v>
      </c>
      <c r="V77" s="297"/>
      <c r="W77" s="297"/>
      <c r="X77" s="297"/>
      <c r="Y77" s="298"/>
      <c r="Z77" s="298"/>
      <c r="AA77" s="57"/>
      <c r="AB77" s="125"/>
      <c r="AC77" s="125"/>
      <c r="AD77" s="125"/>
      <c r="AE77" s="125"/>
      <c r="AF77" s="125"/>
      <c r="AG77" s="296"/>
      <c r="AH77" s="296"/>
      <c r="AI77" s="296"/>
      <c r="AJ77" s="296"/>
      <c r="AK77" s="296"/>
      <c r="AL77" s="296"/>
      <c r="AM77" s="296"/>
      <c r="AN77" s="296"/>
      <c r="AO77" s="296"/>
      <c r="AP77" s="296"/>
      <c r="AQ77" s="296"/>
      <c r="AR77" s="296"/>
      <c r="AS77" s="296"/>
      <c r="AT77" s="296"/>
      <c r="AU77" s="296"/>
      <c r="AV77" s="296"/>
      <c r="AW77" s="296"/>
      <c r="AX77" s="296"/>
      <c r="AY77" s="296"/>
      <c r="AZ77" s="296"/>
      <c r="BA77" s="296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4"/>
      <c r="EF77" s="104"/>
      <c r="EG77" s="104"/>
      <c r="EH77" s="104"/>
      <c r="EI77" s="104"/>
      <c r="EJ77" s="104"/>
      <c r="EK77" s="104"/>
      <c r="EL77" s="104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4"/>
      <c r="FA77" s="104"/>
      <c r="FB77" s="104"/>
      <c r="FC77" s="104"/>
      <c r="FD77" s="104"/>
      <c r="FE77" s="104"/>
      <c r="FF77" s="104"/>
      <c r="FG77" s="104"/>
      <c r="FH77" s="104"/>
      <c r="FI77" s="104"/>
      <c r="FJ77" s="104"/>
      <c r="FK77" s="104"/>
      <c r="FL77" s="104"/>
      <c r="FM77" s="104"/>
      <c r="FN77" s="104"/>
      <c r="FO77" s="104"/>
      <c r="FP77" s="104"/>
      <c r="FQ77" s="104"/>
      <c r="FR77" s="104"/>
      <c r="FS77" s="104"/>
      <c r="FT77" s="104"/>
      <c r="FU77" s="104"/>
      <c r="FV77" s="104"/>
      <c r="FW77" s="104"/>
      <c r="FX77" s="104"/>
      <c r="FY77" s="104"/>
      <c r="FZ77" s="104"/>
      <c r="GA77" s="104"/>
      <c r="GB77" s="104"/>
      <c r="GC77" s="104"/>
      <c r="GD77" s="104"/>
      <c r="GE77" s="104"/>
      <c r="GF77" s="104"/>
      <c r="GG77" s="104"/>
      <c r="GH77" s="104"/>
      <c r="GI77" s="104"/>
      <c r="GJ77" s="104"/>
      <c r="GK77" s="104"/>
      <c r="GL77" s="104"/>
      <c r="GM77" s="104"/>
      <c r="GN77" s="104"/>
      <c r="GO77" s="104"/>
      <c r="GP77" s="104"/>
      <c r="GQ77" s="104"/>
      <c r="GR77" s="104"/>
      <c r="GS77" s="104"/>
      <c r="GT77" s="104"/>
      <c r="GU77" s="104"/>
      <c r="GV77" s="104"/>
      <c r="GW77" s="104"/>
      <c r="GX77" s="104"/>
      <c r="GY77" s="104"/>
      <c r="GZ77" s="104"/>
      <c r="HA77" s="104"/>
      <c r="HB77" s="104"/>
      <c r="HC77" s="104"/>
      <c r="HD77" s="104"/>
      <c r="HE77" s="104"/>
      <c r="HF77" s="104"/>
      <c r="HG77" s="104"/>
      <c r="HH77" s="104"/>
      <c r="HI77" s="104"/>
      <c r="HJ77" s="104"/>
      <c r="HK77" s="104"/>
      <c r="HL77" s="104"/>
      <c r="HM77" s="104"/>
      <c r="HN77" s="104"/>
      <c r="HO77" s="104"/>
      <c r="HP77" s="104"/>
      <c r="HQ77" s="104"/>
      <c r="HR77" s="104"/>
      <c r="HS77" s="104"/>
      <c r="HT77" s="104"/>
      <c r="HU77" s="104"/>
      <c r="HV77" s="104"/>
      <c r="HW77" s="104"/>
      <c r="HX77" s="104"/>
      <c r="HY77" s="104"/>
      <c r="HZ77" s="104"/>
      <c r="IA77" s="104"/>
      <c r="IB77" s="104"/>
      <c r="IC77" s="104"/>
      <c r="ID77" s="104"/>
      <c r="IE77" s="104"/>
      <c r="IF77" s="104"/>
      <c r="IG77" s="104"/>
      <c r="IH77" s="104"/>
      <c r="II77" s="104"/>
      <c r="IJ77" s="104"/>
      <c r="IK77" s="104"/>
      <c r="IL77" s="104"/>
      <c r="IM77" s="104"/>
      <c r="IN77" s="104"/>
      <c r="IO77" s="104"/>
      <c r="IP77" s="104"/>
      <c r="IQ77" s="104"/>
      <c r="IR77" s="104"/>
      <c r="IS77" s="104"/>
      <c r="IT77" s="104"/>
      <c r="IU77" s="104"/>
      <c r="IV77" s="104"/>
    </row>
    <row r="78" spans="1:256" s="104" customFormat="1" ht="65.400000000000006" customHeight="1" x14ac:dyDescent="0.7"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  <c r="S78" s="124"/>
      <c r="T78" s="124"/>
      <c r="V78" s="247"/>
      <c r="W78" s="247"/>
      <c r="X78" s="247"/>
      <c r="Y78" s="248"/>
      <c r="Z78" s="248"/>
      <c r="AA78" s="248"/>
      <c r="AB78" s="248"/>
      <c r="AC78" s="248"/>
      <c r="AD78" s="248"/>
      <c r="AE78" s="248"/>
      <c r="AF78" s="347" t="s">
        <v>144</v>
      </c>
      <c r="AG78" s="347"/>
      <c r="AH78" s="347"/>
      <c r="AI78" s="347"/>
      <c r="AJ78" s="347"/>
      <c r="AK78" s="347"/>
      <c r="AL78" s="347"/>
      <c r="AM78" s="347"/>
      <c r="AN78" s="347"/>
      <c r="AO78" s="347"/>
      <c r="AP78" s="347"/>
      <c r="AQ78" s="347"/>
      <c r="AR78" s="347"/>
      <c r="AS78" s="347"/>
      <c r="AT78" s="347"/>
      <c r="AU78" s="347"/>
      <c r="AV78" s="347"/>
      <c r="AW78" s="347"/>
      <c r="AX78" s="347"/>
      <c r="AY78" s="347"/>
      <c r="AZ78" s="347"/>
      <c r="BA78" s="347"/>
      <c r="BB78" s="347"/>
      <c r="BC78" s="347"/>
      <c r="BD78" s="249"/>
    </row>
    <row r="79" spans="1:256" s="104" customFormat="1" ht="64.8" customHeight="1" x14ac:dyDescent="0.75">
      <c r="U79" s="159"/>
      <c r="V79" s="250" t="s">
        <v>36</v>
      </c>
      <c r="W79" s="251"/>
      <c r="X79" s="252"/>
      <c r="Y79" s="253"/>
      <c r="Z79" s="253"/>
      <c r="AA79" s="254" t="s">
        <v>78</v>
      </c>
      <c r="AB79" s="255"/>
      <c r="AC79" s="256"/>
      <c r="AD79" s="257" t="s">
        <v>37</v>
      </c>
      <c r="AE79" s="258"/>
      <c r="AF79" s="259"/>
      <c r="AH79" s="260"/>
      <c r="AI79" s="260"/>
      <c r="AJ79" s="325" t="s">
        <v>76</v>
      </c>
      <c r="AK79" s="325"/>
      <c r="AL79" s="325"/>
      <c r="AM79" s="325"/>
      <c r="AN79" s="325"/>
      <c r="AO79" s="325"/>
      <c r="AP79" s="325"/>
      <c r="AQ79" s="325"/>
      <c r="AR79" s="252"/>
      <c r="AS79" s="252"/>
      <c r="AT79" s="518" t="s">
        <v>79</v>
      </c>
      <c r="AU79" s="519"/>
      <c r="AV79" s="519"/>
      <c r="AW79" s="519"/>
      <c r="AX79" s="519"/>
      <c r="AY79" s="519"/>
      <c r="AZ79" s="257" t="s">
        <v>37</v>
      </c>
    </row>
    <row r="80" spans="1:256" s="80" customFormat="1" ht="24.9" customHeight="1" x14ac:dyDescent="0.6">
      <c r="U80" s="82"/>
      <c r="V80" s="83"/>
      <c r="W80" s="84"/>
      <c r="X80" s="88"/>
      <c r="Y80" s="89"/>
      <c r="Z80" s="89"/>
      <c r="AA80" s="87"/>
      <c r="AB80" s="90"/>
      <c r="AC80" s="85"/>
      <c r="AD80" s="87"/>
      <c r="AE80" s="86"/>
      <c r="AF80" s="87"/>
      <c r="AH80" s="81"/>
      <c r="AI80" s="81"/>
      <c r="AJ80" s="81"/>
      <c r="AK80" s="91"/>
      <c r="AL80" s="91"/>
      <c r="AM80" s="91"/>
      <c r="AN80" s="81"/>
      <c r="AO80" s="83"/>
      <c r="AP80" s="84"/>
      <c r="AQ80" s="84"/>
      <c r="AR80" s="92"/>
      <c r="AS80" s="92"/>
      <c r="AT80" s="89"/>
      <c r="AU80" s="87"/>
      <c r="AV80" s="85"/>
      <c r="AW80" s="85"/>
      <c r="AX80" s="86"/>
      <c r="AY80" s="85"/>
      <c r="AZ80" s="87"/>
    </row>
    <row r="81" spans="2:58" s="93" customFormat="1" ht="39.75" customHeight="1" x14ac:dyDescent="0.25">
      <c r="B81" s="324" t="s">
        <v>43</v>
      </c>
      <c r="C81" s="324"/>
      <c r="D81" s="324"/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  <c r="AA81" s="324"/>
      <c r="AB81" s="324"/>
      <c r="AC81" s="324"/>
      <c r="AE81" s="94"/>
      <c r="AF81" s="94"/>
      <c r="AH81" s="95"/>
      <c r="AI81" s="95"/>
      <c r="AJ81" s="95"/>
      <c r="AK81" s="95"/>
      <c r="AL81" s="95"/>
      <c r="AM81" s="95"/>
      <c r="AN81" s="95"/>
      <c r="AO81" s="94"/>
      <c r="AP81" s="96"/>
      <c r="AQ81" s="94"/>
      <c r="AS81" s="97"/>
      <c r="AU81" s="98"/>
      <c r="AW81" s="94"/>
      <c r="AX81" s="94"/>
      <c r="AY81" s="94"/>
      <c r="AZ81" s="94"/>
    </row>
    <row r="82" spans="2:58" s="6" customFormat="1" ht="14.25" customHeight="1" x14ac:dyDescent="0.25">
      <c r="V82" s="99"/>
      <c r="W82" s="99"/>
      <c r="X82" s="99"/>
      <c r="Y82" s="100"/>
      <c r="Z82" s="100"/>
      <c r="AA82" s="100"/>
      <c r="AB82" s="100"/>
      <c r="AC82" s="100"/>
      <c r="AD82" s="100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99"/>
      <c r="AT82" s="99"/>
      <c r="AU82" s="99"/>
      <c r="AV82" s="99"/>
      <c r="AW82" s="99"/>
      <c r="AX82" s="99"/>
      <c r="AY82" s="99"/>
      <c r="AZ82" s="99"/>
      <c r="BA82" s="99"/>
    </row>
    <row r="83" spans="2:58" s="6" customFormat="1" ht="60" customHeight="1" x14ac:dyDescent="1">
      <c r="B83" s="494" t="s">
        <v>63</v>
      </c>
      <c r="C83" s="495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  <c r="P83" s="495"/>
      <c r="Q83" s="495"/>
      <c r="R83" s="495"/>
      <c r="S83" s="495"/>
      <c r="T83" s="495"/>
      <c r="U83" s="495"/>
      <c r="V83" s="495"/>
      <c r="W83" s="495"/>
      <c r="X83" s="495"/>
      <c r="Y83" s="495"/>
      <c r="Z83" s="495"/>
      <c r="AA83" s="495"/>
      <c r="AB83" s="495"/>
      <c r="AC83" s="495"/>
      <c r="AD83" s="100"/>
      <c r="AE83" s="101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99"/>
      <c r="AT83" s="102"/>
      <c r="AU83" s="102"/>
      <c r="AV83" s="102"/>
      <c r="AW83" s="102"/>
      <c r="AX83" s="102"/>
      <c r="AY83" s="102"/>
      <c r="AZ83" s="99"/>
      <c r="BA83" s="99"/>
      <c r="BF83" s="6" t="s">
        <v>61</v>
      </c>
    </row>
    <row r="84" spans="2:58" ht="90" customHeight="1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7" spans="2:58" ht="81.75" customHeight="1" x14ac:dyDescent="0.25"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</sheetData>
  <mergeCells count="198">
    <mergeCell ref="B43:BE43"/>
    <mergeCell ref="T45:V45"/>
    <mergeCell ref="W45:AD45"/>
    <mergeCell ref="T46:AC46"/>
    <mergeCell ref="T21:V21"/>
    <mergeCell ref="W21:AD21"/>
    <mergeCell ref="T35:V35"/>
    <mergeCell ref="W35:AD35"/>
    <mergeCell ref="T36:V36"/>
    <mergeCell ref="W36:AD36"/>
    <mergeCell ref="T37:V37"/>
    <mergeCell ref="W37:AD37"/>
    <mergeCell ref="T40:V40"/>
    <mergeCell ref="W40:AD40"/>
    <mergeCell ref="T38:V38"/>
    <mergeCell ref="W38:AD38"/>
    <mergeCell ref="T39:V39"/>
    <mergeCell ref="W39:AD39"/>
    <mergeCell ref="W24:AD24"/>
    <mergeCell ref="T25:V25"/>
    <mergeCell ref="W25:AD25"/>
    <mergeCell ref="T44:V44"/>
    <mergeCell ref="W44:AD44"/>
    <mergeCell ref="B83:AC83"/>
    <mergeCell ref="AZ5:BE5"/>
    <mergeCell ref="AZ8:BE8"/>
    <mergeCell ref="B1:BA1"/>
    <mergeCell ref="B3:BA3"/>
    <mergeCell ref="T4:U4"/>
    <mergeCell ref="B2:BA2"/>
    <mergeCell ref="X4:AO4"/>
    <mergeCell ref="X5:AQ5"/>
    <mergeCell ref="B5:V5"/>
    <mergeCell ref="AZ7:BD7"/>
    <mergeCell ref="T8:V8"/>
    <mergeCell ref="A7:V7"/>
    <mergeCell ref="W7:AS7"/>
    <mergeCell ref="W8:AC8"/>
    <mergeCell ref="AX16:AX17"/>
    <mergeCell ref="AX15:BA15"/>
    <mergeCell ref="AY16:BA16"/>
    <mergeCell ref="BB16:BB17"/>
    <mergeCell ref="W26:AD26"/>
    <mergeCell ref="T27:AC27"/>
    <mergeCell ref="T29:U29"/>
    <mergeCell ref="W29:AC29"/>
    <mergeCell ref="AT79:AY79"/>
    <mergeCell ref="W9:Z9"/>
    <mergeCell ref="W6:AB6"/>
    <mergeCell ref="AZ6:BC6"/>
    <mergeCell ref="AD8:AS8"/>
    <mergeCell ref="T22:V22"/>
    <mergeCell ref="W22:AD22"/>
    <mergeCell ref="T23:V23"/>
    <mergeCell ref="W23:AD23"/>
    <mergeCell ref="T24:V24"/>
    <mergeCell ref="AX12:BE12"/>
    <mergeCell ref="AX13:BE13"/>
    <mergeCell ref="BB14:BE14"/>
    <mergeCell ref="AG11:AN13"/>
    <mergeCell ref="AX14:BA14"/>
    <mergeCell ref="AX11:BE11"/>
    <mergeCell ref="AH15:AI16"/>
    <mergeCell ref="AJ15:AK16"/>
    <mergeCell ref="AL15:AM16"/>
    <mergeCell ref="AO11:AO17"/>
    <mergeCell ref="W11:AD17"/>
    <mergeCell ref="AE11:AF13"/>
    <mergeCell ref="AD6:AS6"/>
    <mergeCell ref="AN15:AN17"/>
    <mergeCell ref="AP14:AP17"/>
    <mergeCell ref="T47:AC47"/>
    <mergeCell ref="T30:U30"/>
    <mergeCell ref="W30:AC30"/>
    <mergeCell ref="T31:AC31"/>
    <mergeCell ref="T32:AC32"/>
    <mergeCell ref="B33:BE33"/>
    <mergeCell ref="B28:BE28"/>
    <mergeCell ref="BK15:BK17"/>
    <mergeCell ref="AF14:AF17"/>
    <mergeCell ref="AW14:AW17"/>
    <mergeCell ref="AT14:AT17"/>
    <mergeCell ref="AG14:AG17"/>
    <mergeCell ref="BI19:BI26"/>
    <mergeCell ref="AE14:AE17"/>
    <mergeCell ref="AH14:AN14"/>
    <mergeCell ref="AV14:AV17"/>
    <mergeCell ref="AR14:AR17"/>
    <mergeCell ref="AS14:AS17"/>
    <mergeCell ref="AU14:AU17"/>
    <mergeCell ref="BC16:BE16"/>
    <mergeCell ref="BB15:BE15"/>
    <mergeCell ref="B34:BE34"/>
    <mergeCell ref="T26:V26"/>
    <mergeCell ref="T41:V41"/>
    <mergeCell ref="AQ14:AQ17"/>
    <mergeCell ref="B11:B17"/>
    <mergeCell ref="B19:BE19"/>
    <mergeCell ref="T11:V17"/>
    <mergeCell ref="AP11:AW13"/>
    <mergeCell ref="T42:AC42"/>
    <mergeCell ref="B20:BE20"/>
    <mergeCell ref="T18:V18"/>
    <mergeCell ref="W18:AD18"/>
    <mergeCell ref="W41:AD41"/>
    <mergeCell ref="B48:AD48"/>
    <mergeCell ref="T54:U54"/>
    <mergeCell ref="T56:V56"/>
    <mergeCell ref="AF78:BC78"/>
    <mergeCell ref="AE53:AO53"/>
    <mergeCell ref="AE55:AO55"/>
    <mergeCell ref="AB49:AD56"/>
    <mergeCell ref="T62:U62"/>
    <mergeCell ref="W62:X62"/>
    <mergeCell ref="Y62:Z62"/>
    <mergeCell ref="AC62:AS62"/>
    <mergeCell ref="AT62:AY62"/>
    <mergeCell ref="T63:U63"/>
    <mergeCell ref="W63:X63"/>
    <mergeCell ref="Y63:Z63"/>
    <mergeCell ref="AC63:AS63"/>
    <mergeCell ref="AT63:AY63"/>
    <mergeCell ref="B49:B56"/>
    <mergeCell ref="U50:V50"/>
    <mergeCell ref="U49:V49"/>
    <mergeCell ref="T53:U53"/>
    <mergeCell ref="U51:V51"/>
    <mergeCell ref="U52:V52"/>
    <mergeCell ref="AE56:AO56"/>
    <mergeCell ref="AO69:AP69"/>
    <mergeCell ref="AQ69:AV69"/>
    <mergeCell ref="AO70:AP70"/>
    <mergeCell ref="AQ70:AV70"/>
    <mergeCell ref="B81:AC81"/>
    <mergeCell ref="AJ79:AQ79"/>
    <mergeCell ref="AE49:AO49"/>
    <mergeCell ref="AE54:AO54"/>
    <mergeCell ref="AE52:AO52"/>
    <mergeCell ref="AE50:AO50"/>
    <mergeCell ref="AE51:AO51"/>
    <mergeCell ref="T64:U64"/>
    <mergeCell ref="W64:X64"/>
    <mergeCell ref="Y64:Z64"/>
    <mergeCell ref="AC64:AS64"/>
    <mergeCell ref="AT64:AY64"/>
    <mergeCell ref="T65:BD65"/>
    <mergeCell ref="B66:T68"/>
    <mergeCell ref="U66:U68"/>
    <mergeCell ref="V66:X68"/>
    <mergeCell ref="Y66:Z67"/>
    <mergeCell ref="AA66:AB67"/>
    <mergeCell ref="AE66:AH68"/>
    <mergeCell ref="AK66:AN68"/>
    <mergeCell ref="AO66:AP68"/>
    <mergeCell ref="AQ66:AV68"/>
    <mergeCell ref="AW66:AX67"/>
    <mergeCell ref="AY66:AZ67"/>
    <mergeCell ref="BA66:BA67"/>
    <mergeCell ref="B69:T71"/>
    <mergeCell ref="U69:U70"/>
    <mergeCell ref="V69:X71"/>
    <mergeCell ref="Y69:Y71"/>
    <mergeCell ref="Z69:Z71"/>
    <mergeCell ref="AA69:AA71"/>
    <mergeCell ref="AB69:AB71"/>
    <mergeCell ref="AE69:AH73"/>
    <mergeCell ref="AK69:AN73"/>
    <mergeCell ref="V72:X73"/>
    <mergeCell ref="Y72:Y73"/>
    <mergeCell ref="Z72:Z73"/>
    <mergeCell ref="AA72:AA73"/>
    <mergeCell ref="AB72:AB73"/>
    <mergeCell ref="AO72:AP72"/>
    <mergeCell ref="AQ72:AV72"/>
    <mergeCell ref="AO73:AP73"/>
    <mergeCell ref="AQ73:AV73"/>
    <mergeCell ref="AO71:AP71"/>
    <mergeCell ref="AQ71:AV71"/>
    <mergeCell ref="B72:T73"/>
    <mergeCell ref="U72:U73"/>
    <mergeCell ref="B76:T76"/>
    <mergeCell ref="X76:Z76"/>
    <mergeCell ref="AU76:AW76"/>
    <mergeCell ref="AX76:AZ76"/>
    <mergeCell ref="AG77:BA77"/>
    <mergeCell ref="U77:Z77"/>
    <mergeCell ref="B74:T74"/>
    <mergeCell ref="V74:X74"/>
    <mergeCell ref="AE74:AH74"/>
    <mergeCell ref="AK74:AN74"/>
    <mergeCell ref="AO74:AP74"/>
    <mergeCell ref="AQ74:AV74"/>
    <mergeCell ref="AE75:AH75"/>
    <mergeCell ref="AK75:AN75"/>
    <mergeCell ref="B75:T75"/>
    <mergeCell ref="V75:X75"/>
    <mergeCell ref="AO75:AP75"/>
    <mergeCell ref="AQ75:AV75"/>
  </mergeCells>
  <phoneticPr fontId="0" type="noConversion"/>
  <pageMargins left="0.39370078740157483" right="0.19685039370078741" top="0.39370078740157483" bottom="0" header="0" footer="0"/>
  <pageSetup paperSize="9" scale="20" fitToHeight="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курс</vt:lpstr>
      <vt:lpstr>'3 курс'!Область_печати</vt:lpstr>
    </vt:vector>
  </TitlesOfParts>
  <Company>К П 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</dc:creator>
  <cp:lastModifiedBy>Admin</cp:lastModifiedBy>
  <cp:lastPrinted>2020-05-06T18:05:24Z</cp:lastPrinted>
  <dcterms:created xsi:type="dcterms:W3CDTF">2014-01-13T08:19:54Z</dcterms:created>
  <dcterms:modified xsi:type="dcterms:W3CDTF">2020-07-01T17:50:35Z</dcterms:modified>
</cp:coreProperties>
</file>