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" windowWidth="21540" windowHeight="10332"/>
  </bookViews>
  <sheets>
    <sheet name="БАК_161_Пром_1 курс" sheetId="6" r:id="rId1"/>
  </sheets>
  <definedNames>
    <definedName name="_xlnm.Print_Area" localSheetId="0">'БАК_161_Пром_1 курс'!$A$1:$BH$62</definedName>
  </definedNames>
  <calcPr calcId="162913"/>
</workbook>
</file>

<file path=xl/calcChain.xml><?xml version="1.0" encoding="utf-8"?>
<calcChain xmlns="http://schemas.openxmlformats.org/spreadsheetml/2006/main">
  <c r="AF25" i="6"/>
  <c r="AG25"/>
  <c r="BB26" l="1"/>
  <c r="AU37"/>
  <c r="AU38" s="1"/>
  <c r="AR37"/>
  <c r="AR38" s="1"/>
  <c r="AQ37"/>
  <c r="AQ38" s="1"/>
  <c r="AP37"/>
  <c r="AP38" s="1"/>
  <c r="AL38"/>
  <c r="AL37"/>
  <c r="AJ37"/>
  <c r="AJ38" s="1"/>
  <c r="AH37"/>
  <c r="AH38" s="1"/>
  <c r="AE38"/>
  <c r="AE37"/>
  <c r="BE36"/>
  <c r="BD36"/>
  <c r="BC36"/>
  <c r="BB36"/>
  <c r="BA36"/>
  <c r="AZ36"/>
  <c r="AY36"/>
  <c r="AX36"/>
  <c r="AO36"/>
  <c r="AJ36"/>
  <c r="AH36"/>
  <c r="AG36"/>
  <c r="AF36"/>
  <c r="AE36"/>
  <c r="BB35"/>
  <c r="AX34" l="1"/>
  <c r="AG34"/>
  <c r="AF34"/>
  <c r="AX33"/>
  <c r="AG33"/>
  <c r="AO33" s="1"/>
  <c r="AF33"/>
  <c r="AO34" l="1"/>
  <c r="BE31"/>
  <c r="BE37" s="1"/>
  <c r="BE38" s="1"/>
  <c r="BD31"/>
  <c r="BD37" s="1"/>
  <c r="BD38" s="1"/>
  <c r="BC31"/>
  <c r="BC37" s="1"/>
  <c r="BC38" s="1"/>
  <c r="BA31"/>
  <c r="BA37" s="1"/>
  <c r="BA38" s="1"/>
  <c r="AZ31"/>
  <c r="AZ37" s="1"/>
  <c r="AZ38" s="1"/>
  <c r="AY31"/>
  <c r="AY37" s="1"/>
  <c r="AY38" s="1"/>
  <c r="AL31"/>
  <c r="AJ31"/>
  <c r="AH31"/>
  <c r="AE31"/>
  <c r="BB30"/>
  <c r="AG30"/>
  <c r="AF30"/>
  <c r="AX29"/>
  <c r="AG29"/>
  <c r="AF29"/>
  <c r="BB28"/>
  <c r="AG28"/>
  <c r="AF28"/>
  <c r="AX27"/>
  <c r="AG27"/>
  <c r="AF27"/>
  <c r="AX25"/>
  <c r="AG26"/>
  <c r="AF26"/>
  <c r="AO25"/>
  <c r="AO30" l="1"/>
  <c r="AO29"/>
  <c r="AO28"/>
  <c r="AO27"/>
  <c r="AO26"/>
  <c r="BB22" l="1"/>
  <c r="AX21"/>
  <c r="AG35" l="1"/>
  <c r="AF35"/>
  <c r="AO35" l="1"/>
  <c r="BB24"/>
  <c r="AX24"/>
  <c r="AG24"/>
  <c r="AF24"/>
  <c r="BB23"/>
  <c r="BB31" s="1"/>
  <c r="BB37" s="1"/>
  <c r="BB38" s="1"/>
  <c r="AX23"/>
  <c r="AX31" s="1"/>
  <c r="AX37" s="1"/>
  <c r="AX38" s="1"/>
  <c r="AG23"/>
  <c r="AF23"/>
  <c r="AO24" l="1"/>
  <c r="AO23"/>
  <c r="AG22"/>
  <c r="AF22"/>
  <c r="AG21"/>
  <c r="AF21"/>
  <c r="AF31" l="1"/>
  <c r="AF37" s="1"/>
  <c r="AF38" s="1"/>
  <c r="AG31"/>
  <c r="AG37" s="1"/>
  <c r="AG38" s="1"/>
  <c r="AO21"/>
  <c r="AO31" s="1"/>
  <c r="AO37" s="1"/>
  <c r="AO38" s="1"/>
  <c r="AO22"/>
</calcChain>
</file>

<file path=xl/sharedStrings.xml><?xml version="1.0" encoding="utf-8"?>
<sst xmlns="http://schemas.openxmlformats.org/spreadsheetml/2006/main" count="126" uniqueCount="109">
  <si>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</si>
  <si>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</si>
  <si>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</si>
  <si>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</si>
  <si>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</si>
  <si>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</si>
  <si>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</si>
  <si>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</si>
  <si>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</si>
  <si>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</si>
  <si>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</si>
  <si>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</si>
  <si>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</si>
  <si>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</si>
  <si>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</si>
  <si>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</si>
  <si>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</si>
  <si>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</si>
  <si>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</si>
  <si>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</si>
  <si>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</si>
  <si>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</si>
  <si>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</si>
  <si>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</si>
  <si>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</si>
  <si>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</si>
  <si>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</si>
  <si>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</si>
  <si>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</si>
  <si>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</si>
  <si>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</si>
  <si>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</si>
  <si>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</si>
  <si>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</si>
  <si>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</si>
  <si>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</si>
  <si>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</si>
  <si>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</si>
  <si>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</si>
  <si>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</si>
  <si>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</si>
  <si>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</si>
  <si>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</si>
  <si>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</si>
  <si>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</si>
  <si>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18 тижнів</t>
  </si>
  <si>
    <t>3 роки 10 міс.(4 н.р)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</si>
  <si>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</si>
  <si>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</si>
  <si>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</si>
  <si>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</si>
  <si>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</si>
  <si>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</si>
  <si>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</si>
  <si>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</si>
  <si>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</si>
  <si>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</si>
  <si>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</si>
  <si>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>очна (денна)</t>
  </si>
  <si>
    <t>1. НОРМАТИВНІ  освітні  компоненти</t>
  </si>
  <si>
    <t>І.1. Цикл загальної  підготовки</t>
  </si>
  <si>
    <t xml:space="preserve"> І.2.  Цикл  професійної підготовки</t>
  </si>
  <si>
    <t>ВСЬОГО   нормативних: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</si>
  <si>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</si>
  <si>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</si>
  <si>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</si>
  <si>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</si>
  <si>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 xml:space="preserve">на 2020/ 2021 навчальний рік   </t>
  </si>
  <si>
    <t>прийом 2020 року</t>
  </si>
  <si>
    <t>Екології та технології рослинних полімерів</t>
  </si>
  <si>
    <t>інженерно-хімічний</t>
  </si>
  <si>
    <t>І курс</t>
  </si>
  <si>
    <t>1 семестр</t>
  </si>
  <si>
    <t>2 семестр</t>
  </si>
  <si>
    <t xml:space="preserve">Лабораторні
</t>
  </si>
  <si>
    <t>Історії</t>
  </si>
  <si>
    <t>Засади усного професійного мовлення (риторика)</t>
  </si>
  <si>
    <t>Української мови, літератури та культури</t>
  </si>
  <si>
    <t>Фізичне виховання - 1.</t>
  </si>
  <si>
    <t>Спортивного вдосконалення</t>
  </si>
  <si>
    <t>Разом нормативних ОК циклу загальної підготовки:</t>
  </si>
  <si>
    <t>Вища математика - 1. Диференційне числення</t>
  </si>
  <si>
    <t>Математичної фізики</t>
  </si>
  <si>
    <t>Вища математика - 2. Інтегральне числення</t>
  </si>
  <si>
    <t>Загальної фізики і фізики твердого тіла</t>
  </si>
  <si>
    <t>Технічних та програмних засобів автоматизації</t>
  </si>
  <si>
    <t>Загальна та неорганічна хімія</t>
  </si>
  <si>
    <t>Разом нормативних ОК циклу професійної  підготовки:</t>
  </si>
  <si>
    <t>Ухвалено на засіданні Вченої ради  ІХФ, ПРОТОКОЛ №___3____ від 13 квітня 2020 р.</t>
  </si>
  <si>
    <t>/ Микола ГОМЕЛЯ /</t>
  </si>
  <si>
    <t>Заст. декана ІХФ</t>
  </si>
  <si>
    <t>/ Дмитро СІДОРОВ</t>
  </si>
  <si>
    <t xml:space="preserve"> </t>
  </si>
  <si>
    <t>Англійської мови технічного спрямування № 2</t>
  </si>
  <si>
    <t>161 Хімічні технології та інженерія</t>
  </si>
  <si>
    <r>
      <t xml:space="preserve"> за  освітньо-  професійною  програмою           </t>
    </r>
    <r>
      <rPr>
        <b/>
        <sz val="36"/>
        <rFont val="Arial"/>
        <family val="2"/>
        <charset val="204"/>
      </rPr>
      <t>Промислова екологія та ресурсоефективні чисті технології</t>
    </r>
  </si>
  <si>
    <t>бакалавр з хімічних технологій та інженерії</t>
  </si>
  <si>
    <t>ЛЦ-01 (30)</t>
  </si>
  <si>
    <t xml:space="preserve">Фізика - 1. Механіка. Теплота </t>
  </si>
  <si>
    <t>Фізика - 2. Електромагнетизм</t>
  </si>
  <si>
    <t>Загальна  та  неорганічна  хімія - 1. Загальна хімія</t>
  </si>
  <si>
    <t xml:space="preserve">Загальна та неорганічна хімія-2. Неорганічна хімія </t>
  </si>
  <si>
    <t>Інженерна графіка</t>
  </si>
  <si>
    <t>Нарисної геометрії, інженерної та комп"ютерної графіки</t>
  </si>
  <si>
    <t>Комп'ютерна графіка</t>
  </si>
  <si>
    <t xml:space="preserve"> Інформаційні технології</t>
  </si>
  <si>
    <t>Іноземна мова-1. Практичний курс іноземної мови І</t>
  </si>
  <si>
    <r>
      <t xml:space="preserve">"__01___"__07__ </t>
    </r>
    <r>
      <rPr>
        <b/>
        <sz val="26"/>
        <rFont val="Arial"/>
        <family val="2"/>
        <charset val="204"/>
      </rPr>
      <t>2020 р.</t>
    </r>
  </si>
  <si>
    <t>Історія науки і техніки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</si>
</sst>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sz val="11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2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4"/>
      <name val="Arial"/>
      <family val="2"/>
      <charset val="204"/>
    </font>
    <font>
      <b/>
      <sz val="48"/>
      <name val="Arial"/>
      <family val="2"/>
      <charset val="204"/>
    </font>
    <font>
      <b/>
      <sz val="36"/>
      <name val="Arial"/>
      <family val="2"/>
      <charset val="204"/>
    </font>
    <font>
      <sz val="36"/>
      <name val="Arial Cyr"/>
      <charset val="204"/>
    </font>
    <font>
      <b/>
      <sz val="36"/>
      <name val="Arial"/>
      <family val="2"/>
    </font>
    <font>
      <b/>
      <sz val="28"/>
      <name val="Arial Cyr"/>
      <family val="2"/>
      <charset val="204"/>
    </font>
    <font>
      <sz val="36"/>
      <name val="Arial"/>
      <family val="2"/>
      <charset val="204"/>
    </font>
    <font>
      <b/>
      <i/>
      <sz val="40"/>
      <name val="Arial"/>
      <family val="2"/>
    </font>
    <font>
      <b/>
      <sz val="32"/>
      <name val="Arial"/>
      <family val="2"/>
    </font>
    <font>
      <b/>
      <sz val="32"/>
      <name val="Arial Cyr"/>
      <charset val="204"/>
    </font>
    <font>
      <sz val="36"/>
      <name val="Arial"/>
      <family val="2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4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/>
    <xf numFmtId="0" fontId="4" fillId="0" borderId="0" xfId="0" applyFont="1" applyFill="1" applyAlignment="1"/>
    <xf numFmtId="0" fontId="2" fillId="0" borderId="0" xfId="0" applyFont="1" applyFill="1" applyBorder="1"/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17" fillId="0" borderId="7" xfId="0" applyFont="1" applyFill="1" applyBorder="1" applyAlignment="1">
      <alignment horizontal="center" vertical="center" textRotation="90" wrapText="1"/>
    </xf>
    <xf numFmtId="0" fontId="17" fillId="0" borderId="25" xfId="0" applyFont="1" applyFill="1" applyBorder="1" applyAlignment="1">
      <alignment horizontal="center" vertical="center" textRotation="90" wrapText="1"/>
    </xf>
    <xf numFmtId="0" fontId="20" fillId="0" borderId="11" xfId="0" applyNumberFormat="1" applyFont="1" applyFill="1" applyBorder="1" applyAlignment="1">
      <alignment horizontal="center" vertical="center" textRotation="90" wrapText="1"/>
    </xf>
    <xf numFmtId="0" fontId="2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/>
    <xf numFmtId="49" fontId="11" fillId="0" borderId="0" xfId="0" applyNumberFormat="1" applyFont="1" applyFill="1" applyBorder="1"/>
    <xf numFmtId="0" fontId="2" fillId="0" borderId="5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center" textRotation="90"/>
    </xf>
    <xf numFmtId="0" fontId="16" fillId="0" borderId="5" xfId="0" applyFont="1" applyFill="1" applyBorder="1" applyAlignment="1">
      <alignment vertical="top"/>
    </xf>
    <xf numFmtId="0" fontId="13" fillId="0" borderId="6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5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16" fillId="0" borderId="19" xfId="0" applyFont="1" applyFill="1" applyBorder="1" applyAlignment="1">
      <alignment vertical="top"/>
    </xf>
    <xf numFmtId="0" fontId="16" fillId="0" borderId="6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21" fillId="0" borderId="55" xfId="0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 wrapText="1" shrinkToFit="1"/>
    </xf>
    <xf numFmtId="0" fontId="32" fillId="0" borderId="6" xfId="0" applyNumberFormat="1" applyFont="1" applyFill="1" applyBorder="1" applyAlignment="1">
      <alignment horizontal="center" vertical="center" wrapText="1" shrinkToFit="1"/>
    </xf>
    <xf numFmtId="0" fontId="32" fillId="0" borderId="22" xfId="0" applyNumberFormat="1" applyFont="1" applyFill="1" applyBorder="1" applyAlignment="1">
      <alignment horizontal="center" vertical="center" wrapText="1" shrinkToFit="1"/>
    </xf>
    <xf numFmtId="0" fontId="32" fillId="0" borderId="2" xfId="0" applyNumberFormat="1" applyFont="1" applyFill="1" applyBorder="1" applyAlignment="1">
      <alignment horizontal="center" vertical="center" wrapText="1" shrinkToFit="1"/>
    </xf>
    <xf numFmtId="0" fontId="32" fillId="0" borderId="23" xfId="0" applyNumberFormat="1" applyFont="1" applyFill="1" applyBorder="1" applyAlignment="1">
      <alignment horizontal="center" vertical="center" shrinkToFit="1"/>
    </xf>
    <xf numFmtId="0" fontId="32" fillId="0" borderId="6" xfId="0" applyNumberFormat="1" applyFont="1" applyFill="1" applyBorder="1" applyAlignment="1">
      <alignment horizontal="center" vertical="center" shrinkToFit="1"/>
    </xf>
    <xf numFmtId="0" fontId="32" fillId="0" borderId="22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/>
    <xf numFmtId="0" fontId="32" fillId="0" borderId="41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 wrapText="1" shrinkToFit="1"/>
    </xf>
    <xf numFmtId="0" fontId="32" fillId="0" borderId="13" xfId="0" applyNumberFormat="1" applyFont="1" applyFill="1" applyBorder="1" applyAlignment="1">
      <alignment horizontal="center" vertical="center" wrapText="1" shrinkToFit="1"/>
    </xf>
    <xf numFmtId="0" fontId="32" fillId="0" borderId="41" xfId="0" applyNumberFormat="1" applyFont="1" applyFill="1" applyBorder="1" applyAlignment="1">
      <alignment horizontal="center" vertical="center" wrapText="1" shrinkToFit="1"/>
    </xf>
    <xf numFmtId="0" fontId="32" fillId="0" borderId="39" xfId="0" applyNumberFormat="1" applyFont="1" applyFill="1" applyBorder="1" applyAlignment="1">
      <alignment horizontal="center" vertical="center" wrapText="1" shrinkToFit="1"/>
    </xf>
    <xf numFmtId="0" fontId="32" fillId="0" borderId="21" xfId="0" applyNumberFormat="1" applyFont="1" applyFill="1" applyBorder="1" applyAlignment="1">
      <alignment horizontal="center" vertical="center" shrinkToFit="1"/>
    </xf>
    <xf numFmtId="0" fontId="32" fillId="0" borderId="13" xfId="0" applyNumberFormat="1" applyFont="1" applyFill="1" applyBorder="1" applyAlignment="1">
      <alignment horizontal="center" vertical="center" shrinkToFit="1"/>
    </xf>
    <xf numFmtId="0" fontId="32" fillId="0" borderId="41" xfId="0" applyNumberFormat="1" applyFont="1" applyFill="1" applyBorder="1" applyAlignment="1">
      <alignment horizontal="center" vertical="center" shrinkToFit="1"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6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/>
    <xf numFmtId="0" fontId="32" fillId="0" borderId="4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45" xfId="0" applyNumberFormat="1" applyFont="1" applyFill="1" applyBorder="1" applyAlignment="1">
      <alignment horizontal="center" vertical="center" wrapText="1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45" xfId="0" applyNumberFormat="1" applyFont="1" applyFill="1" applyBorder="1" applyAlignment="1">
      <alignment horizontal="center" vertical="center" shrinkToFit="1"/>
    </xf>
    <xf numFmtId="0" fontId="34" fillId="0" borderId="72" xfId="0" applyNumberFormat="1" applyFont="1" applyFill="1" applyBorder="1" applyAlignment="1">
      <alignment horizontal="center" vertical="center" wrapText="1" shrinkToFit="1"/>
    </xf>
    <xf numFmtId="0" fontId="34" fillId="0" borderId="6" xfId="0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0" fontId="40" fillId="0" borderId="6" xfId="0" applyFont="1" applyFill="1" applyBorder="1"/>
    <xf numFmtId="0" fontId="3" fillId="0" borderId="23" xfId="0" applyNumberFormat="1" applyFont="1" applyFill="1" applyBorder="1" applyAlignment="1">
      <alignment horizontal="center" vertical="center" wrapText="1" shrinkToFit="1"/>
    </xf>
    <xf numFmtId="0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 wrapText="1" shrinkToFit="1"/>
    </xf>
    <xf numFmtId="0" fontId="3" fillId="0" borderId="59" xfId="0" applyNumberFormat="1" applyFont="1" applyFill="1" applyBorder="1" applyAlignment="1">
      <alignment horizontal="center" vertical="center" wrapText="1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/>
    <xf numFmtId="0" fontId="3" fillId="0" borderId="57" xfId="0" applyNumberFormat="1" applyFont="1" applyFill="1" applyBorder="1" applyAlignment="1">
      <alignment horizontal="center" vertical="center" wrapText="1" shrinkToFit="1"/>
    </xf>
    <xf numFmtId="0" fontId="34" fillId="0" borderId="23" xfId="0" applyNumberFormat="1" applyFont="1" applyFill="1" applyBorder="1" applyAlignment="1">
      <alignment horizontal="center" vertical="center" wrapText="1" shrinkToFit="1"/>
    </xf>
    <xf numFmtId="0" fontId="34" fillId="0" borderId="6" xfId="0" applyNumberFormat="1" applyFont="1" applyFill="1" applyBorder="1" applyAlignment="1">
      <alignment horizontal="center" vertical="center" wrapText="1" shrinkToFit="1"/>
    </xf>
    <xf numFmtId="0" fontId="34" fillId="0" borderId="22" xfId="0" applyNumberFormat="1" applyFont="1" applyFill="1" applyBorder="1" applyAlignment="1">
      <alignment horizontal="center" vertical="center" wrapText="1" shrinkToFit="1"/>
    </xf>
    <xf numFmtId="0" fontId="34" fillId="0" borderId="23" xfId="0" applyNumberFormat="1" applyFont="1" applyFill="1" applyBorder="1" applyAlignment="1">
      <alignment horizontal="center" vertical="center" shrinkToFit="1"/>
    </xf>
    <xf numFmtId="0" fontId="34" fillId="0" borderId="6" xfId="0" applyNumberFormat="1" applyFont="1" applyFill="1" applyBorder="1" applyAlignment="1">
      <alignment horizontal="center" vertical="center" shrinkToFit="1"/>
    </xf>
    <xf numFmtId="0" fontId="34" fillId="0" borderId="22" xfId="0" applyNumberFormat="1" applyFont="1" applyFill="1" applyBorder="1" applyAlignment="1">
      <alignment horizontal="center" vertical="center" shrinkToFit="1"/>
    </xf>
    <xf numFmtId="0" fontId="34" fillId="0" borderId="10" xfId="0" applyNumberFormat="1" applyFont="1" applyFill="1" applyBorder="1" applyAlignment="1">
      <alignment horizontal="center" vertical="center" shrinkToFit="1"/>
    </xf>
    <xf numFmtId="0" fontId="32" fillId="0" borderId="36" xfId="0" applyNumberFormat="1" applyFont="1" applyFill="1" applyBorder="1" applyAlignment="1">
      <alignment horizontal="center" vertical="center" shrinkToFit="1"/>
    </xf>
    <xf numFmtId="0" fontId="32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46" xfId="0" applyNumberFormat="1" applyFont="1" applyFill="1" applyBorder="1" applyAlignment="1">
      <alignment horizontal="center" vertical="center" shrinkToFit="1"/>
    </xf>
    <xf numFmtId="0" fontId="34" fillId="0" borderId="23" xfId="0" applyNumberFormat="1" applyFont="1" applyFill="1" applyBorder="1" applyAlignment="1">
      <alignment horizontal="center" vertical="center"/>
    </xf>
    <xf numFmtId="0" fontId="34" fillId="0" borderId="22" xfId="0" applyNumberFormat="1" applyFont="1" applyFill="1" applyBorder="1" applyAlignment="1">
      <alignment horizontal="center" vertical="center"/>
    </xf>
    <xf numFmtId="3" fontId="34" fillId="0" borderId="23" xfId="0" applyNumberFormat="1" applyFont="1" applyFill="1" applyBorder="1" applyAlignment="1">
      <alignment horizontal="center" vertical="center" shrinkToFit="1"/>
    </xf>
    <xf numFmtId="1" fontId="34" fillId="0" borderId="6" xfId="0" applyNumberFormat="1" applyFont="1" applyFill="1" applyBorder="1" applyAlignment="1">
      <alignment horizontal="center" vertical="center" shrinkToFit="1"/>
    </xf>
    <xf numFmtId="164" fontId="34" fillId="0" borderId="6" xfId="0" applyNumberFormat="1" applyFont="1" applyFill="1" applyBorder="1" applyAlignment="1">
      <alignment horizontal="center" vertical="center" shrinkToFit="1"/>
    </xf>
    <xf numFmtId="164" fontId="34" fillId="0" borderId="22" xfId="0" applyNumberFormat="1" applyFont="1" applyFill="1" applyBorder="1" applyAlignment="1">
      <alignment horizontal="center" vertical="center" shrinkToFit="1"/>
    </xf>
    <xf numFmtId="0" fontId="40" fillId="0" borderId="23" xfId="0" applyFont="1" applyFill="1" applyBorder="1"/>
    <xf numFmtId="0" fontId="40" fillId="0" borderId="22" xfId="0" applyFont="1" applyFill="1" applyBorder="1"/>
    <xf numFmtId="0" fontId="34" fillId="0" borderId="22" xfId="0" applyNumberFormat="1" applyFont="1" applyFill="1" applyBorder="1"/>
    <xf numFmtId="0" fontId="3" fillId="0" borderId="71" xfId="0" applyNumberFormat="1" applyFont="1" applyFill="1" applyBorder="1" applyAlignment="1">
      <alignment horizontal="center" vertical="center" wrapText="1" shrinkToFit="1"/>
    </xf>
    <xf numFmtId="0" fontId="32" fillId="0" borderId="21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36" xfId="0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right"/>
    </xf>
    <xf numFmtId="0" fontId="32" fillId="0" borderId="15" xfId="0" applyNumberFormat="1" applyFont="1" applyFill="1" applyBorder="1" applyAlignment="1">
      <alignment horizontal="center" vertical="center" wrapText="1" shrinkToFit="1"/>
    </xf>
    <xf numFmtId="0" fontId="32" fillId="0" borderId="16" xfId="0" applyNumberFormat="1" applyFont="1" applyFill="1" applyBorder="1" applyAlignment="1">
      <alignment horizontal="center" vertical="center" wrapText="1" shrinkToFit="1"/>
    </xf>
    <xf numFmtId="0" fontId="32" fillId="0" borderId="47" xfId="0" applyNumberFormat="1" applyFont="1" applyFill="1" applyBorder="1" applyAlignment="1">
      <alignment horizontal="center" vertical="center" wrapText="1" shrinkToFit="1"/>
    </xf>
    <xf numFmtId="0" fontId="32" fillId="0" borderId="47" xfId="0" applyNumberFormat="1" applyFont="1" applyFill="1" applyBorder="1" applyAlignment="1">
      <alignment horizontal="center" vertical="center" shrinkToFit="1"/>
    </xf>
    <xf numFmtId="0" fontId="32" fillId="0" borderId="20" xfId="0" applyNumberFormat="1" applyFont="1" applyFill="1" applyBorder="1" applyAlignment="1">
      <alignment horizontal="center" vertical="center" shrinkToFit="1"/>
    </xf>
    <xf numFmtId="0" fontId="32" fillId="0" borderId="16" xfId="0" applyNumberFormat="1" applyFont="1" applyFill="1" applyBorder="1" applyAlignment="1">
      <alignment horizontal="center" vertical="center" shrinkToFit="1"/>
    </xf>
    <xf numFmtId="0" fontId="32" fillId="0" borderId="29" xfId="0" applyNumberFormat="1" applyFont="1" applyFill="1" applyBorder="1" applyAlignment="1">
      <alignment horizontal="center" vertical="center" shrinkToFit="1"/>
    </xf>
    <xf numFmtId="0" fontId="32" fillId="0" borderId="40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right"/>
    </xf>
    <xf numFmtId="0" fontId="32" fillId="0" borderId="27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 vertical="top"/>
    </xf>
    <xf numFmtId="0" fontId="32" fillId="0" borderId="41" xfId="0" applyNumberFormat="1" applyFont="1" applyFill="1" applyBorder="1" applyAlignment="1">
      <alignment horizontal="center" vertical="center"/>
    </xf>
    <xf numFmtId="0" fontId="32" fillId="0" borderId="13" xfId="0" applyFont="1" applyFill="1" applyBorder="1"/>
    <xf numFmtId="0" fontId="32" fillId="0" borderId="41" xfId="0" applyFont="1" applyFill="1" applyBorder="1"/>
    <xf numFmtId="0" fontId="17" fillId="0" borderId="0" xfId="0" applyFont="1" applyFill="1" applyBorder="1" applyAlignment="1">
      <alignment horizontal="center" vertical="center" textRotation="90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6" xfId="0" applyFont="1" applyFill="1" applyBorder="1"/>
    <xf numFmtId="0" fontId="32" fillId="0" borderId="22" xfId="0" applyFont="1" applyFill="1" applyBorder="1"/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32" fillId="0" borderId="17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45" xfId="0" applyNumberFormat="1" applyFont="1" applyFill="1" applyBorder="1" applyAlignment="1">
      <alignment horizontal="center" vertical="center"/>
    </xf>
    <xf numFmtId="0" fontId="32" fillId="0" borderId="46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/>
    <xf numFmtId="0" fontId="32" fillId="0" borderId="45" xfId="0" applyFont="1" applyFill="1" applyBorder="1"/>
    <xf numFmtId="0" fontId="16" fillId="0" borderId="0" xfId="0" applyNumberFormat="1" applyFont="1" applyFill="1" applyBorder="1"/>
    <xf numFmtId="49" fontId="16" fillId="0" borderId="0" xfId="0" applyNumberFormat="1" applyFont="1" applyFill="1" applyBorder="1"/>
    <xf numFmtId="0" fontId="24" fillId="0" borderId="0" xfId="0" applyFont="1" applyFill="1" applyBorder="1"/>
    <xf numFmtId="49" fontId="16" fillId="0" borderId="0" xfId="0" applyNumberFormat="1" applyFont="1" applyFill="1" applyBorder="1" applyAlignment="1">
      <alignment horizontal="center" vertical="justify" wrapText="1"/>
    </xf>
    <xf numFmtId="0" fontId="23" fillId="0" borderId="0" xfId="0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justify" wrapText="1"/>
    </xf>
    <xf numFmtId="0" fontId="36" fillId="0" borderId="0" xfId="0" applyNumberFormat="1" applyFont="1" applyFill="1" applyBorder="1"/>
    <xf numFmtId="0" fontId="36" fillId="0" borderId="0" xfId="0" applyNumberFormat="1" applyFont="1" applyFill="1" applyBorder="1" applyAlignment="1">
      <alignment vertical="justify"/>
    </xf>
    <xf numFmtId="0" fontId="36" fillId="0" borderId="0" xfId="0" applyNumberFormat="1" applyFont="1" applyFill="1" applyAlignment="1"/>
    <xf numFmtId="0" fontId="0" fillId="0" borderId="0" xfId="0" applyFill="1" applyAlignment="1"/>
    <xf numFmtId="0" fontId="37" fillId="0" borderId="0" xfId="0" applyNumberFormat="1" applyFont="1" applyFill="1" applyBorder="1" applyAlignment="1">
      <alignment horizontal="left" vertical="justify"/>
    </xf>
    <xf numFmtId="0" fontId="32" fillId="0" borderId="0" xfId="0" applyFont="1" applyFill="1" applyBorder="1"/>
    <xf numFmtId="0" fontId="34" fillId="0" borderId="0" xfId="0" applyFont="1" applyFill="1" applyBorder="1" applyAlignment="1" applyProtection="1"/>
    <xf numFmtId="0" fontId="33" fillId="0" borderId="0" xfId="0" applyFont="1" applyFill="1" applyBorder="1" applyAlignment="1" applyProtection="1"/>
    <xf numFmtId="49" fontId="32" fillId="0" borderId="0" xfId="0" applyNumberFormat="1" applyFont="1" applyFill="1" applyBorder="1" applyAlignment="1" applyProtection="1">
      <alignment horizontal="left" vertical="justify"/>
    </xf>
    <xf numFmtId="49" fontId="32" fillId="0" borderId="1" xfId="0" applyNumberFormat="1" applyFont="1" applyFill="1" applyBorder="1" applyAlignment="1" applyProtection="1">
      <alignment horizontal="center" vertical="justify"/>
    </xf>
    <xf numFmtId="49" fontId="36" fillId="0" borderId="0" xfId="0" applyNumberFormat="1" applyFont="1" applyFill="1" applyBorder="1" applyAlignment="1"/>
    <xf numFmtId="49" fontId="32" fillId="0" borderId="1" xfId="0" applyNumberFormat="1" applyFont="1" applyFill="1" applyBorder="1" applyAlignment="1" applyProtection="1">
      <alignment horizontal="left" vertical="justify"/>
    </xf>
    <xf numFmtId="0" fontId="36" fillId="0" borderId="0" xfId="0" applyFont="1" applyFill="1" applyBorder="1" applyAlignment="1" applyProtection="1"/>
    <xf numFmtId="0" fontId="15" fillId="0" borderId="0" xfId="0" applyFont="1" applyFill="1" applyBorder="1"/>
    <xf numFmtId="0" fontId="14" fillId="0" borderId="0" xfId="0" applyFont="1" applyFill="1" applyBorder="1" applyAlignment="1" applyProtection="1"/>
    <xf numFmtId="0" fontId="0" fillId="0" borderId="0" xfId="0" applyFill="1" applyAlignment="1" applyProtection="1"/>
    <xf numFmtId="49" fontId="22" fillId="0" borderId="0" xfId="0" applyNumberFormat="1" applyFont="1" applyFill="1" applyBorder="1" applyAlignment="1" applyProtection="1">
      <alignment horizontal="center" vertical="justify"/>
    </xf>
    <xf numFmtId="49" fontId="15" fillId="0" borderId="0" xfId="0" applyNumberFormat="1" applyFont="1" applyFill="1" applyBorder="1" applyAlignment="1" applyProtection="1">
      <alignment horizontal="center" vertical="justify"/>
    </xf>
    <xf numFmtId="0" fontId="22" fillId="0" borderId="0" xfId="0" applyFont="1" applyFill="1" applyBorder="1" applyAlignment="1" applyProtection="1"/>
    <xf numFmtId="0" fontId="8" fillId="0" borderId="0" xfId="0" applyFont="1" applyFill="1" applyBorder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16" fillId="0" borderId="0" xfId="0" applyFont="1" applyFill="1" applyAlignment="1"/>
    <xf numFmtId="0" fontId="16" fillId="0" borderId="0" xfId="0" applyFont="1" applyFill="1" applyBorder="1" applyAlignment="1"/>
    <xf numFmtId="0" fontId="12" fillId="0" borderId="0" xfId="0" applyFont="1" applyFill="1" applyBorder="1" applyAlignment="1" applyProtection="1"/>
    <xf numFmtId="49" fontId="15" fillId="0" borderId="0" xfId="0" applyNumberFormat="1" applyFont="1" applyFill="1" applyBorder="1" applyAlignment="1" applyProtection="1">
      <alignment horizontal="left" vertical="justify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Fill="1" applyAlignment="1">
      <alignment vertical="top"/>
    </xf>
    <xf numFmtId="49" fontId="17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32" fillId="0" borderId="43" xfId="0" applyNumberFormat="1" applyFont="1" applyFill="1" applyBorder="1" applyAlignment="1">
      <alignment horizontal="center" vertical="center" wrapText="1" shrinkToFit="1"/>
    </xf>
    <xf numFmtId="0" fontId="32" fillId="0" borderId="38" xfId="0" applyNumberFormat="1" applyFont="1" applyFill="1" applyBorder="1" applyAlignment="1">
      <alignment horizontal="center" vertical="center" wrapText="1" shrinkToFit="1"/>
    </xf>
    <xf numFmtId="0" fontId="32" fillId="0" borderId="44" xfId="0" applyNumberFormat="1" applyFont="1" applyFill="1" applyBorder="1" applyAlignment="1">
      <alignment horizontal="center" vertical="center" wrapText="1" shrinkToFit="1"/>
    </xf>
    <xf numFmtId="0" fontId="32" fillId="0" borderId="43" xfId="0" applyNumberFormat="1" applyFont="1" applyFill="1" applyBorder="1" applyAlignment="1">
      <alignment horizontal="center" vertical="center" shrinkToFit="1"/>
    </xf>
    <xf numFmtId="0" fontId="32" fillId="0" borderId="38" xfId="0" applyNumberFormat="1" applyFont="1" applyFill="1" applyBorder="1" applyAlignment="1">
      <alignment horizontal="center" vertical="center" shrinkToFit="1"/>
    </xf>
    <xf numFmtId="0" fontId="32" fillId="0" borderId="44" xfId="0" applyNumberFormat="1" applyFont="1" applyFill="1" applyBorder="1" applyAlignment="1">
      <alignment horizontal="center" vertical="center" shrinkToFit="1"/>
    </xf>
    <xf numFmtId="0" fontId="32" fillId="0" borderId="70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41" xfId="0" applyNumberFormat="1" applyFont="1" applyFill="1" applyBorder="1" applyAlignment="1">
      <alignment horizontal="center" vertical="center" wrapText="1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41" xfId="0" applyNumberFormat="1" applyFont="1" applyFill="1" applyBorder="1" applyAlignment="1">
      <alignment horizontal="center" vertical="center" shrinkToFit="1"/>
    </xf>
    <xf numFmtId="0" fontId="32" fillId="0" borderId="11" xfId="0" applyNumberFormat="1" applyFont="1" applyFill="1" applyBorder="1" applyAlignment="1">
      <alignment horizontal="center" vertical="center" shrinkToFit="1"/>
    </xf>
    <xf numFmtId="0" fontId="32" fillId="0" borderId="42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/>
    <xf numFmtId="0" fontId="16" fillId="0" borderId="12" xfId="0" applyFont="1" applyFill="1" applyBorder="1"/>
    <xf numFmtId="0" fontId="16" fillId="0" borderId="5" xfId="0" applyFont="1" applyFill="1" applyBorder="1"/>
    <xf numFmtId="0" fontId="36" fillId="0" borderId="5" xfId="0" applyFont="1" applyFill="1" applyBorder="1"/>
    <xf numFmtId="0" fontId="32" fillId="0" borderId="5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0" fontId="29" fillId="0" borderId="2" xfId="0" applyFont="1" applyFill="1" applyBorder="1" applyAlignment="1">
      <alignment horizontal="left" vertical="center"/>
    </xf>
    <xf numFmtId="0" fontId="32" fillId="0" borderId="59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50" xfId="0" applyFont="1" applyFill="1" applyBorder="1" applyAlignment="1">
      <alignment horizontal="left" vertical="center" wrapText="1"/>
    </xf>
    <xf numFmtId="0" fontId="32" fillId="0" borderId="59" xfId="0" applyNumberFormat="1" applyFont="1" applyFill="1" applyBorder="1" applyAlignment="1">
      <alignment horizontal="left" vertical="center" wrapText="1" shrinkToFit="1"/>
    </xf>
    <xf numFmtId="0" fontId="32" fillId="0" borderId="2" xfId="0" applyNumberFormat="1" applyFont="1" applyFill="1" applyBorder="1" applyAlignment="1">
      <alignment horizontal="left" vertical="center" wrapText="1" shrinkToFit="1"/>
    </xf>
    <xf numFmtId="0" fontId="32" fillId="0" borderId="50" xfId="0" applyNumberFormat="1" applyFont="1" applyFill="1" applyBorder="1" applyAlignment="1">
      <alignment horizontal="left" vertical="center" wrapText="1" shrinkToFit="1"/>
    </xf>
    <xf numFmtId="0" fontId="32" fillId="0" borderId="35" xfId="0" applyFont="1" applyFill="1" applyBorder="1" applyAlignment="1">
      <alignment horizontal="right" vertical="center" wrapText="1" shrinkToFit="1"/>
    </xf>
    <xf numFmtId="0" fontId="32" fillId="0" borderId="61" xfId="0" applyFont="1" applyFill="1" applyBorder="1" applyAlignment="1">
      <alignment horizontal="right" vertical="center" wrapText="1" shrinkToFit="1"/>
    </xf>
    <xf numFmtId="0" fontId="32" fillId="0" borderId="60" xfId="0" applyFont="1" applyFill="1" applyBorder="1" applyAlignment="1">
      <alignment horizontal="right" vertical="center" shrinkToFit="1"/>
    </xf>
    <xf numFmtId="0" fontId="32" fillId="0" borderId="52" xfId="0" applyFont="1" applyFill="1" applyBorder="1" applyAlignment="1">
      <alignment horizontal="right" vertical="center" shrinkToFit="1"/>
    </xf>
    <xf numFmtId="49" fontId="21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 applyProtection="1"/>
    <xf numFmtId="0" fontId="0" fillId="0" borderId="0" xfId="0" applyFill="1" applyAlignment="1"/>
    <xf numFmtId="0" fontId="17" fillId="0" borderId="48" xfId="0" applyFont="1" applyFill="1" applyBorder="1" applyAlignment="1">
      <alignment horizontal="center" vertical="center" textRotation="90"/>
    </xf>
    <xf numFmtId="0" fontId="17" fillId="0" borderId="5" xfId="0" applyFont="1" applyFill="1" applyBorder="1" applyAlignment="1">
      <alignment horizontal="center" vertical="center" textRotation="90"/>
    </xf>
    <xf numFmtId="0" fontId="17" fillId="0" borderId="68" xfId="0" applyFont="1" applyFill="1" applyBorder="1" applyAlignment="1">
      <alignment horizontal="center" vertical="center" textRotation="90"/>
    </xf>
    <xf numFmtId="0" fontId="32" fillId="0" borderId="56" xfId="0" applyFont="1" applyFill="1" applyBorder="1" applyAlignment="1">
      <alignment horizontal="left" vertical="center" wrapText="1"/>
    </xf>
    <xf numFmtId="0" fontId="32" fillId="0" borderId="39" xfId="0" applyFont="1" applyFill="1" applyBorder="1" applyAlignment="1">
      <alignment horizontal="left" vertical="center" wrapText="1"/>
    </xf>
    <xf numFmtId="0" fontId="32" fillId="0" borderId="33" xfId="0" applyFont="1" applyFill="1" applyBorder="1" applyAlignment="1">
      <alignment horizontal="left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center" vertical="center" textRotation="90" wrapText="1"/>
    </xf>
    <xf numFmtId="0" fontId="34" fillId="0" borderId="59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66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34" fillId="0" borderId="61" xfId="0" applyNumberFormat="1" applyFont="1" applyFill="1" applyBorder="1" applyAlignment="1">
      <alignment horizontal="center" vertical="center"/>
    </xf>
    <xf numFmtId="0" fontId="34" fillId="0" borderId="67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32" xfId="0" applyNumberFormat="1" applyFont="1" applyFill="1" applyBorder="1" applyAlignment="1">
      <alignment horizontal="center" vertical="center"/>
    </xf>
    <xf numFmtId="0" fontId="34" fillId="0" borderId="69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34" fillId="0" borderId="53" xfId="0" applyNumberFormat="1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/>
    <xf numFmtId="0" fontId="38" fillId="0" borderId="2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25" xfId="0" applyNumberFormat="1" applyFont="1" applyFill="1" applyBorder="1" applyAlignment="1">
      <alignment horizontal="center" vertical="center" textRotation="90" wrapText="1"/>
    </xf>
    <xf numFmtId="0" fontId="7" fillId="0" borderId="42" xfId="0" applyNumberFormat="1" applyFont="1" applyFill="1" applyBorder="1" applyAlignment="1">
      <alignment horizontal="center" vertical="center" textRotation="90" wrapText="1"/>
    </xf>
    <xf numFmtId="49" fontId="1" fillId="0" borderId="24" xfId="0" applyNumberFormat="1" applyFont="1" applyFill="1" applyBorder="1" applyAlignment="1">
      <alignment horizontal="center" vertical="center" textRotation="90" wrapText="1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0" fontId="7" fillId="0" borderId="37" xfId="0" applyNumberFormat="1" applyFont="1" applyFill="1" applyBorder="1" applyAlignment="1">
      <alignment horizontal="center" vertical="center" textRotation="90"/>
    </xf>
    <xf numFmtId="0" fontId="7" fillId="0" borderId="67" xfId="0" applyNumberFormat="1" applyFont="1" applyFill="1" applyBorder="1" applyAlignment="1">
      <alignment horizontal="center" vertical="center" textRotation="90"/>
    </xf>
    <xf numFmtId="0" fontId="7" fillId="0" borderId="40" xfId="0" applyNumberFormat="1" applyFont="1" applyFill="1" applyBorder="1" applyAlignment="1">
      <alignment horizontal="center" vertical="center" textRotation="90"/>
    </xf>
    <xf numFmtId="0" fontId="7" fillId="0" borderId="24" xfId="0" applyNumberFormat="1" applyFont="1" applyFill="1" applyBorder="1" applyAlignment="1">
      <alignment horizontal="center" vertical="top"/>
    </xf>
    <xf numFmtId="0" fontId="7" fillId="0" borderId="30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17" fillId="0" borderId="35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left" vertical="top"/>
    </xf>
    <xf numFmtId="0" fontId="7" fillId="0" borderId="35" xfId="0" applyFont="1" applyFill="1" applyBorder="1" applyAlignment="1">
      <alignment horizontal="left" vertical="top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2" fillId="0" borderId="56" xfId="0" applyNumberFormat="1" applyFont="1" applyFill="1" applyBorder="1" applyAlignment="1">
      <alignment horizontal="left" vertical="center" wrapText="1" shrinkToFit="1"/>
    </xf>
    <xf numFmtId="0" fontId="32" fillId="0" borderId="39" xfId="0" applyNumberFormat="1" applyFont="1" applyFill="1" applyBorder="1" applyAlignment="1">
      <alignment horizontal="left" vertical="center" wrapText="1" shrinkToFit="1"/>
    </xf>
    <xf numFmtId="0" fontId="32" fillId="0" borderId="33" xfId="0" applyNumberFormat="1" applyFont="1" applyFill="1" applyBorder="1" applyAlignment="1">
      <alignment horizontal="left" vertical="center" wrapText="1" shrinkToFit="1"/>
    </xf>
    <xf numFmtId="0" fontId="34" fillId="0" borderId="5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right" vertical="center" wrapText="1" shrinkToFit="1"/>
    </xf>
    <xf numFmtId="0" fontId="29" fillId="0" borderId="60" xfId="0" applyFont="1" applyFill="1" applyBorder="1" applyAlignment="1">
      <alignment horizontal="right" vertical="center" wrapText="1" shrinkToFit="1"/>
    </xf>
    <xf numFmtId="0" fontId="29" fillId="0" borderId="64" xfId="0" applyFont="1" applyFill="1" applyBorder="1" applyAlignment="1">
      <alignment horizontal="right" vertical="center" wrapText="1" shrinkToFit="1"/>
    </xf>
    <xf numFmtId="0" fontId="0" fillId="0" borderId="53" xfId="0" applyFill="1" applyBorder="1" applyAlignment="1">
      <alignment horizontal="right" vertical="center" wrapText="1" shrinkToFit="1"/>
    </xf>
    <xf numFmtId="49" fontId="1" fillId="0" borderId="26" xfId="0" applyNumberFormat="1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49" fontId="34" fillId="0" borderId="0" xfId="0" applyNumberFormat="1" applyFont="1" applyFill="1" applyBorder="1" applyAlignment="1" applyProtection="1">
      <alignment horizontal="left" vertical="justify"/>
    </xf>
    <xf numFmtId="0" fontId="26" fillId="0" borderId="66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32" fillId="0" borderId="1" xfId="0" applyFont="1" applyFill="1" applyBorder="1" applyAlignment="1" applyProtection="1"/>
    <xf numFmtId="0" fontId="0" fillId="0" borderId="1" xfId="0" applyFill="1" applyBorder="1" applyAlignment="1"/>
    <xf numFmtId="0" fontId="37" fillId="0" borderId="0" xfId="0" applyNumberFormat="1" applyFont="1" applyFill="1" applyBorder="1" applyAlignment="1">
      <alignment horizontal="left" vertical="justify"/>
    </xf>
    <xf numFmtId="0" fontId="28" fillId="0" borderId="55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top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right" vertical="center" wrapText="1" shrinkToFit="1"/>
    </xf>
    <xf numFmtId="0" fontId="32" fillId="0" borderId="53" xfId="0" applyFont="1" applyFill="1" applyBorder="1" applyAlignment="1">
      <alignment horizontal="right" vertical="center" wrapText="1" shrinkToFi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center" vertical="center" wrapText="1"/>
    </xf>
    <xf numFmtId="0" fontId="21" fillId="0" borderId="60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/>
    </xf>
    <xf numFmtId="0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12" fillId="0" borderId="62" xfId="0" applyNumberFormat="1" applyFont="1" applyFill="1" applyBorder="1" applyAlignment="1">
      <alignment horizontal="center" vertical="center" textRotation="90" wrapText="1"/>
    </xf>
    <xf numFmtId="0" fontId="12" fillId="0" borderId="58" xfId="0" applyNumberFormat="1" applyFont="1" applyFill="1" applyBorder="1" applyAlignment="1">
      <alignment horizontal="center" vertical="center" textRotation="90" wrapText="1"/>
    </xf>
    <xf numFmtId="0" fontId="26" fillId="0" borderId="66" xfId="0" applyNumberFormat="1" applyFont="1" applyFill="1" applyBorder="1" applyAlignment="1">
      <alignment horizontal="center" vertical="center" wrapText="1"/>
    </xf>
    <xf numFmtId="0" fontId="26" fillId="0" borderId="35" xfId="0" applyNumberFormat="1" applyFont="1" applyFill="1" applyBorder="1" applyAlignment="1">
      <alignment horizontal="center" vertical="center" wrapText="1"/>
    </xf>
    <xf numFmtId="0" fontId="26" fillId="0" borderId="61" xfId="0" applyNumberFormat="1" applyFont="1" applyFill="1" applyBorder="1" applyAlignment="1">
      <alignment horizontal="center" vertical="center" wrapText="1"/>
    </xf>
    <xf numFmtId="0" fontId="26" fillId="0" borderId="67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32" xfId="0" applyNumberFormat="1" applyFont="1" applyFill="1" applyBorder="1" applyAlignment="1">
      <alignment horizontal="center" vertical="center" wrapText="1"/>
    </xf>
    <xf numFmtId="0" fontId="12" fillId="0" borderId="66" xfId="0" applyNumberFormat="1" applyFont="1" applyFill="1" applyBorder="1" applyAlignment="1">
      <alignment horizontal="center" vertical="center" wrapText="1"/>
    </xf>
    <xf numFmtId="0" fontId="12" fillId="0" borderId="61" xfId="0" applyNumberFormat="1" applyFont="1" applyFill="1" applyBorder="1" applyAlignment="1">
      <alignment horizontal="center" vertical="center" wrapText="1"/>
    </xf>
    <xf numFmtId="0" fontId="12" fillId="0" borderId="67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65" xfId="0" applyNumberFormat="1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51" xfId="0" applyFont="1" applyFill="1" applyBorder="1" applyAlignment="1">
      <alignment horizontal="left" vertical="center" wrapText="1"/>
    </xf>
    <xf numFmtId="0" fontId="32" fillId="0" borderId="57" xfId="0" applyNumberFormat="1" applyFont="1" applyFill="1" applyBorder="1" applyAlignment="1">
      <alignment horizontal="left" vertical="center" wrapText="1" shrinkToFit="1"/>
    </xf>
    <xf numFmtId="0" fontId="32" fillId="0" borderId="18" xfId="0" applyNumberFormat="1" applyFont="1" applyFill="1" applyBorder="1" applyAlignment="1">
      <alignment horizontal="left" vertical="center" wrapText="1" shrinkToFit="1"/>
    </xf>
    <xf numFmtId="0" fontId="32" fillId="0" borderId="51" xfId="0" applyNumberFormat="1" applyFont="1" applyFill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1661160</xdr:colOff>
      <xdr:row>0</xdr:row>
      <xdr:rowOff>830580</xdr:rowOff>
    </xdr:from>
    <xdr:to>
      <xdr:col>19</xdr:col>
      <xdr:colOff>2712720</xdr:colOff>
      <xdr:row>2</xdr:row>
      <xdr:rowOff>640080</xdr:rowOff>
    </xdr:to>
    <xdr:pic>
      <xdr:nvPicPr>
        <xdr:cNvPr id="7170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03320" y="830580"/>
          <a:ext cx="105156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0"/>
  <sheetViews>
    <sheetView tabSelected="1" topLeftCell="A4" zoomScale="25" zoomScaleNormal="25" zoomScaleSheetLayoutView="25" workbookViewId="0">
      <selection activeCell="W11" sqref="W11:AD17"/>
    </sheetView>
  </sheetViews>
  <sheetFormatPr defaultColWidth="10.109375" defaultRowHeight="13.2"/>
  <cols>
    <col min="1" max="1" width="23.44140625" style="5" customWidth="1"/>
    <col min="2" max="2" width="11.5546875" style="5" customWidth="1"/>
    <col min="3" max="19" width="6.33203125" style="5" hidden="1" customWidth="1"/>
    <col min="20" max="20" width="42.109375" style="5" customWidth="1"/>
    <col min="21" max="21" width="65.88671875" style="20" customWidth="1"/>
    <col min="22" max="22" width="26.6640625" style="21" customWidth="1"/>
    <col min="23" max="23" width="12.6640625" style="211" customWidth="1"/>
    <col min="24" max="24" width="25.6640625" style="31" customWidth="1"/>
    <col min="25" max="27" width="12.6640625" style="31" customWidth="1"/>
    <col min="28" max="28" width="16.6640625" style="31" customWidth="1"/>
    <col min="29" max="29" width="12.109375" style="31" customWidth="1"/>
    <col min="30" max="30" width="3" style="3" customWidth="1"/>
    <col min="31" max="31" width="16" style="3" customWidth="1"/>
    <col min="32" max="32" width="20.109375" style="3" customWidth="1"/>
    <col min="33" max="33" width="20.6640625" style="3" customWidth="1"/>
    <col min="34" max="34" width="16.5546875" style="3" customWidth="1"/>
    <col min="35" max="35" width="10.6640625" style="3" customWidth="1"/>
    <col min="36" max="36" width="15.109375" style="3" customWidth="1"/>
    <col min="37" max="37" width="17" style="3" customWidth="1"/>
    <col min="38" max="38" width="13.5546875" style="3" customWidth="1"/>
    <col min="39" max="39" width="16.88671875" style="3" customWidth="1"/>
    <col min="40" max="40" width="15.6640625" style="3" customWidth="1"/>
    <col min="41" max="41" width="16.33203125" style="3" customWidth="1"/>
    <col min="42" max="42" width="10.6640625" style="5" customWidth="1"/>
    <col min="43" max="43" width="11.88671875" style="5" customWidth="1"/>
    <col min="44" max="49" width="10.6640625" style="5" customWidth="1"/>
    <col min="50" max="50" width="15.44140625" style="5" customWidth="1"/>
    <col min="51" max="51" width="19.33203125" style="5" customWidth="1"/>
    <col min="52" max="52" width="16.88671875" style="5" customWidth="1"/>
    <col min="53" max="53" width="13.21875" style="5" customWidth="1"/>
    <col min="54" max="54" width="10.6640625" style="5" customWidth="1"/>
    <col min="55" max="55" width="13.44140625" style="5" customWidth="1"/>
    <col min="56" max="56" width="18.21875" style="5" customWidth="1"/>
    <col min="57" max="57" width="12.77734375" style="5" customWidth="1"/>
    <col min="58" max="58" width="8.33203125" style="5" customWidth="1"/>
    <col min="59" max="59" width="10.109375" style="5" customWidth="1"/>
    <col min="60" max="60" width="1.109375" style="5" customWidth="1"/>
    <col min="61" max="16384" width="10.109375" style="5"/>
  </cols>
  <sheetData>
    <row r="1" spans="1:63" ht="72.75" customHeight="1">
      <c r="B1" s="281" t="s">
        <v>50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</row>
    <row r="2" spans="1:63" ht="12.75" customHeight="1"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</row>
    <row r="3" spans="1:63" ht="68.25" customHeight="1">
      <c r="B3" s="282" t="s">
        <v>0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</row>
    <row r="4" spans="1:63" ht="48.75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283" t="s">
        <v>43</v>
      </c>
      <c r="U4" s="283"/>
      <c r="V4" s="4"/>
      <c r="W4" s="4"/>
      <c r="X4" s="285" t="s">
        <v>67</v>
      </c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63" ht="67.5" customHeight="1">
      <c r="B5" s="286" t="s">
        <v>65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19"/>
      <c r="X5" s="285" t="s">
        <v>68</v>
      </c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7"/>
      <c r="AS5" s="172"/>
      <c r="AT5" s="172"/>
      <c r="AU5" s="8" t="s">
        <v>1</v>
      </c>
      <c r="AV5" s="6"/>
      <c r="AW5" s="2"/>
      <c r="AX5" s="2"/>
      <c r="AY5" s="2"/>
      <c r="AZ5" s="287" t="s">
        <v>70</v>
      </c>
      <c r="BA5" s="287"/>
      <c r="BB5" s="287"/>
      <c r="BC5" s="287"/>
      <c r="BD5" s="288"/>
      <c r="BE5" s="288"/>
    </row>
    <row r="6" spans="1:63" ht="61.2" customHeight="1">
      <c r="W6" s="296" t="s">
        <v>48</v>
      </c>
      <c r="X6" s="296"/>
      <c r="Y6" s="296"/>
      <c r="Z6" s="296"/>
      <c r="AA6" s="296"/>
      <c r="AB6" s="296"/>
      <c r="AC6" s="22" t="s">
        <v>2</v>
      </c>
      <c r="AD6" s="364" t="s">
        <v>94</v>
      </c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10"/>
      <c r="AU6" s="1" t="s">
        <v>3</v>
      </c>
      <c r="AV6" s="2"/>
      <c r="AW6" s="2"/>
      <c r="AX6" s="2"/>
      <c r="AY6" s="2"/>
      <c r="AZ6" s="258" t="s">
        <v>58</v>
      </c>
      <c r="BA6" s="258"/>
      <c r="BB6" s="258"/>
      <c r="BC6" s="258"/>
      <c r="BD6" s="23"/>
      <c r="BE6" s="11"/>
    </row>
    <row r="7" spans="1:63" ht="69" customHeight="1">
      <c r="A7" s="293" t="s">
        <v>66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4" t="s">
        <v>95</v>
      </c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10"/>
      <c r="AU7" s="1" t="s">
        <v>4</v>
      </c>
      <c r="AV7" s="2"/>
      <c r="AW7" s="2"/>
      <c r="AX7" s="2"/>
      <c r="AY7" s="2"/>
      <c r="AZ7" s="291" t="s">
        <v>46</v>
      </c>
      <c r="BA7" s="291"/>
      <c r="BB7" s="291"/>
      <c r="BC7" s="291"/>
      <c r="BD7" s="291"/>
      <c r="BE7" s="11"/>
    </row>
    <row r="8" spans="1:63" ht="116.4" customHeight="1">
      <c r="T8" s="292" t="s">
        <v>107</v>
      </c>
      <c r="U8" s="292"/>
      <c r="V8" s="292"/>
      <c r="W8" s="295" t="s">
        <v>47</v>
      </c>
      <c r="X8" s="295"/>
      <c r="Y8" s="295"/>
      <c r="Z8" s="295"/>
      <c r="AA8" s="295"/>
      <c r="AB8" s="295"/>
      <c r="AC8" s="295"/>
      <c r="AD8" s="229" t="s">
        <v>51</v>
      </c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10"/>
      <c r="AU8" s="1" t="s">
        <v>5</v>
      </c>
      <c r="AV8" s="9"/>
      <c r="AW8" s="9"/>
      <c r="AX8" s="9"/>
      <c r="AY8" s="9"/>
      <c r="AZ8" s="289" t="s">
        <v>96</v>
      </c>
      <c r="BA8" s="289"/>
      <c r="BB8" s="289"/>
      <c r="BC8" s="289"/>
      <c r="BD8" s="290"/>
      <c r="BE8" s="290"/>
    </row>
    <row r="9" spans="1:63" ht="49.8" customHeight="1">
      <c r="U9" s="24"/>
      <c r="V9" s="24"/>
      <c r="W9" s="294" t="s">
        <v>6</v>
      </c>
      <c r="X9" s="294"/>
      <c r="Y9" s="294"/>
      <c r="Z9" s="294"/>
      <c r="AA9" s="25"/>
      <c r="AB9" s="25"/>
      <c r="AC9" s="22" t="s">
        <v>2</v>
      </c>
      <c r="AD9" s="26"/>
      <c r="AE9" s="229" t="s">
        <v>69</v>
      </c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12"/>
      <c r="AU9" s="27"/>
      <c r="AV9" s="28"/>
      <c r="AW9" s="28"/>
      <c r="AX9" s="28"/>
      <c r="AY9" s="28"/>
      <c r="AZ9" s="28"/>
      <c r="BA9" s="28"/>
      <c r="BB9" s="29"/>
      <c r="BC9" s="29"/>
      <c r="BD9" s="29"/>
    </row>
    <row r="10" spans="1:63" ht="61.8" customHeight="1" thickBot="1">
      <c r="U10" s="24"/>
      <c r="V10" s="24"/>
      <c r="W10" s="30"/>
      <c r="AA10" s="32"/>
      <c r="AB10" s="3"/>
      <c r="AC10" s="3"/>
      <c r="AK10" s="5"/>
      <c r="AL10" s="5"/>
      <c r="AM10" s="5"/>
      <c r="AN10" s="5"/>
      <c r="AO10" s="5"/>
    </row>
    <row r="11" spans="1:63" s="29" customFormat="1" ht="114" customHeight="1" thickBot="1">
      <c r="A11" s="33"/>
      <c r="B11" s="243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34" t="s">
        <v>64</v>
      </c>
      <c r="U11" s="335"/>
      <c r="V11" s="336"/>
      <c r="W11" s="376" t="s">
        <v>8</v>
      </c>
      <c r="X11" s="377"/>
      <c r="Y11" s="377"/>
      <c r="Z11" s="377"/>
      <c r="AA11" s="377"/>
      <c r="AB11" s="377"/>
      <c r="AC11" s="377"/>
      <c r="AD11" s="378"/>
      <c r="AE11" s="382" t="s">
        <v>9</v>
      </c>
      <c r="AF11" s="383"/>
      <c r="AG11" s="275" t="s">
        <v>10</v>
      </c>
      <c r="AH11" s="276"/>
      <c r="AI11" s="276"/>
      <c r="AJ11" s="276"/>
      <c r="AK11" s="276"/>
      <c r="AL11" s="276"/>
      <c r="AM11" s="276"/>
      <c r="AN11" s="276"/>
      <c r="AO11" s="374" t="s">
        <v>11</v>
      </c>
      <c r="AP11" s="352" t="s">
        <v>12</v>
      </c>
      <c r="AQ11" s="352"/>
      <c r="AR11" s="352"/>
      <c r="AS11" s="352"/>
      <c r="AT11" s="352"/>
      <c r="AU11" s="352"/>
      <c r="AV11" s="352"/>
      <c r="AW11" s="352"/>
      <c r="AX11" s="348" t="s">
        <v>52</v>
      </c>
      <c r="AY11" s="349"/>
      <c r="AZ11" s="349"/>
      <c r="BA11" s="349"/>
      <c r="BB11" s="349"/>
      <c r="BC11" s="349"/>
      <c r="BD11" s="349"/>
      <c r="BE11" s="350"/>
      <c r="BF11" s="35"/>
    </row>
    <row r="12" spans="1:63" s="29" customFormat="1" ht="39" customHeight="1">
      <c r="A12" s="33"/>
      <c r="B12" s="24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37"/>
      <c r="U12" s="338"/>
      <c r="V12" s="339"/>
      <c r="W12" s="379"/>
      <c r="X12" s="380"/>
      <c r="Y12" s="380"/>
      <c r="Z12" s="380"/>
      <c r="AA12" s="380"/>
      <c r="AB12" s="380"/>
      <c r="AC12" s="380"/>
      <c r="AD12" s="381"/>
      <c r="AE12" s="384"/>
      <c r="AF12" s="385"/>
      <c r="AG12" s="277"/>
      <c r="AH12" s="278"/>
      <c r="AI12" s="278"/>
      <c r="AJ12" s="278"/>
      <c r="AK12" s="278"/>
      <c r="AL12" s="278"/>
      <c r="AM12" s="278"/>
      <c r="AN12" s="278"/>
      <c r="AO12" s="375"/>
      <c r="AP12" s="353"/>
      <c r="AQ12" s="353"/>
      <c r="AR12" s="353"/>
      <c r="AS12" s="353"/>
      <c r="AT12" s="353"/>
      <c r="AU12" s="353"/>
      <c r="AV12" s="353"/>
      <c r="AW12" s="353"/>
      <c r="AX12" s="340" t="s">
        <v>71</v>
      </c>
      <c r="AY12" s="341"/>
      <c r="AZ12" s="341"/>
      <c r="BA12" s="341"/>
      <c r="BB12" s="341"/>
      <c r="BC12" s="341"/>
      <c r="BD12" s="341"/>
      <c r="BE12" s="342"/>
      <c r="BF12" s="37"/>
    </row>
    <row r="13" spans="1:63" s="29" customFormat="1" ht="45" customHeight="1">
      <c r="A13" s="33"/>
      <c r="B13" s="24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37"/>
      <c r="U13" s="338"/>
      <c r="V13" s="339"/>
      <c r="W13" s="379"/>
      <c r="X13" s="380"/>
      <c r="Y13" s="380"/>
      <c r="Z13" s="380"/>
      <c r="AA13" s="380"/>
      <c r="AB13" s="380"/>
      <c r="AC13" s="380"/>
      <c r="AD13" s="381"/>
      <c r="AE13" s="386"/>
      <c r="AF13" s="387"/>
      <c r="AG13" s="279"/>
      <c r="AH13" s="280"/>
      <c r="AI13" s="280"/>
      <c r="AJ13" s="280"/>
      <c r="AK13" s="280"/>
      <c r="AL13" s="280"/>
      <c r="AM13" s="280"/>
      <c r="AN13" s="280"/>
      <c r="AO13" s="375"/>
      <c r="AP13" s="354"/>
      <c r="AQ13" s="354"/>
      <c r="AR13" s="354"/>
      <c r="AS13" s="354"/>
      <c r="AT13" s="354"/>
      <c r="AU13" s="354"/>
      <c r="AV13" s="354"/>
      <c r="AW13" s="354"/>
      <c r="AX13" s="343" t="s">
        <v>97</v>
      </c>
      <c r="AY13" s="291"/>
      <c r="AZ13" s="291"/>
      <c r="BA13" s="291"/>
      <c r="BB13" s="291"/>
      <c r="BC13" s="291"/>
      <c r="BD13" s="291"/>
      <c r="BE13" s="344"/>
      <c r="BF13" s="38"/>
    </row>
    <row r="14" spans="1:63" s="29" customFormat="1" ht="55.8" customHeight="1" thickBot="1">
      <c r="A14" s="33"/>
      <c r="B14" s="24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37"/>
      <c r="U14" s="338"/>
      <c r="V14" s="339"/>
      <c r="W14" s="379"/>
      <c r="X14" s="380"/>
      <c r="Y14" s="380"/>
      <c r="Z14" s="380"/>
      <c r="AA14" s="380"/>
      <c r="AB14" s="380"/>
      <c r="AC14" s="380"/>
      <c r="AD14" s="381"/>
      <c r="AE14" s="304" t="s">
        <v>13</v>
      </c>
      <c r="AF14" s="298" t="s">
        <v>14</v>
      </c>
      <c r="AG14" s="304" t="s">
        <v>15</v>
      </c>
      <c r="AH14" s="307" t="s">
        <v>16</v>
      </c>
      <c r="AI14" s="308"/>
      <c r="AJ14" s="308"/>
      <c r="AK14" s="308"/>
      <c r="AL14" s="308"/>
      <c r="AM14" s="308"/>
      <c r="AN14" s="309"/>
      <c r="AO14" s="375"/>
      <c r="AP14" s="326" t="s">
        <v>17</v>
      </c>
      <c r="AQ14" s="328" t="s">
        <v>18</v>
      </c>
      <c r="AR14" s="328" t="s">
        <v>19</v>
      </c>
      <c r="AS14" s="302" t="s">
        <v>20</v>
      </c>
      <c r="AT14" s="302" t="s">
        <v>21</v>
      </c>
      <c r="AU14" s="328" t="s">
        <v>22</v>
      </c>
      <c r="AV14" s="328" t="s">
        <v>23</v>
      </c>
      <c r="AW14" s="300" t="s">
        <v>24</v>
      </c>
      <c r="AX14" s="272" t="s">
        <v>72</v>
      </c>
      <c r="AY14" s="273"/>
      <c r="AZ14" s="273"/>
      <c r="BA14" s="273"/>
      <c r="BB14" s="272" t="s">
        <v>73</v>
      </c>
      <c r="BC14" s="273"/>
      <c r="BD14" s="273"/>
      <c r="BE14" s="274"/>
    </row>
    <row r="15" spans="1:63" s="40" customFormat="1" ht="52.2" customHeight="1">
      <c r="A15" s="39"/>
      <c r="B15" s="244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37"/>
      <c r="U15" s="338"/>
      <c r="V15" s="339"/>
      <c r="W15" s="379"/>
      <c r="X15" s="380"/>
      <c r="Y15" s="380"/>
      <c r="Z15" s="380"/>
      <c r="AA15" s="380"/>
      <c r="AB15" s="380"/>
      <c r="AC15" s="380"/>
      <c r="AD15" s="381"/>
      <c r="AE15" s="306"/>
      <c r="AF15" s="299"/>
      <c r="AG15" s="305"/>
      <c r="AH15" s="368" t="s">
        <v>54</v>
      </c>
      <c r="AI15" s="369"/>
      <c r="AJ15" s="368" t="s">
        <v>57</v>
      </c>
      <c r="AK15" s="372"/>
      <c r="AL15" s="369" t="s">
        <v>74</v>
      </c>
      <c r="AM15" s="372"/>
      <c r="AN15" s="365" t="s">
        <v>49</v>
      </c>
      <c r="AO15" s="375"/>
      <c r="AP15" s="327"/>
      <c r="AQ15" s="329"/>
      <c r="AR15" s="329"/>
      <c r="AS15" s="303"/>
      <c r="AT15" s="303"/>
      <c r="AU15" s="329"/>
      <c r="AV15" s="329"/>
      <c r="AW15" s="301"/>
      <c r="AX15" s="251" t="s">
        <v>45</v>
      </c>
      <c r="AY15" s="252"/>
      <c r="AZ15" s="252"/>
      <c r="BA15" s="252"/>
      <c r="BB15" s="251" t="s">
        <v>45</v>
      </c>
      <c r="BC15" s="252"/>
      <c r="BD15" s="252"/>
      <c r="BE15" s="351"/>
      <c r="BK15" s="297"/>
    </row>
    <row r="16" spans="1:63" s="40" customFormat="1" ht="30" customHeight="1">
      <c r="A16" s="39"/>
      <c r="B16" s="244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37"/>
      <c r="U16" s="338"/>
      <c r="V16" s="339"/>
      <c r="W16" s="379"/>
      <c r="X16" s="380"/>
      <c r="Y16" s="380"/>
      <c r="Z16" s="380"/>
      <c r="AA16" s="380"/>
      <c r="AB16" s="380"/>
      <c r="AC16" s="380"/>
      <c r="AD16" s="381"/>
      <c r="AE16" s="306"/>
      <c r="AF16" s="299"/>
      <c r="AG16" s="305"/>
      <c r="AH16" s="370"/>
      <c r="AI16" s="371"/>
      <c r="AJ16" s="370"/>
      <c r="AK16" s="373"/>
      <c r="AL16" s="371"/>
      <c r="AM16" s="373"/>
      <c r="AN16" s="366"/>
      <c r="AO16" s="375"/>
      <c r="AP16" s="327"/>
      <c r="AQ16" s="329"/>
      <c r="AR16" s="329"/>
      <c r="AS16" s="303"/>
      <c r="AT16" s="303"/>
      <c r="AU16" s="329"/>
      <c r="AV16" s="329"/>
      <c r="AW16" s="301"/>
      <c r="AX16" s="255" t="s">
        <v>15</v>
      </c>
      <c r="AY16" s="253" t="s">
        <v>26</v>
      </c>
      <c r="AZ16" s="254"/>
      <c r="BA16" s="254"/>
      <c r="BB16" s="255" t="s">
        <v>15</v>
      </c>
      <c r="BC16" s="330" t="s">
        <v>26</v>
      </c>
      <c r="BD16" s="330"/>
      <c r="BE16" s="331"/>
      <c r="BK16" s="297"/>
    </row>
    <row r="17" spans="1:109" s="40" customFormat="1" ht="155.25" customHeight="1" thickBot="1">
      <c r="A17" s="39"/>
      <c r="B17" s="245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337"/>
      <c r="U17" s="338"/>
      <c r="V17" s="339"/>
      <c r="W17" s="379"/>
      <c r="X17" s="380"/>
      <c r="Y17" s="380"/>
      <c r="Z17" s="380"/>
      <c r="AA17" s="380"/>
      <c r="AB17" s="380"/>
      <c r="AC17" s="380"/>
      <c r="AD17" s="381"/>
      <c r="AE17" s="306"/>
      <c r="AF17" s="299"/>
      <c r="AG17" s="306"/>
      <c r="AH17" s="18" t="s">
        <v>55</v>
      </c>
      <c r="AI17" s="13" t="s">
        <v>56</v>
      </c>
      <c r="AJ17" s="18" t="s">
        <v>55</v>
      </c>
      <c r="AK17" s="13" t="s">
        <v>56</v>
      </c>
      <c r="AL17" s="18" t="s">
        <v>55</v>
      </c>
      <c r="AM17" s="13" t="s">
        <v>56</v>
      </c>
      <c r="AN17" s="367"/>
      <c r="AO17" s="375"/>
      <c r="AP17" s="327"/>
      <c r="AQ17" s="329"/>
      <c r="AR17" s="329"/>
      <c r="AS17" s="303"/>
      <c r="AT17" s="303"/>
      <c r="AU17" s="329"/>
      <c r="AV17" s="329"/>
      <c r="AW17" s="301"/>
      <c r="AX17" s="256"/>
      <c r="AY17" s="14" t="s">
        <v>25</v>
      </c>
      <c r="AZ17" s="14" t="s">
        <v>27</v>
      </c>
      <c r="BA17" s="15" t="s">
        <v>53</v>
      </c>
      <c r="BB17" s="256"/>
      <c r="BC17" s="16" t="s">
        <v>25</v>
      </c>
      <c r="BD17" s="16" t="s">
        <v>27</v>
      </c>
      <c r="BE17" s="17" t="s">
        <v>28</v>
      </c>
      <c r="BK17" s="297"/>
    </row>
    <row r="18" spans="1:109" s="48" customFormat="1" ht="42.75" customHeight="1" thickTop="1" thickBot="1">
      <c r="A18" s="42"/>
      <c r="B18" s="43">
        <v>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359">
        <v>2</v>
      </c>
      <c r="U18" s="360"/>
      <c r="V18" s="361"/>
      <c r="W18" s="362">
        <v>3</v>
      </c>
      <c r="X18" s="363"/>
      <c r="Y18" s="363"/>
      <c r="Z18" s="363"/>
      <c r="AA18" s="363"/>
      <c r="AB18" s="363"/>
      <c r="AC18" s="363"/>
      <c r="AD18" s="363"/>
      <c r="AE18" s="53">
        <v>4</v>
      </c>
      <c r="AF18" s="45">
        <v>5</v>
      </c>
      <c r="AG18" s="46">
        <v>6</v>
      </c>
      <c r="AH18" s="53">
        <v>7</v>
      </c>
      <c r="AI18" s="45">
        <v>8</v>
      </c>
      <c r="AJ18" s="46">
        <v>9</v>
      </c>
      <c r="AK18" s="53">
        <v>10</v>
      </c>
      <c r="AL18" s="45">
        <v>11</v>
      </c>
      <c r="AM18" s="46">
        <v>12</v>
      </c>
      <c r="AN18" s="53">
        <v>13</v>
      </c>
      <c r="AO18" s="45">
        <v>14</v>
      </c>
      <c r="AP18" s="46">
        <v>15</v>
      </c>
      <c r="AQ18" s="53">
        <v>16</v>
      </c>
      <c r="AR18" s="45">
        <v>17</v>
      </c>
      <c r="AS18" s="46">
        <v>18</v>
      </c>
      <c r="AT18" s="53">
        <v>19</v>
      </c>
      <c r="AU18" s="45">
        <v>20</v>
      </c>
      <c r="AV18" s="46">
        <v>21</v>
      </c>
      <c r="AW18" s="53">
        <v>22</v>
      </c>
      <c r="AX18" s="45">
        <v>23</v>
      </c>
      <c r="AY18" s="46">
        <v>24</v>
      </c>
      <c r="AZ18" s="53">
        <v>25</v>
      </c>
      <c r="BA18" s="45">
        <v>26</v>
      </c>
      <c r="BB18" s="46">
        <v>27</v>
      </c>
      <c r="BC18" s="53">
        <v>28</v>
      </c>
      <c r="BD18" s="45">
        <v>29</v>
      </c>
      <c r="BE18" s="47">
        <v>30</v>
      </c>
    </row>
    <row r="19" spans="1:109" s="50" customFormat="1" ht="59.4" customHeight="1" thickBot="1">
      <c r="A19" s="42"/>
      <c r="B19" s="249" t="s">
        <v>59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50"/>
      <c r="BF19" s="48"/>
      <c r="BG19" s="48"/>
      <c r="BH19" s="48"/>
      <c r="BI19" s="297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9"/>
    </row>
    <row r="20" spans="1:109" s="48" customFormat="1" ht="73.8" customHeight="1" thickBot="1">
      <c r="A20" s="42"/>
      <c r="B20" s="249" t="s">
        <v>60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50"/>
      <c r="BI20" s="297"/>
    </row>
    <row r="21" spans="1:109" s="63" customFormat="1" ht="101.4" customHeight="1">
      <c r="A21" s="224"/>
      <c r="B21" s="64">
        <v>1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246" t="s">
        <v>108</v>
      </c>
      <c r="U21" s="247"/>
      <c r="V21" s="248"/>
      <c r="W21" s="316" t="s">
        <v>75</v>
      </c>
      <c r="X21" s="317"/>
      <c r="Y21" s="317"/>
      <c r="Z21" s="317"/>
      <c r="AA21" s="317"/>
      <c r="AB21" s="317"/>
      <c r="AC21" s="317"/>
      <c r="AD21" s="318"/>
      <c r="AE21" s="66">
        <v>2</v>
      </c>
      <c r="AF21" s="67">
        <f t="shared" ref="AF21:AF28" si="0">AE21*30</f>
        <v>60</v>
      </c>
      <c r="AG21" s="67">
        <f>AH21+AJ21+AL21</f>
        <v>36</v>
      </c>
      <c r="AH21" s="67">
        <v>18</v>
      </c>
      <c r="AI21" s="67"/>
      <c r="AJ21" s="67">
        <v>18</v>
      </c>
      <c r="AK21" s="67"/>
      <c r="AL21" s="67"/>
      <c r="AM21" s="67"/>
      <c r="AN21" s="68"/>
      <c r="AO21" s="69">
        <f t="shared" ref="AO21:AO28" si="1">AF21-AG21</f>
        <v>24</v>
      </c>
      <c r="AP21" s="70"/>
      <c r="AQ21" s="71">
        <v>1</v>
      </c>
      <c r="AR21" s="71">
        <v>1</v>
      </c>
      <c r="AS21" s="72"/>
      <c r="AT21" s="70"/>
      <c r="AU21" s="71"/>
      <c r="AV21" s="71"/>
      <c r="AW21" s="107"/>
      <c r="AX21" s="70">
        <f>SUM(AY21:BA21)</f>
        <v>2</v>
      </c>
      <c r="AY21" s="71">
        <v>1</v>
      </c>
      <c r="AZ21" s="71">
        <v>1</v>
      </c>
      <c r="BA21" s="72"/>
      <c r="BB21" s="70"/>
      <c r="BC21" s="71"/>
      <c r="BD21" s="71"/>
      <c r="BE21" s="72"/>
      <c r="BI21" s="297"/>
    </row>
    <row r="22" spans="1:109" s="63" customFormat="1" ht="106.2" customHeight="1">
      <c r="A22" s="224"/>
      <c r="B22" s="54">
        <v>2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230" t="s">
        <v>76</v>
      </c>
      <c r="U22" s="231"/>
      <c r="V22" s="232"/>
      <c r="W22" s="233" t="s">
        <v>77</v>
      </c>
      <c r="X22" s="234"/>
      <c r="Y22" s="234"/>
      <c r="Z22" s="234"/>
      <c r="AA22" s="234"/>
      <c r="AB22" s="234"/>
      <c r="AC22" s="234"/>
      <c r="AD22" s="235"/>
      <c r="AE22" s="56">
        <v>2</v>
      </c>
      <c r="AF22" s="57">
        <f t="shared" si="0"/>
        <v>60</v>
      </c>
      <c r="AG22" s="57">
        <f>AH22+AJ22+AL22</f>
        <v>36</v>
      </c>
      <c r="AH22" s="57">
        <v>18</v>
      </c>
      <c r="AI22" s="57"/>
      <c r="AJ22" s="57">
        <v>18</v>
      </c>
      <c r="AK22" s="57"/>
      <c r="AL22" s="57"/>
      <c r="AM22" s="57"/>
      <c r="AN22" s="58"/>
      <c r="AO22" s="59">
        <f t="shared" si="1"/>
        <v>24</v>
      </c>
      <c r="AP22" s="60"/>
      <c r="AQ22" s="61">
        <v>2</v>
      </c>
      <c r="AR22" s="61">
        <v>2</v>
      </c>
      <c r="AS22" s="62"/>
      <c r="AT22" s="60"/>
      <c r="AU22" s="61"/>
      <c r="AV22" s="61"/>
      <c r="AW22" s="108"/>
      <c r="AX22" s="60"/>
      <c r="AY22" s="61"/>
      <c r="AZ22" s="61"/>
      <c r="BA22" s="62"/>
      <c r="BB22" s="60">
        <f>SUM(BC22:BE22)</f>
        <v>2</v>
      </c>
      <c r="BC22" s="61">
        <v>1</v>
      </c>
      <c r="BD22" s="61">
        <v>1</v>
      </c>
      <c r="BE22" s="62"/>
      <c r="BI22" s="52"/>
    </row>
    <row r="23" spans="1:109" s="63" customFormat="1" ht="83.4" customHeight="1">
      <c r="A23" s="224"/>
      <c r="B23" s="54">
        <v>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230" t="s">
        <v>78</v>
      </c>
      <c r="U23" s="231"/>
      <c r="V23" s="232"/>
      <c r="W23" s="233" t="s">
        <v>79</v>
      </c>
      <c r="X23" s="234"/>
      <c r="Y23" s="234"/>
      <c r="Z23" s="234"/>
      <c r="AA23" s="234"/>
      <c r="AB23" s="234"/>
      <c r="AC23" s="234"/>
      <c r="AD23" s="235"/>
      <c r="AE23" s="56">
        <v>2.5</v>
      </c>
      <c r="AF23" s="57">
        <f t="shared" si="0"/>
        <v>75</v>
      </c>
      <c r="AG23" s="57">
        <f>AH23+AJ23+AL23</f>
        <v>72</v>
      </c>
      <c r="AH23" s="57"/>
      <c r="AI23" s="57"/>
      <c r="AJ23" s="57">
        <v>72</v>
      </c>
      <c r="AK23" s="57"/>
      <c r="AL23" s="57"/>
      <c r="AM23" s="57"/>
      <c r="AN23" s="58"/>
      <c r="AO23" s="59">
        <f t="shared" si="1"/>
        <v>3</v>
      </c>
      <c r="AP23" s="60"/>
      <c r="AQ23" s="61">
        <v>2</v>
      </c>
      <c r="AR23" s="61">
        <v>1</v>
      </c>
      <c r="AS23" s="62"/>
      <c r="AT23" s="60"/>
      <c r="AU23" s="61"/>
      <c r="AV23" s="61"/>
      <c r="AW23" s="108"/>
      <c r="AX23" s="60">
        <f>SUM(AY23:BA23)</f>
        <v>2</v>
      </c>
      <c r="AY23" s="61"/>
      <c r="AZ23" s="61">
        <v>2</v>
      </c>
      <c r="BA23" s="62"/>
      <c r="BB23" s="73">
        <f>SUM(BC23:BE23)</f>
        <v>2</v>
      </c>
      <c r="BC23" s="74"/>
      <c r="BD23" s="74">
        <v>2</v>
      </c>
      <c r="BE23" s="75"/>
      <c r="BI23" s="52"/>
    </row>
    <row r="24" spans="1:109" s="63" customFormat="1" ht="96" customHeight="1" thickBot="1">
      <c r="A24" s="224"/>
      <c r="B24" s="54">
        <v>4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230" t="s">
        <v>106</v>
      </c>
      <c r="U24" s="231"/>
      <c r="V24" s="232"/>
      <c r="W24" s="233" t="s">
        <v>93</v>
      </c>
      <c r="X24" s="234"/>
      <c r="Y24" s="234"/>
      <c r="Z24" s="234"/>
      <c r="AA24" s="234"/>
      <c r="AB24" s="234"/>
      <c r="AC24" s="234"/>
      <c r="AD24" s="235"/>
      <c r="AE24" s="88">
        <v>3</v>
      </c>
      <c r="AF24" s="89">
        <f t="shared" si="0"/>
        <v>90</v>
      </c>
      <c r="AG24" s="89">
        <f>AH24+AJ24+AL24</f>
        <v>72</v>
      </c>
      <c r="AH24" s="89"/>
      <c r="AI24" s="89"/>
      <c r="AJ24" s="89">
        <v>72</v>
      </c>
      <c r="AK24" s="89"/>
      <c r="AL24" s="89"/>
      <c r="AM24" s="89"/>
      <c r="AN24" s="90"/>
      <c r="AO24" s="95">
        <f t="shared" si="1"/>
        <v>18</v>
      </c>
      <c r="AP24" s="92"/>
      <c r="AQ24" s="93">
        <v>2</v>
      </c>
      <c r="AR24" s="93">
        <v>1</v>
      </c>
      <c r="AS24" s="94"/>
      <c r="AT24" s="92"/>
      <c r="AU24" s="93"/>
      <c r="AV24" s="93"/>
      <c r="AW24" s="109"/>
      <c r="AX24" s="92">
        <f>SUM(AY24:BA24)</f>
        <v>2</v>
      </c>
      <c r="AY24" s="93"/>
      <c r="AZ24" s="93">
        <v>2</v>
      </c>
      <c r="BA24" s="94"/>
      <c r="BB24" s="96">
        <f>SUM(BC24:BE24)</f>
        <v>2</v>
      </c>
      <c r="BC24" s="97"/>
      <c r="BD24" s="97">
        <v>2</v>
      </c>
      <c r="BE24" s="98"/>
      <c r="BI24" s="52"/>
    </row>
    <row r="25" spans="1:109" s="63" customFormat="1" ht="106.2" customHeight="1">
      <c r="A25" s="224"/>
      <c r="B25" s="54">
        <v>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230" t="s">
        <v>98</v>
      </c>
      <c r="U25" s="231"/>
      <c r="V25" s="232"/>
      <c r="W25" s="233" t="s">
        <v>84</v>
      </c>
      <c r="X25" s="234"/>
      <c r="Y25" s="234"/>
      <c r="Z25" s="234"/>
      <c r="AA25" s="234"/>
      <c r="AB25" s="234"/>
      <c r="AC25" s="234"/>
      <c r="AD25" s="235"/>
      <c r="AE25" s="100">
        <v>6</v>
      </c>
      <c r="AF25" s="101">
        <f t="shared" si="0"/>
        <v>180</v>
      </c>
      <c r="AG25" s="101">
        <f>SUM(AH25:AN25)</f>
        <v>90</v>
      </c>
      <c r="AH25" s="101">
        <v>54</v>
      </c>
      <c r="AI25" s="101"/>
      <c r="AJ25" s="101">
        <v>9</v>
      </c>
      <c r="AK25" s="101"/>
      <c r="AL25" s="101">
        <v>27</v>
      </c>
      <c r="AM25" s="101"/>
      <c r="AN25" s="102"/>
      <c r="AO25" s="84">
        <f t="shared" si="1"/>
        <v>90</v>
      </c>
      <c r="AP25" s="103">
        <v>1</v>
      </c>
      <c r="AQ25" s="104"/>
      <c r="AR25" s="104">
        <v>1</v>
      </c>
      <c r="AS25" s="105"/>
      <c r="AT25" s="103"/>
      <c r="AU25" s="104">
        <v>1</v>
      </c>
      <c r="AV25" s="104"/>
      <c r="AW25" s="106"/>
      <c r="AX25" s="111">
        <f>SUM(AY25:BA25)</f>
        <v>5</v>
      </c>
      <c r="AY25" s="85">
        <v>3</v>
      </c>
      <c r="AZ25" s="85">
        <v>0.5</v>
      </c>
      <c r="BA25" s="112">
        <v>1.5</v>
      </c>
      <c r="BB25" s="111"/>
      <c r="BC25" s="85"/>
      <c r="BD25" s="85"/>
      <c r="BE25" s="112"/>
    </row>
    <row r="26" spans="1:109" s="63" customFormat="1" ht="106.2" customHeight="1">
      <c r="A26" s="224"/>
      <c r="B26" s="54">
        <v>6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230" t="s">
        <v>99</v>
      </c>
      <c r="U26" s="231"/>
      <c r="V26" s="232"/>
      <c r="W26" s="233" t="s">
        <v>84</v>
      </c>
      <c r="X26" s="234"/>
      <c r="Y26" s="234"/>
      <c r="Z26" s="234"/>
      <c r="AA26" s="234"/>
      <c r="AB26" s="234"/>
      <c r="AC26" s="234"/>
      <c r="AD26" s="235"/>
      <c r="AE26" s="100">
        <v>7</v>
      </c>
      <c r="AF26" s="101">
        <f t="shared" si="0"/>
        <v>210</v>
      </c>
      <c r="AG26" s="101">
        <f>AH26+AJ26+AL26</f>
        <v>108</v>
      </c>
      <c r="AH26" s="101">
        <v>54</v>
      </c>
      <c r="AI26" s="101"/>
      <c r="AJ26" s="101">
        <v>9</v>
      </c>
      <c r="AK26" s="101"/>
      <c r="AL26" s="101">
        <v>45</v>
      </c>
      <c r="AM26" s="101"/>
      <c r="AN26" s="102"/>
      <c r="AO26" s="84">
        <f t="shared" si="1"/>
        <v>102</v>
      </c>
      <c r="AP26" s="103">
        <v>2</v>
      </c>
      <c r="AQ26" s="104"/>
      <c r="AR26" s="104">
        <v>2</v>
      </c>
      <c r="AS26" s="105"/>
      <c r="AT26" s="103"/>
      <c r="AU26" s="104">
        <v>2</v>
      </c>
      <c r="AV26" s="104"/>
      <c r="AW26" s="106"/>
      <c r="AX26" s="113"/>
      <c r="AY26" s="114"/>
      <c r="AZ26" s="115"/>
      <c r="BA26" s="116"/>
      <c r="BB26" s="113">
        <f>SUM(BC26:BE26)</f>
        <v>6</v>
      </c>
      <c r="BC26" s="114">
        <v>3</v>
      </c>
      <c r="BD26" s="115">
        <v>0.5</v>
      </c>
      <c r="BE26" s="116">
        <v>2.5</v>
      </c>
    </row>
    <row r="27" spans="1:109" s="86" customFormat="1" ht="101.4" customHeight="1">
      <c r="A27" s="225"/>
      <c r="B27" s="54">
        <v>7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230" t="s">
        <v>100</v>
      </c>
      <c r="U27" s="231"/>
      <c r="V27" s="232"/>
      <c r="W27" s="233" t="s">
        <v>86</v>
      </c>
      <c r="X27" s="234"/>
      <c r="Y27" s="234"/>
      <c r="Z27" s="234"/>
      <c r="AA27" s="234"/>
      <c r="AB27" s="234"/>
      <c r="AC27" s="234"/>
      <c r="AD27" s="235"/>
      <c r="AE27" s="100">
        <v>7</v>
      </c>
      <c r="AF27" s="101">
        <f t="shared" si="0"/>
        <v>210</v>
      </c>
      <c r="AG27" s="101">
        <f>AH27+AJ27+AL27</f>
        <v>108</v>
      </c>
      <c r="AH27" s="101">
        <v>72</v>
      </c>
      <c r="AI27" s="101"/>
      <c r="AJ27" s="101">
        <v>18</v>
      </c>
      <c r="AK27" s="101"/>
      <c r="AL27" s="101">
        <v>18</v>
      </c>
      <c r="AM27" s="101"/>
      <c r="AN27" s="102"/>
      <c r="AO27" s="84">
        <f t="shared" si="1"/>
        <v>102</v>
      </c>
      <c r="AP27" s="103">
        <v>1</v>
      </c>
      <c r="AQ27" s="104"/>
      <c r="AR27" s="104">
        <v>1</v>
      </c>
      <c r="AS27" s="105"/>
      <c r="AT27" s="103"/>
      <c r="AU27" s="104">
        <v>1</v>
      </c>
      <c r="AV27" s="104"/>
      <c r="AW27" s="106"/>
      <c r="AX27" s="103">
        <f>SUM(AY27:BA27)</f>
        <v>6</v>
      </c>
      <c r="AY27" s="104">
        <v>4</v>
      </c>
      <c r="AZ27" s="104">
        <v>1</v>
      </c>
      <c r="BA27" s="105">
        <v>1</v>
      </c>
      <c r="BB27" s="111"/>
      <c r="BC27" s="85"/>
      <c r="BD27" s="85"/>
      <c r="BE27" s="119"/>
    </row>
    <row r="28" spans="1:109" s="86" customFormat="1" ht="101.4" customHeight="1" thickBot="1">
      <c r="A28" s="225"/>
      <c r="B28" s="54">
        <v>8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230" t="s">
        <v>101</v>
      </c>
      <c r="U28" s="231"/>
      <c r="V28" s="232"/>
      <c r="W28" s="233" t="s">
        <v>86</v>
      </c>
      <c r="X28" s="234"/>
      <c r="Y28" s="234"/>
      <c r="Z28" s="234"/>
      <c r="AA28" s="234"/>
      <c r="AB28" s="234"/>
      <c r="AC28" s="234"/>
      <c r="AD28" s="235"/>
      <c r="AE28" s="100">
        <v>7</v>
      </c>
      <c r="AF28" s="101">
        <f t="shared" si="0"/>
        <v>210</v>
      </c>
      <c r="AG28" s="101">
        <f>AH28+AJ28+AL28</f>
        <v>108</v>
      </c>
      <c r="AH28" s="101">
        <v>36</v>
      </c>
      <c r="AI28" s="101"/>
      <c r="AJ28" s="101">
        <v>18</v>
      </c>
      <c r="AK28" s="101"/>
      <c r="AL28" s="101">
        <v>54</v>
      </c>
      <c r="AM28" s="101"/>
      <c r="AN28" s="102"/>
      <c r="AO28" s="84">
        <f t="shared" si="1"/>
        <v>102</v>
      </c>
      <c r="AP28" s="103">
        <v>2</v>
      </c>
      <c r="AQ28" s="104"/>
      <c r="AR28" s="104">
        <v>2</v>
      </c>
      <c r="AS28" s="105"/>
      <c r="AT28" s="103"/>
      <c r="AU28" s="104">
        <v>2</v>
      </c>
      <c r="AV28" s="104"/>
      <c r="AW28" s="106"/>
      <c r="AX28" s="117"/>
      <c r="AY28" s="87"/>
      <c r="AZ28" s="87"/>
      <c r="BA28" s="118"/>
      <c r="BB28" s="111">
        <f>SUM(BC28:BE28)</f>
        <v>6</v>
      </c>
      <c r="BC28" s="85">
        <v>2</v>
      </c>
      <c r="BD28" s="85">
        <v>1</v>
      </c>
      <c r="BE28" s="112">
        <v>3</v>
      </c>
    </row>
    <row r="29" spans="1:109" s="63" customFormat="1" ht="103.8" customHeight="1">
      <c r="A29" s="224"/>
      <c r="B29" s="54">
        <v>9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230" t="s">
        <v>81</v>
      </c>
      <c r="U29" s="231"/>
      <c r="V29" s="232"/>
      <c r="W29" s="233" t="s">
        <v>82</v>
      </c>
      <c r="X29" s="234"/>
      <c r="Y29" s="234"/>
      <c r="Z29" s="234"/>
      <c r="AA29" s="234"/>
      <c r="AB29" s="234"/>
      <c r="AC29" s="234"/>
      <c r="AD29" s="235"/>
      <c r="AE29" s="88">
        <v>6.5</v>
      </c>
      <c r="AF29" s="89">
        <f t="shared" ref="AF29:AF30" si="2">AE29*30</f>
        <v>195</v>
      </c>
      <c r="AG29" s="89">
        <f t="shared" ref="AG29:AG30" si="3">AH29+AJ29+AL29</f>
        <v>90</v>
      </c>
      <c r="AH29" s="89">
        <v>36</v>
      </c>
      <c r="AI29" s="89"/>
      <c r="AJ29" s="89">
        <v>54</v>
      </c>
      <c r="AK29" s="89"/>
      <c r="AL29" s="89"/>
      <c r="AM29" s="89"/>
      <c r="AN29" s="90"/>
      <c r="AO29" s="91">
        <f t="shared" ref="AO29:AO30" si="4">AF29-AG29</f>
        <v>105</v>
      </c>
      <c r="AP29" s="92">
        <v>1</v>
      </c>
      <c r="AQ29" s="93"/>
      <c r="AR29" s="93">
        <v>1</v>
      </c>
      <c r="AS29" s="94"/>
      <c r="AT29" s="92"/>
      <c r="AU29" s="93">
        <v>1</v>
      </c>
      <c r="AV29" s="93"/>
      <c r="AW29" s="109"/>
      <c r="AX29" s="92">
        <f>SUM(AY29:BA29)</f>
        <v>5</v>
      </c>
      <c r="AY29" s="93">
        <v>2</v>
      </c>
      <c r="AZ29" s="93">
        <v>3</v>
      </c>
      <c r="BA29" s="94"/>
      <c r="BB29" s="96"/>
      <c r="BC29" s="97"/>
      <c r="BD29" s="97"/>
      <c r="BE29" s="98"/>
    </row>
    <row r="30" spans="1:109" s="63" customFormat="1" ht="111" customHeight="1" thickBot="1">
      <c r="A30" s="224"/>
      <c r="B30" s="76">
        <v>10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388" t="s">
        <v>83</v>
      </c>
      <c r="U30" s="389"/>
      <c r="V30" s="390"/>
      <c r="W30" s="391" t="s">
        <v>82</v>
      </c>
      <c r="X30" s="392"/>
      <c r="Y30" s="392"/>
      <c r="Z30" s="392"/>
      <c r="AA30" s="392"/>
      <c r="AB30" s="392"/>
      <c r="AC30" s="392"/>
      <c r="AD30" s="393"/>
      <c r="AE30" s="78">
        <v>7</v>
      </c>
      <c r="AF30" s="79">
        <f t="shared" si="2"/>
        <v>210</v>
      </c>
      <c r="AG30" s="79">
        <f t="shared" si="3"/>
        <v>90</v>
      </c>
      <c r="AH30" s="79">
        <v>36</v>
      </c>
      <c r="AI30" s="79"/>
      <c r="AJ30" s="79">
        <v>54</v>
      </c>
      <c r="AK30" s="79"/>
      <c r="AL30" s="79"/>
      <c r="AM30" s="79"/>
      <c r="AN30" s="80"/>
      <c r="AO30" s="99">
        <f t="shared" si="4"/>
        <v>120</v>
      </c>
      <c r="AP30" s="81">
        <v>2</v>
      </c>
      <c r="AQ30" s="82"/>
      <c r="AR30" s="82">
        <v>2</v>
      </c>
      <c r="AS30" s="83"/>
      <c r="AT30" s="81"/>
      <c r="AU30" s="82">
        <v>2</v>
      </c>
      <c r="AV30" s="82"/>
      <c r="AW30" s="110"/>
      <c r="AX30" s="81"/>
      <c r="AY30" s="82"/>
      <c r="AZ30" s="82"/>
      <c r="BA30" s="83"/>
      <c r="BB30" s="81">
        <f>SUM(BC30:BE30)</f>
        <v>5</v>
      </c>
      <c r="BC30" s="82">
        <v>2</v>
      </c>
      <c r="BD30" s="82">
        <v>3</v>
      </c>
      <c r="BE30" s="83"/>
    </row>
    <row r="31" spans="1:109" s="174" customFormat="1" ht="76.2" customHeight="1" thickBot="1">
      <c r="A31" s="226"/>
      <c r="B31" s="322" t="s">
        <v>80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5"/>
      <c r="AE31" s="203">
        <f>SUM(AE21:AE30)</f>
        <v>50</v>
      </c>
      <c r="AF31" s="204">
        <f>SUM(AF21:AF30)</f>
        <v>1500</v>
      </c>
      <c r="AG31" s="204">
        <f>SUM(AG21:AG30)</f>
        <v>810</v>
      </c>
      <c r="AH31" s="204">
        <f>SUM(AH21:AH30)</f>
        <v>324</v>
      </c>
      <c r="AI31" s="204"/>
      <c r="AJ31" s="204">
        <f>SUM(AJ21:AJ30)</f>
        <v>342</v>
      </c>
      <c r="AK31" s="204"/>
      <c r="AL31" s="204">
        <f>SUM(AL21:AL30)</f>
        <v>144</v>
      </c>
      <c r="AM31" s="204"/>
      <c r="AN31" s="205"/>
      <c r="AO31" s="203">
        <f>SUM(AO21:AO30)</f>
        <v>690</v>
      </c>
      <c r="AP31" s="206">
        <v>6</v>
      </c>
      <c r="AQ31" s="207">
        <v>4</v>
      </c>
      <c r="AR31" s="207">
        <v>10</v>
      </c>
      <c r="AS31" s="208"/>
      <c r="AT31" s="206"/>
      <c r="AU31" s="207">
        <v>6</v>
      </c>
      <c r="AV31" s="207"/>
      <c r="AW31" s="209"/>
      <c r="AX31" s="206">
        <f t="shared" ref="AX31:BE31" si="5">SUM(AX21:AX30)</f>
        <v>22</v>
      </c>
      <c r="AY31" s="207">
        <f t="shared" si="5"/>
        <v>10</v>
      </c>
      <c r="AZ31" s="207">
        <f t="shared" si="5"/>
        <v>9.5</v>
      </c>
      <c r="BA31" s="208">
        <f t="shared" si="5"/>
        <v>2.5</v>
      </c>
      <c r="BB31" s="206">
        <f t="shared" si="5"/>
        <v>23</v>
      </c>
      <c r="BC31" s="207">
        <f t="shared" si="5"/>
        <v>8</v>
      </c>
      <c r="BD31" s="207">
        <f t="shared" si="5"/>
        <v>9.5</v>
      </c>
      <c r="BE31" s="208">
        <f t="shared" si="5"/>
        <v>5.5</v>
      </c>
    </row>
    <row r="32" spans="1:109" s="63" customFormat="1" ht="69" customHeight="1" thickBot="1">
      <c r="A32" s="224"/>
      <c r="B32" s="355" t="s">
        <v>61</v>
      </c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5"/>
      <c r="BE32" s="356"/>
    </row>
    <row r="33" spans="1:67" s="63" customFormat="1" ht="115.8" customHeight="1" thickBot="1">
      <c r="A33" s="224"/>
      <c r="B33" s="54">
        <v>11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230" t="s">
        <v>102</v>
      </c>
      <c r="U33" s="231"/>
      <c r="V33" s="232"/>
      <c r="W33" s="233" t="s">
        <v>103</v>
      </c>
      <c r="X33" s="234"/>
      <c r="Y33" s="234"/>
      <c r="Z33" s="234"/>
      <c r="AA33" s="234"/>
      <c r="AB33" s="234"/>
      <c r="AC33" s="234"/>
      <c r="AD33" s="235"/>
      <c r="AE33" s="212">
        <v>3</v>
      </c>
      <c r="AF33" s="213">
        <f>AE33*30</f>
        <v>90</v>
      </c>
      <c r="AG33" s="213">
        <f>AH33+AJ33+AL33</f>
        <v>54</v>
      </c>
      <c r="AH33" s="213">
        <v>18</v>
      </c>
      <c r="AI33" s="213"/>
      <c r="AJ33" s="213">
        <v>36</v>
      </c>
      <c r="AK33" s="213"/>
      <c r="AL33" s="213"/>
      <c r="AM33" s="213"/>
      <c r="AN33" s="214"/>
      <c r="AO33" s="120">
        <f>AF33-AG33</f>
        <v>36</v>
      </c>
      <c r="AP33" s="215"/>
      <c r="AQ33" s="216">
        <v>1</v>
      </c>
      <c r="AR33" s="216">
        <v>1</v>
      </c>
      <c r="AS33" s="217"/>
      <c r="AT33" s="215"/>
      <c r="AU33" s="216">
        <v>1</v>
      </c>
      <c r="AV33" s="216"/>
      <c r="AW33" s="217"/>
      <c r="AX33" s="215">
        <f>SUM(AY33:BA33)</f>
        <v>3</v>
      </c>
      <c r="AY33" s="216">
        <v>1</v>
      </c>
      <c r="AZ33" s="216">
        <v>2</v>
      </c>
      <c r="BA33" s="217"/>
      <c r="BB33" s="220"/>
      <c r="BC33" s="221"/>
      <c r="BD33" s="221"/>
      <c r="BE33" s="222"/>
    </row>
    <row r="34" spans="1:67" s="63" customFormat="1" ht="115.8" customHeight="1">
      <c r="A34" s="224"/>
      <c r="B34" s="54">
        <v>12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230" t="s">
        <v>104</v>
      </c>
      <c r="U34" s="231"/>
      <c r="V34" s="232"/>
      <c r="W34" s="233" t="s">
        <v>103</v>
      </c>
      <c r="X34" s="234"/>
      <c r="Y34" s="234"/>
      <c r="Z34" s="234"/>
      <c r="AA34" s="234"/>
      <c r="AB34" s="234"/>
      <c r="AC34" s="234"/>
      <c r="AD34" s="235"/>
      <c r="AE34" s="212">
        <v>3</v>
      </c>
      <c r="AF34" s="213">
        <f>AE34*30</f>
        <v>90</v>
      </c>
      <c r="AG34" s="213">
        <f>AH34+AJ34+AL34</f>
        <v>54</v>
      </c>
      <c r="AH34" s="213">
        <v>18</v>
      </c>
      <c r="AI34" s="213"/>
      <c r="AJ34" s="213">
        <v>36</v>
      </c>
      <c r="AK34" s="213"/>
      <c r="AL34" s="213"/>
      <c r="AM34" s="213"/>
      <c r="AN34" s="214"/>
      <c r="AO34" s="120">
        <f>AF34-AG34</f>
        <v>36</v>
      </c>
      <c r="AP34" s="215"/>
      <c r="AQ34" s="216">
        <v>1</v>
      </c>
      <c r="AR34" s="216">
        <v>1</v>
      </c>
      <c r="AS34" s="217"/>
      <c r="AT34" s="215"/>
      <c r="AU34" s="216">
        <v>1</v>
      </c>
      <c r="AV34" s="216"/>
      <c r="AW34" s="217"/>
      <c r="AX34" s="215">
        <f>SUM(AY34:BA34)</f>
        <v>3</v>
      </c>
      <c r="AY34" s="216">
        <v>1</v>
      </c>
      <c r="AZ34" s="216">
        <v>2</v>
      </c>
      <c r="BA34" s="217"/>
      <c r="BB34" s="220"/>
      <c r="BC34" s="221"/>
      <c r="BD34" s="221"/>
      <c r="BE34" s="222"/>
    </row>
    <row r="35" spans="1:67" s="63" customFormat="1" ht="103.8" customHeight="1">
      <c r="A35" s="224"/>
      <c r="B35" s="54">
        <v>13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230" t="s">
        <v>105</v>
      </c>
      <c r="U35" s="231"/>
      <c r="V35" s="232"/>
      <c r="W35" s="233" t="s">
        <v>85</v>
      </c>
      <c r="X35" s="234"/>
      <c r="Y35" s="234"/>
      <c r="Z35" s="234"/>
      <c r="AA35" s="234"/>
      <c r="AB35" s="234"/>
      <c r="AC35" s="234"/>
      <c r="AD35" s="235"/>
      <c r="AE35" s="56">
        <v>4</v>
      </c>
      <c r="AF35" s="57">
        <f>AE35*30</f>
        <v>120</v>
      </c>
      <c r="AG35" s="57">
        <f>AH35+AJ35+AL35</f>
        <v>72</v>
      </c>
      <c r="AH35" s="57">
        <v>36</v>
      </c>
      <c r="AI35" s="57"/>
      <c r="AJ35" s="57">
        <v>36</v>
      </c>
      <c r="AK35" s="57"/>
      <c r="AL35" s="57"/>
      <c r="AM35" s="57"/>
      <c r="AN35" s="58"/>
      <c r="AO35" s="59">
        <f>AF35-AG35</f>
        <v>48</v>
      </c>
      <c r="AP35" s="60"/>
      <c r="AQ35" s="61">
        <v>2</v>
      </c>
      <c r="AR35" s="61">
        <v>2</v>
      </c>
      <c r="AS35" s="62"/>
      <c r="AT35" s="60"/>
      <c r="AU35" s="61">
        <v>2</v>
      </c>
      <c r="AV35" s="61"/>
      <c r="AW35" s="62"/>
      <c r="AX35" s="92"/>
      <c r="AY35" s="93"/>
      <c r="AZ35" s="93"/>
      <c r="BA35" s="94"/>
      <c r="BB35" s="111">
        <f>SUM(BC35:BE35)</f>
        <v>4</v>
      </c>
      <c r="BC35" s="85">
        <v>2</v>
      </c>
      <c r="BD35" s="85">
        <v>2</v>
      </c>
      <c r="BE35" s="112"/>
    </row>
    <row r="36" spans="1:67" s="138" customFormat="1" ht="66.599999999999994" customHeight="1" thickBot="1">
      <c r="A36" s="129"/>
      <c r="B36" s="357" t="s">
        <v>87</v>
      </c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8"/>
      <c r="AE36" s="203">
        <f>SUM(AE33:AE35)</f>
        <v>10</v>
      </c>
      <c r="AF36" s="204">
        <f>SUM(AF33:AF35)</f>
        <v>300</v>
      </c>
      <c r="AG36" s="204">
        <f>SUM(AG33:AG35)</f>
        <v>180</v>
      </c>
      <c r="AH36" s="204">
        <f>SUM(AH33:AH35)</f>
        <v>72</v>
      </c>
      <c r="AI36" s="204"/>
      <c r="AJ36" s="204">
        <f>SUM(AJ33:AJ35)</f>
        <v>108</v>
      </c>
      <c r="AK36" s="204"/>
      <c r="AL36" s="204"/>
      <c r="AM36" s="204"/>
      <c r="AN36" s="205"/>
      <c r="AO36" s="203">
        <f>SUM(AO33:AO35)</f>
        <v>120</v>
      </c>
      <c r="AP36" s="206"/>
      <c r="AQ36" s="207">
        <v>3</v>
      </c>
      <c r="AR36" s="207">
        <v>3</v>
      </c>
      <c r="AS36" s="208"/>
      <c r="AT36" s="206"/>
      <c r="AU36" s="207">
        <v>3</v>
      </c>
      <c r="AV36" s="207"/>
      <c r="AW36" s="208"/>
      <c r="AX36" s="206">
        <f t="shared" ref="AX36:BE36" si="6">SUM(AX33:AX35)</f>
        <v>6</v>
      </c>
      <c r="AY36" s="207">
        <f t="shared" si="6"/>
        <v>2</v>
      </c>
      <c r="AZ36" s="207">
        <f t="shared" si="6"/>
        <v>4</v>
      </c>
      <c r="BA36" s="208">
        <f t="shared" si="6"/>
        <v>0</v>
      </c>
      <c r="BB36" s="206">
        <f t="shared" si="6"/>
        <v>4</v>
      </c>
      <c r="BC36" s="207">
        <f t="shared" si="6"/>
        <v>2</v>
      </c>
      <c r="BD36" s="207">
        <f t="shared" si="6"/>
        <v>2</v>
      </c>
      <c r="BE36" s="207">
        <f t="shared" si="6"/>
        <v>0</v>
      </c>
      <c r="BO36" s="210"/>
    </row>
    <row r="37" spans="1:67" s="138" customFormat="1" ht="85.8" customHeight="1" thickBot="1">
      <c r="A37" s="129"/>
      <c r="B37" s="236" t="s">
        <v>62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7"/>
      <c r="AE37" s="130">
        <f>AE36+AE31</f>
        <v>60</v>
      </c>
      <c r="AF37" s="131">
        <f>AF36+AF31</f>
        <v>1800</v>
      </c>
      <c r="AG37" s="131">
        <f>AG36+AG31</f>
        <v>990</v>
      </c>
      <c r="AH37" s="131">
        <f>AH36+AH31</f>
        <v>396</v>
      </c>
      <c r="AI37" s="131"/>
      <c r="AJ37" s="131">
        <f>AJ36+AJ31</f>
        <v>450</v>
      </c>
      <c r="AK37" s="131"/>
      <c r="AL37" s="131">
        <f>AL36+AL31</f>
        <v>144</v>
      </c>
      <c r="AM37" s="131"/>
      <c r="AN37" s="132"/>
      <c r="AO37" s="130">
        <f>AO36+AO31</f>
        <v>810</v>
      </c>
      <c r="AP37" s="130">
        <f>AP36+AP31</f>
        <v>6</v>
      </c>
      <c r="AQ37" s="131">
        <f>AQ36+AQ31</f>
        <v>7</v>
      </c>
      <c r="AR37" s="131">
        <f>AR36+AR31</f>
        <v>13</v>
      </c>
      <c r="AS37" s="133"/>
      <c r="AT37" s="134"/>
      <c r="AU37" s="131">
        <f>AU36+AU31</f>
        <v>9</v>
      </c>
      <c r="AV37" s="135"/>
      <c r="AW37" s="136"/>
      <c r="AX37" s="137">
        <f t="shared" ref="AX37:BE37" si="7">AX36+AX31</f>
        <v>28</v>
      </c>
      <c r="AY37" s="218">
        <f t="shared" si="7"/>
        <v>12</v>
      </c>
      <c r="AZ37" s="218">
        <f t="shared" si="7"/>
        <v>13.5</v>
      </c>
      <c r="BA37" s="219">
        <f t="shared" si="7"/>
        <v>2.5</v>
      </c>
      <c r="BB37" s="137">
        <f t="shared" si="7"/>
        <v>27</v>
      </c>
      <c r="BC37" s="218">
        <f t="shared" si="7"/>
        <v>10</v>
      </c>
      <c r="BD37" s="218">
        <f t="shared" si="7"/>
        <v>11.5</v>
      </c>
      <c r="BE37" s="218">
        <f t="shared" si="7"/>
        <v>5.5</v>
      </c>
      <c r="BJ37" s="138" t="s">
        <v>92</v>
      </c>
    </row>
    <row r="38" spans="1:67" s="138" customFormat="1" ht="83.4" customHeight="1" thickBot="1">
      <c r="A38" s="129"/>
      <c r="B38" s="238" t="s">
        <v>63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9"/>
      <c r="AE38" s="134">
        <f>AE37</f>
        <v>60</v>
      </c>
      <c r="AF38" s="139">
        <f>AF37</f>
        <v>1800</v>
      </c>
      <c r="AG38" s="139">
        <f>AG37</f>
        <v>990</v>
      </c>
      <c r="AH38" s="139">
        <f>AH37</f>
        <v>396</v>
      </c>
      <c r="AI38" s="139"/>
      <c r="AJ38" s="139">
        <f>AJ37</f>
        <v>450</v>
      </c>
      <c r="AK38" s="139"/>
      <c r="AL38" s="139">
        <f>AL37</f>
        <v>144</v>
      </c>
      <c r="AM38" s="139"/>
      <c r="AN38" s="136"/>
      <c r="AO38" s="134">
        <f>AO37</f>
        <v>810</v>
      </c>
      <c r="AP38" s="134">
        <f>AP37</f>
        <v>6</v>
      </c>
      <c r="AQ38" s="139">
        <f>AQ37</f>
        <v>7</v>
      </c>
      <c r="AR38" s="139">
        <f>AR37</f>
        <v>13</v>
      </c>
      <c r="AS38" s="136"/>
      <c r="AT38" s="134"/>
      <c r="AU38" s="139">
        <f>AU37</f>
        <v>9</v>
      </c>
      <c r="AV38" s="139"/>
      <c r="AW38" s="136"/>
      <c r="AX38" s="134">
        <f t="shared" ref="AX38:BE38" si="8">AX37</f>
        <v>28</v>
      </c>
      <c r="AY38" s="139">
        <f t="shared" si="8"/>
        <v>12</v>
      </c>
      <c r="AZ38" s="139">
        <f t="shared" si="8"/>
        <v>13.5</v>
      </c>
      <c r="BA38" s="136">
        <f t="shared" si="8"/>
        <v>2.5</v>
      </c>
      <c r="BB38" s="134">
        <f t="shared" si="8"/>
        <v>27</v>
      </c>
      <c r="BC38" s="139">
        <f t="shared" si="8"/>
        <v>10</v>
      </c>
      <c r="BD38" s="139">
        <f t="shared" si="8"/>
        <v>11.5</v>
      </c>
      <c r="BE38" s="139">
        <f t="shared" si="8"/>
        <v>5.5</v>
      </c>
    </row>
    <row r="39" spans="1:67" s="63" customFormat="1" ht="51.6" customHeight="1">
      <c r="A39" s="223"/>
      <c r="B39" s="310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313"/>
      <c r="V39" s="313"/>
      <c r="W39" s="140"/>
      <c r="X39" s="140"/>
      <c r="Y39" s="141"/>
      <c r="Z39" s="141"/>
      <c r="AA39" s="142"/>
      <c r="AB39" s="260" t="s">
        <v>29</v>
      </c>
      <c r="AC39" s="261"/>
      <c r="AD39" s="262"/>
      <c r="AE39" s="269" t="s">
        <v>30</v>
      </c>
      <c r="AF39" s="270"/>
      <c r="AG39" s="270"/>
      <c r="AH39" s="270"/>
      <c r="AI39" s="270"/>
      <c r="AJ39" s="270"/>
      <c r="AK39" s="270"/>
      <c r="AL39" s="270"/>
      <c r="AM39" s="270"/>
      <c r="AN39" s="270"/>
      <c r="AO39" s="271"/>
      <c r="AP39" s="121"/>
      <c r="AQ39" s="122"/>
      <c r="AR39" s="122"/>
      <c r="AS39" s="143"/>
      <c r="AT39" s="121"/>
      <c r="AU39" s="122"/>
      <c r="AV39" s="122"/>
      <c r="AW39" s="143"/>
      <c r="AX39" s="121">
        <v>3</v>
      </c>
      <c r="AY39" s="122"/>
      <c r="AZ39" s="122"/>
      <c r="BA39" s="123"/>
      <c r="BB39" s="124">
        <v>3</v>
      </c>
      <c r="BC39" s="125"/>
      <c r="BD39" s="144"/>
      <c r="BE39" s="145"/>
    </row>
    <row r="40" spans="1:67" s="63" customFormat="1" ht="49.2" customHeight="1">
      <c r="A40" s="223"/>
      <c r="B40" s="311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312"/>
      <c r="V40" s="312"/>
      <c r="W40" s="140"/>
      <c r="X40" s="140"/>
      <c r="Y40" s="141"/>
      <c r="Z40" s="141"/>
      <c r="AA40" s="141"/>
      <c r="AB40" s="263"/>
      <c r="AC40" s="264"/>
      <c r="AD40" s="265"/>
      <c r="AE40" s="257" t="s">
        <v>31</v>
      </c>
      <c r="AF40" s="258"/>
      <c r="AG40" s="258"/>
      <c r="AH40" s="258"/>
      <c r="AI40" s="258"/>
      <c r="AJ40" s="258"/>
      <c r="AK40" s="258"/>
      <c r="AL40" s="258"/>
      <c r="AM40" s="258"/>
      <c r="AN40" s="258"/>
      <c r="AO40" s="259"/>
      <c r="AP40" s="73"/>
      <c r="AQ40" s="74"/>
      <c r="AR40" s="74"/>
      <c r="AS40" s="147"/>
      <c r="AT40" s="73"/>
      <c r="AU40" s="74"/>
      <c r="AV40" s="74"/>
      <c r="AW40" s="147"/>
      <c r="AX40" s="73">
        <v>3</v>
      </c>
      <c r="AY40" s="74"/>
      <c r="AZ40" s="74"/>
      <c r="BA40" s="126"/>
      <c r="BB40" s="127">
        <v>4</v>
      </c>
      <c r="BC40" s="128"/>
      <c r="BD40" s="148"/>
      <c r="BE40" s="149"/>
    </row>
    <row r="41" spans="1:67" s="63" customFormat="1" ht="51.6" customHeight="1">
      <c r="A41" s="223"/>
      <c r="B41" s="311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312"/>
      <c r="V41" s="312"/>
      <c r="W41" s="140"/>
      <c r="X41" s="140"/>
      <c r="Y41" s="141"/>
      <c r="Z41" s="141"/>
      <c r="AA41" s="141"/>
      <c r="AB41" s="263"/>
      <c r="AC41" s="264"/>
      <c r="AD41" s="265"/>
      <c r="AE41" s="257" t="s">
        <v>32</v>
      </c>
      <c r="AF41" s="258"/>
      <c r="AG41" s="258"/>
      <c r="AH41" s="258"/>
      <c r="AI41" s="258"/>
      <c r="AJ41" s="258"/>
      <c r="AK41" s="258"/>
      <c r="AL41" s="258"/>
      <c r="AM41" s="258"/>
      <c r="AN41" s="258"/>
      <c r="AO41" s="259"/>
      <c r="AP41" s="73"/>
      <c r="AQ41" s="74"/>
      <c r="AR41" s="74"/>
      <c r="AS41" s="147"/>
      <c r="AT41" s="73"/>
      <c r="AU41" s="74"/>
      <c r="AV41" s="74"/>
      <c r="AW41" s="147"/>
      <c r="AX41" s="73">
        <v>8</v>
      </c>
      <c r="AY41" s="74"/>
      <c r="AZ41" s="74"/>
      <c r="BA41" s="126"/>
      <c r="BB41" s="127">
        <v>5</v>
      </c>
      <c r="BC41" s="128"/>
      <c r="BD41" s="148"/>
      <c r="BE41" s="149"/>
    </row>
    <row r="42" spans="1:67" s="63" customFormat="1" ht="49.2" customHeight="1">
      <c r="A42" s="223"/>
      <c r="B42" s="311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50" t="s">
        <v>33</v>
      </c>
      <c r="U42" s="315"/>
      <c r="V42" s="315"/>
      <c r="W42" s="140"/>
      <c r="X42" s="140"/>
      <c r="Y42" s="141"/>
      <c r="Z42" s="141"/>
      <c r="AA42" s="141"/>
      <c r="AB42" s="263"/>
      <c r="AC42" s="264"/>
      <c r="AD42" s="265"/>
      <c r="AE42" s="257" t="s">
        <v>34</v>
      </c>
      <c r="AF42" s="258"/>
      <c r="AG42" s="258"/>
      <c r="AH42" s="258"/>
      <c r="AI42" s="258"/>
      <c r="AJ42" s="258"/>
      <c r="AK42" s="258"/>
      <c r="AL42" s="258"/>
      <c r="AM42" s="258"/>
      <c r="AN42" s="258"/>
      <c r="AO42" s="259"/>
      <c r="AP42" s="73"/>
      <c r="AQ42" s="74"/>
      <c r="AR42" s="74"/>
      <c r="AS42" s="147"/>
      <c r="AT42" s="73"/>
      <c r="AU42" s="74"/>
      <c r="AV42" s="74"/>
      <c r="AW42" s="147"/>
      <c r="AX42" s="73"/>
      <c r="AY42" s="74"/>
      <c r="AZ42" s="74"/>
      <c r="BA42" s="126"/>
      <c r="BB42" s="127"/>
      <c r="BC42" s="128"/>
      <c r="BD42" s="148"/>
      <c r="BE42" s="149"/>
    </row>
    <row r="43" spans="1:67" s="63" customFormat="1" ht="58.8" customHeight="1">
      <c r="A43" s="223"/>
      <c r="B43" s="311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314" t="s">
        <v>39</v>
      </c>
      <c r="U43" s="314"/>
      <c r="V43" s="151"/>
      <c r="W43" s="140"/>
      <c r="X43" s="140"/>
      <c r="Y43" s="152"/>
      <c r="Z43" s="152"/>
      <c r="AA43" s="152"/>
      <c r="AB43" s="263"/>
      <c r="AC43" s="264"/>
      <c r="AD43" s="265"/>
      <c r="AE43" s="257" t="s">
        <v>35</v>
      </c>
      <c r="AF43" s="258"/>
      <c r="AG43" s="258"/>
      <c r="AH43" s="258"/>
      <c r="AI43" s="258"/>
      <c r="AJ43" s="258"/>
      <c r="AK43" s="258"/>
      <c r="AL43" s="258"/>
      <c r="AM43" s="258"/>
      <c r="AN43" s="258"/>
      <c r="AO43" s="259"/>
      <c r="AP43" s="73"/>
      <c r="AQ43" s="74"/>
      <c r="AR43" s="74"/>
      <c r="AS43" s="147"/>
      <c r="AT43" s="73"/>
      <c r="AU43" s="74"/>
      <c r="AV43" s="74"/>
      <c r="AW43" s="147"/>
      <c r="AX43" s="73"/>
      <c r="AY43" s="74"/>
      <c r="AZ43" s="74"/>
      <c r="BA43" s="126"/>
      <c r="BB43" s="127"/>
      <c r="BC43" s="128"/>
      <c r="BD43" s="148"/>
      <c r="BE43" s="149"/>
    </row>
    <row r="44" spans="1:67" s="63" customFormat="1" ht="58.8" customHeight="1">
      <c r="B44" s="311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240" t="s">
        <v>40</v>
      </c>
      <c r="U44" s="240"/>
      <c r="V44" s="151"/>
      <c r="W44" s="140"/>
      <c r="X44" s="140"/>
      <c r="Y44" s="141"/>
      <c r="Z44" s="141"/>
      <c r="AA44" s="141"/>
      <c r="AB44" s="263"/>
      <c r="AC44" s="264"/>
      <c r="AD44" s="265"/>
      <c r="AE44" s="257" t="s">
        <v>22</v>
      </c>
      <c r="AF44" s="258"/>
      <c r="AG44" s="258"/>
      <c r="AH44" s="258"/>
      <c r="AI44" s="258"/>
      <c r="AJ44" s="258"/>
      <c r="AK44" s="258"/>
      <c r="AL44" s="258"/>
      <c r="AM44" s="258"/>
      <c r="AN44" s="258"/>
      <c r="AO44" s="259"/>
      <c r="AP44" s="73"/>
      <c r="AQ44" s="74"/>
      <c r="AR44" s="74"/>
      <c r="AS44" s="147"/>
      <c r="AT44" s="73"/>
      <c r="AU44" s="74"/>
      <c r="AV44" s="74"/>
      <c r="AW44" s="147"/>
      <c r="AX44" s="73">
        <v>5</v>
      </c>
      <c r="AY44" s="74"/>
      <c r="AZ44" s="74"/>
      <c r="BA44" s="126"/>
      <c r="BB44" s="127">
        <v>4</v>
      </c>
      <c r="BC44" s="128"/>
      <c r="BD44" s="148"/>
      <c r="BE44" s="149"/>
    </row>
    <row r="45" spans="1:67" s="63" customFormat="1" ht="49.2" customHeight="1">
      <c r="B45" s="311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53" t="s">
        <v>41</v>
      </c>
      <c r="U45" s="154"/>
      <c r="V45" s="151"/>
      <c r="W45" s="140"/>
      <c r="X45" s="140"/>
      <c r="Y45" s="141"/>
      <c r="Z45" s="141"/>
      <c r="AA45" s="141"/>
      <c r="AB45" s="263"/>
      <c r="AC45" s="264"/>
      <c r="AD45" s="265"/>
      <c r="AE45" s="257" t="s">
        <v>23</v>
      </c>
      <c r="AF45" s="258"/>
      <c r="AG45" s="258"/>
      <c r="AH45" s="258"/>
      <c r="AI45" s="258"/>
      <c r="AJ45" s="258"/>
      <c r="AK45" s="258"/>
      <c r="AL45" s="258"/>
      <c r="AM45" s="258"/>
      <c r="AN45" s="258"/>
      <c r="AO45" s="259"/>
      <c r="AP45" s="73"/>
      <c r="AQ45" s="74"/>
      <c r="AR45" s="74"/>
      <c r="AS45" s="147"/>
      <c r="AT45" s="73"/>
      <c r="AU45" s="74"/>
      <c r="AV45" s="74"/>
      <c r="AW45" s="147"/>
      <c r="AX45" s="73"/>
      <c r="AY45" s="74"/>
      <c r="AZ45" s="74"/>
      <c r="BA45" s="126"/>
      <c r="BB45" s="127"/>
      <c r="BC45" s="128"/>
      <c r="BD45" s="148"/>
      <c r="BE45" s="149"/>
    </row>
    <row r="46" spans="1:67" s="63" customFormat="1" ht="61.2" customHeight="1" thickBot="1">
      <c r="B46" s="311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240" t="s">
        <v>42</v>
      </c>
      <c r="U46" s="240"/>
      <c r="V46" s="240"/>
      <c r="W46" s="140"/>
      <c r="X46" s="140"/>
      <c r="Y46" s="141"/>
      <c r="Z46" s="141"/>
      <c r="AA46" s="141"/>
      <c r="AB46" s="266"/>
      <c r="AC46" s="267"/>
      <c r="AD46" s="268"/>
      <c r="AE46" s="319" t="s">
        <v>36</v>
      </c>
      <c r="AF46" s="320"/>
      <c r="AG46" s="320"/>
      <c r="AH46" s="320"/>
      <c r="AI46" s="320"/>
      <c r="AJ46" s="320"/>
      <c r="AK46" s="320"/>
      <c r="AL46" s="320"/>
      <c r="AM46" s="320"/>
      <c r="AN46" s="320"/>
      <c r="AO46" s="321"/>
      <c r="AP46" s="155"/>
      <c r="AQ46" s="156"/>
      <c r="AR46" s="156"/>
      <c r="AS46" s="157"/>
      <c r="AT46" s="155"/>
      <c r="AU46" s="156"/>
      <c r="AV46" s="156"/>
      <c r="AW46" s="157"/>
      <c r="AX46" s="155"/>
      <c r="AY46" s="156"/>
      <c r="AZ46" s="156"/>
      <c r="BA46" s="158"/>
      <c r="BB46" s="159"/>
      <c r="BC46" s="160"/>
      <c r="BD46" s="161"/>
      <c r="BE46" s="162"/>
    </row>
    <row r="47" spans="1:67" s="63" customFormat="1" ht="66.599999999999994" customHeight="1">
      <c r="W47" s="163"/>
      <c r="X47" s="163"/>
      <c r="Y47" s="163"/>
      <c r="Z47" s="163"/>
      <c r="AA47" s="163"/>
      <c r="AB47" s="163"/>
      <c r="AC47" s="163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</row>
    <row r="48" spans="1:67" s="63" customFormat="1" ht="39.9" customHeight="1">
      <c r="B48" s="165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</row>
    <row r="49" spans="2:57" s="169" customFormat="1" ht="53.55" customHeight="1"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V49" s="170"/>
      <c r="W49" s="170"/>
      <c r="X49" s="170"/>
      <c r="Y49" s="171"/>
      <c r="Z49" s="171"/>
      <c r="AA49" s="171"/>
      <c r="AB49" s="171"/>
      <c r="AC49" s="171"/>
      <c r="AD49" s="171"/>
      <c r="AE49" s="171"/>
      <c r="AF49" s="347" t="s">
        <v>88</v>
      </c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242"/>
      <c r="BE49" s="242"/>
    </row>
    <row r="50" spans="2:57" s="169" customFormat="1" ht="53.55" customHeight="1"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V50" s="170"/>
      <c r="W50" s="170"/>
      <c r="X50" s="170"/>
      <c r="Y50" s="171"/>
      <c r="Z50" s="171"/>
      <c r="AA50" s="171"/>
      <c r="AB50" s="171"/>
      <c r="AC50" s="171"/>
      <c r="AD50" s="171"/>
      <c r="AE50" s="171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2"/>
      <c r="BE50" s="172"/>
    </row>
    <row r="51" spans="2:57" s="86" customFormat="1" ht="62.4" customHeight="1">
      <c r="U51" s="174"/>
      <c r="V51" s="175" t="s">
        <v>37</v>
      </c>
      <c r="W51" s="176"/>
      <c r="X51" s="177"/>
      <c r="Y51" s="178"/>
      <c r="Z51" s="178"/>
      <c r="AA51" s="241" t="s">
        <v>89</v>
      </c>
      <c r="AB51" s="242"/>
      <c r="AC51" s="242"/>
      <c r="AD51" s="242"/>
      <c r="AE51" s="242"/>
      <c r="AF51" s="242"/>
      <c r="AG51" s="242"/>
      <c r="AH51" s="179"/>
      <c r="AI51" s="179"/>
      <c r="AJ51" s="333" t="s">
        <v>90</v>
      </c>
      <c r="AK51" s="333"/>
      <c r="AL51" s="333"/>
      <c r="AM51" s="333"/>
      <c r="AN51" s="333"/>
      <c r="AO51" s="333"/>
      <c r="AP51" s="333"/>
      <c r="AQ51" s="333"/>
      <c r="AR51" s="180"/>
      <c r="AS51" s="180"/>
      <c r="AT51" s="345" t="s">
        <v>91</v>
      </c>
      <c r="AU51" s="346"/>
      <c r="AV51" s="346"/>
      <c r="AW51" s="346"/>
      <c r="AX51" s="346"/>
      <c r="AY51" s="346"/>
      <c r="AZ51" s="181" t="s">
        <v>38</v>
      </c>
    </row>
    <row r="52" spans="2:57" s="63" customFormat="1" ht="24.9" customHeight="1">
      <c r="U52" s="182"/>
      <c r="V52" s="183"/>
      <c r="W52" s="184"/>
      <c r="X52" s="185"/>
      <c r="Y52" s="186"/>
      <c r="Z52" s="186"/>
      <c r="AA52" s="187"/>
      <c r="AB52" s="188"/>
      <c r="AC52" s="189"/>
      <c r="AD52" s="187"/>
      <c r="AE52" s="190"/>
      <c r="AF52" s="187"/>
      <c r="AH52" s="191"/>
      <c r="AI52" s="191"/>
      <c r="AJ52" s="191"/>
      <c r="AK52" s="192"/>
      <c r="AL52" s="192"/>
      <c r="AM52" s="192"/>
      <c r="AN52" s="191"/>
      <c r="AO52" s="193"/>
      <c r="AP52" s="184"/>
      <c r="AQ52" s="184"/>
      <c r="AR52" s="194"/>
      <c r="AS52" s="194"/>
      <c r="AT52" s="186"/>
      <c r="AU52" s="187"/>
      <c r="AV52" s="189"/>
      <c r="AW52" s="189"/>
      <c r="AX52" s="190"/>
      <c r="AY52" s="189"/>
      <c r="AZ52" s="187"/>
    </row>
    <row r="53" spans="2:57" s="63" customFormat="1" ht="24.9" customHeight="1">
      <c r="U53" s="182"/>
      <c r="V53" s="183"/>
      <c r="W53" s="184"/>
      <c r="X53" s="185"/>
      <c r="Y53" s="186"/>
      <c r="Z53" s="186"/>
      <c r="AA53" s="187"/>
      <c r="AB53" s="188"/>
      <c r="AC53" s="189"/>
      <c r="AD53" s="187"/>
      <c r="AE53" s="190"/>
      <c r="AF53" s="187"/>
      <c r="AH53" s="191"/>
      <c r="AI53" s="191"/>
      <c r="AJ53" s="191"/>
      <c r="AK53" s="192"/>
      <c r="AL53" s="192"/>
      <c r="AM53" s="192"/>
      <c r="AN53" s="191"/>
      <c r="AO53" s="193"/>
      <c r="AP53" s="184"/>
      <c r="AQ53" s="184"/>
      <c r="AR53" s="194"/>
      <c r="AS53" s="194"/>
      <c r="AT53" s="186"/>
      <c r="AU53" s="187"/>
      <c r="AV53" s="189"/>
      <c r="AW53" s="189"/>
      <c r="AX53" s="190"/>
      <c r="AY53" s="189"/>
      <c r="AZ53" s="187"/>
    </row>
    <row r="54" spans="2:57" s="195" customFormat="1" ht="47.4" customHeight="1">
      <c r="B54" s="332" t="s">
        <v>44</v>
      </c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E54" s="196"/>
      <c r="AF54" s="196"/>
      <c r="AH54" s="197"/>
      <c r="AI54" s="197"/>
      <c r="AJ54" s="197"/>
      <c r="AK54" s="197"/>
      <c r="AL54" s="197"/>
      <c r="AM54" s="197"/>
      <c r="AN54" s="197"/>
      <c r="AO54" s="196"/>
      <c r="AP54" s="198"/>
      <c r="AQ54" s="196"/>
      <c r="AS54" s="199"/>
      <c r="AU54" s="200"/>
      <c r="AW54" s="196"/>
      <c r="AX54" s="196"/>
      <c r="AY54" s="196"/>
      <c r="AZ54" s="196"/>
    </row>
    <row r="55" spans="2:57" s="63" customFormat="1" ht="14.25" customHeight="1">
      <c r="V55" s="192"/>
      <c r="W55" s="192"/>
      <c r="X55" s="192"/>
      <c r="Y55" s="201"/>
      <c r="Z55" s="201"/>
      <c r="AA55" s="201"/>
      <c r="AB55" s="201"/>
      <c r="AC55" s="201"/>
      <c r="AD55" s="201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192"/>
      <c r="AT55" s="192"/>
      <c r="AU55" s="192"/>
      <c r="AV55" s="192"/>
      <c r="AW55" s="192"/>
      <c r="AX55" s="192"/>
      <c r="AY55" s="192"/>
      <c r="AZ55" s="192"/>
      <c r="BA55" s="192"/>
    </row>
    <row r="56" spans="2:57" s="63" customFormat="1" ht="60" customHeight="1">
      <c r="B56" s="227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01"/>
      <c r="AE56" s="191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192"/>
      <c r="AT56" s="202"/>
      <c r="AU56" s="202"/>
      <c r="AV56" s="202"/>
      <c r="AW56" s="202"/>
      <c r="AX56" s="202"/>
      <c r="AY56" s="202"/>
      <c r="AZ56" s="192"/>
      <c r="BA56" s="192"/>
    </row>
    <row r="57" spans="2:57" ht="90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</row>
    <row r="60" spans="2:57" ht="81.75" customHeight="1"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</sheetData>
  <mergeCells count="114">
    <mergeCell ref="B32:BE32"/>
    <mergeCell ref="B36:AD36"/>
    <mergeCell ref="T35:V35"/>
    <mergeCell ref="W35:AD35"/>
    <mergeCell ref="T18:V18"/>
    <mergeCell ref="W18:AD18"/>
    <mergeCell ref="AD6:AS6"/>
    <mergeCell ref="AN15:AN17"/>
    <mergeCell ref="AH15:AI16"/>
    <mergeCell ref="AJ15:AK16"/>
    <mergeCell ref="AL15:AM16"/>
    <mergeCell ref="AO11:AO17"/>
    <mergeCell ref="W11:AD17"/>
    <mergeCell ref="AE11:AF13"/>
    <mergeCell ref="W9:Z9"/>
    <mergeCell ref="T30:V30"/>
    <mergeCell ref="W30:AD30"/>
    <mergeCell ref="T25:V25"/>
    <mergeCell ref="W25:AD25"/>
    <mergeCell ref="T26:V26"/>
    <mergeCell ref="W26:AD26"/>
    <mergeCell ref="B54:AC54"/>
    <mergeCell ref="AJ51:AQ51"/>
    <mergeCell ref="T34:V34"/>
    <mergeCell ref="W34:AD34"/>
    <mergeCell ref="B19:BE19"/>
    <mergeCell ref="T11:V17"/>
    <mergeCell ref="T27:V27"/>
    <mergeCell ref="W27:AD27"/>
    <mergeCell ref="T28:V28"/>
    <mergeCell ref="W28:AD28"/>
    <mergeCell ref="T29:V29"/>
    <mergeCell ref="W29:AD29"/>
    <mergeCell ref="AE44:AO44"/>
    <mergeCell ref="AE42:AO42"/>
    <mergeCell ref="AE40:AO40"/>
    <mergeCell ref="AE41:AO41"/>
    <mergeCell ref="AX12:BE12"/>
    <mergeCell ref="AX13:BE13"/>
    <mergeCell ref="AT51:AY51"/>
    <mergeCell ref="AF49:BE49"/>
    <mergeCell ref="AE43:AO43"/>
    <mergeCell ref="AX11:BE11"/>
    <mergeCell ref="BB15:BE15"/>
    <mergeCell ref="AX16:AX17"/>
    <mergeCell ref="BK15:BK17"/>
    <mergeCell ref="AF14:AF17"/>
    <mergeCell ref="AW14:AW17"/>
    <mergeCell ref="AT14:AT17"/>
    <mergeCell ref="AG14:AG17"/>
    <mergeCell ref="BI19:BI21"/>
    <mergeCell ref="AE14:AE17"/>
    <mergeCell ref="AH14:AN14"/>
    <mergeCell ref="B39:B46"/>
    <mergeCell ref="U40:V40"/>
    <mergeCell ref="U39:V39"/>
    <mergeCell ref="T43:U43"/>
    <mergeCell ref="U41:V41"/>
    <mergeCell ref="U42:V42"/>
    <mergeCell ref="W21:AD21"/>
    <mergeCell ref="AE46:AO46"/>
    <mergeCell ref="B31:AD31"/>
    <mergeCell ref="AP14:AP17"/>
    <mergeCell ref="AQ14:AQ17"/>
    <mergeCell ref="AV14:AV17"/>
    <mergeCell ref="AR14:AR17"/>
    <mergeCell ref="AS14:AS17"/>
    <mergeCell ref="AU14:AU17"/>
    <mergeCell ref="BC16:BE16"/>
    <mergeCell ref="BB14:BE14"/>
    <mergeCell ref="AG11:AN13"/>
    <mergeCell ref="AX14:BA14"/>
    <mergeCell ref="B1:BA1"/>
    <mergeCell ref="B3:BA3"/>
    <mergeCell ref="T4:U4"/>
    <mergeCell ref="B2:BA2"/>
    <mergeCell ref="X4:AO4"/>
    <mergeCell ref="X5:AQ5"/>
    <mergeCell ref="B5:V5"/>
    <mergeCell ref="AZ5:BE5"/>
    <mergeCell ref="AZ8:BE8"/>
    <mergeCell ref="AZ7:BD7"/>
    <mergeCell ref="T8:V8"/>
    <mergeCell ref="A7:V7"/>
    <mergeCell ref="W7:AS7"/>
    <mergeCell ref="W8:AC8"/>
    <mergeCell ref="W6:AB6"/>
    <mergeCell ref="AZ6:BC6"/>
    <mergeCell ref="AD8:AS8"/>
    <mergeCell ref="AP11:AW13"/>
    <mergeCell ref="B56:AC56"/>
    <mergeCell ref="AE9:AS9"/>
    <mergeCell ref="T22:V22"/>
    <mergeCell ref="W22:AD22"/>
    <mergeCell ref="T23:V23"/>
    <mergeCell ref="W23:AD23"/>
    <mergeCell ref="T24:V24"/>
    <mergeCell ref="W24:AD24"/>
    <mergeCell ref="T33:V33"/>
    <mergeCell ref="W33:AD33"/>
    <mergeCell ref="B37:AD37"/>
    <mergeCell ref="B38:AD38"/>
    <mergeCell ref="T44:U44"/>
    <mergeCell ref="T46:V46"/>
    <mergeCell ref="AA51:AG51"/>
    <mergeCell ref="B11:B17"/>
    <mergeCell ref="T21:V21"/>
    <mergeCell ref="B20:BE20"/>
    <mergeCell ref="AX15:BA15"/>
    <mergeCell ref="AY16:BA16"/>
    <mergeCell ref="BB16:BB17"/>
    <mergeCell ref="AE45:AO45"/>
    <mergeCell ref="AB39:AD46"/>
    <mergeCell ref="AE39:AO39"/>
  </mergeCells>
  <phoneticPr fontId="0" type="noConversion"/>
  <pageMargins left="0.39370078740157483" right="0.19685039370078741" top="0.39370078740157483" bottom="0" header="0" footer="0"/>
  <pageSetup paperSize="9" scale="20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БАК_161_Пром_1 курс</vt:lpstr>
      <vt:lpstr>'БАК_161_Пром_1 курс'!Область_печати</vt:lpstr>
    </vt:vector>
  </TitlesOfParts>
  <Company>К П 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Пользователь</cp:lastModifiedBy>
  <cp:lastPrinted>2020-07-06T21:55:29Z</cp:lastPrinted>
  <dcterms:created xsi:type="dcterms:W3CDTF">2014-01-13T08:19:54Z</dcterms:created>
  <dcterms:modified xsi:type="dcterms:W3CDTF">2021-06-23T19:11:32Z</dcterms:modified>
</cp:coreProperties>
</file>