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01_4 курс" sheetId="9" r:id="rId1"/>
  </sheets>
  <definedNames>
    <definedName name="_xlnm.Print_Area" localSheetId="0">'БАК_101_4 курс'!$A$1:$BE$87</definedName>
  </definedNames>
  <calcPr calcId="162913"/>
</workbook>
</file>

<file path=xl/calcChain.xml><?xml version="1.0" encoding="utf-8"?>
<calcChain xmlns="http://schemas.openxmlformats.org/spreadsheetml/2006/main">
  <c r="BE49" i="9"/>
  <c r="BD49"/>
  <c r="BC49"/>
  <c r="BB49"/>
  <c r="BA49"/>
  <c r="AZ49"/>
  <c r="AY49"/>
  <c r="AW50"/>
  <c r="AV50"/>
  <c r="AU50"/>
  <c r="AT50"/>
  <c r="AS50"/>
  <c r="AR50"/>
  <c r="AQ50"/>
  <c r="AP50"/>
  <c r="AM49"/>
  <c r="AL49"/>
  <c r="AK49"/>
  <c r="AJ49"/>
  <c r="AI49"/>
  <c r="AH49"/>
  <c r="AE49"/>
  <c r="AX46" l="1"/>
  <c r="AX49" s="1"/>
  <c r="AG46"/>
  <c r="AF46"/>
  <c r="BE41"/>
  <c r="BE50" s="1"/>
  <c r="BD41"/>
  <c r="BD50" s="1"/>
  <c r="BC41"/>
  <c r="BC50" s="1"/>
  <c r="BA41"/>
  <c r="BA50" s="1"/>
  <c r="AZ41"/>
  <c r="AZ50" s="1"/>
  <c r="AY41"/>
  <c r="AY50" s="1"/>
  <c r="AM41"/>
  <c r="AM50" s="1"/>
  <c r="AL41"/>
  <c r="AL50" s="1"/>
  <c r="AK41"/>
  <c r="AK50" s="1"/>
  <c r="AJ41"/>
  <c r="AJ50" s="1"/>
  <c r="AI41"/>
  <c r="AI50" s="1"/>
  <c r="AH41"/>
  <c r="AH50" s="1"/>
  <c r="AE41"/>
  <c r="AE50" s="1"/>
  <c r="AN46" l="1"/>
  <c r="AN49" s="1"/>
  <c r="AG49"/>
  <c r="AO46"/>
  <c r="AO49" s="1"/>
  <c r="AF40"/>
  <c r="AO40" s="1"/>
  <c r="AX39"/>
  <c r="AX41" s="1"/>
  <c r="AX50" s="1"/>
  <c r="AG39"/>
  <c r="AF39"/>
  <c r="BB37"/>
  <c r="AG37"/>
  <c r="AF37"/>
  <c r="BB36"/>
  <c r="AG36"/>
  <c r="AF36"/>
  <c r="AW33"/>
  <c r="AW51" s="1"/>
  <c r="AW59" s="1"/>
  <c r="AV33"/>
  <c r="AV51" s="1"/>
  <c r="AV58" s="1"/>
  <c r="AU33"/>
  <c r="AU51" s="1"/>
  <c r="AU57" s="1"/>
  <c r="AT33"/>
  <c r="AT51" s="1"/>
  <c r="AT56" s="1"/>
  <c r="AS33"/>
  <c r="AS51" s="1"/>
  <c r="AS55" s="1"/>
  <c r="AR33"/>
  <c r="AR51" s="1"/>
  <c r="AR54" s="1"/>
  <c r="AQ33"/>
  <c r="AQ51" s="1"/>
  <c r="AQ53" s="1"/>
  <c r="AP33"/>
  <c r="AP51" s="1"/>
  <c r="AP52" s="1"/>
  <c r="AX32"/>
  <c r="AG32"/>
  <c r="AF32"/>
  <c r="AO32" l="1"/>
  <c r="AO37"/>
  <c r="AO36"/>
  <c r="AN36"/>
  <c r="AN41" s="1"/>
  <c r="AN50" s="1"/>
  <c r="AG41"/>
  <c r="AG50" s="1"/>
  <c r="BB41"/>
  <c r="BB50" s="1"/>
  <c r="AO39"/>
  <c r="AX31"/>
  <c r="AG31"/>
  <c r="AF31"/>
  <c r="BE27"/>
  <c r="BE33" s="1"/>
  <c r="BE51" s="1"/>
  <c r="BD27"/>
  <c r="BD33" s="1"/>
  <c r="BD51" s="1"/>
  <c r="BC27"/>
  <c r="BC33" s="1"/>
  <c r="BC51" s="1"/>
  <c r="BA27"/>
  <c r="BA33" s="1"/>
  <c r="BA51" s="1"/>
  <c r="AZ27"/>
  <c r="AZ33" s="1"/>
  <c r="AZ51" s="1"/>
  <c r="AY27"/>
  <c r="AY33" s="1"/>
  <c r="AY51" s="1"/>
  <c r="AM27"/>
  <c r="AM33" s="1"/>
  <c r="AM51" s="1"/>
  <c r="AL27"/>
  <c r="AL33" s="1"/>
  <c r="AL51" s="1"/>
  <c r="AK27"/>
  <c r="AK33" s="1"/>
  <c r="AK51" s="1"/>
  <c r="AJ27"/>
  <c r="AJ33" s="1"/>
  <c r="AJ51" s="1"/>
  <c r="AI27"/>
  <c r="AI33" s="1"/>
  <c r="AI51" s="1"/>
  <c r="AH27"/>
  <c r="AH33" s="1"/>
  <c r="AH51" s="1"/>
  <c r="AE27"/>
  <c r="AE33" s="1"/>
  <c r="AE51" s="1"/>
  <c r="AX26"/>
  <c r="AG26"/>
  <c r="AN26" s="1"/>
  <c r="AF26"/>
  <c r="BB25"/>
  <c r="AG25"/>
  <c r="AN25" s="1"/>
  <c r="AF25"/>
  <c r="AX24"/>
  <c r="AG24"/>
  <c r="AN24" s="1"/>
  <c r="AF24"/>
  <c r="BB23"/>
  <c r="AG23"/>
  <c r="AF23"/>
  <c r="AX22"/>
  <c r="AG22"/>
  <c r="AF22"/>
  <c r="AX21"/>
  <c r="AG21"/>
  <c r="AF21"/>
  <c r="BB27" l="1"/>
  <c r="BB33" s="1"/>
  <c r="BB51" s="1"/>
  <c r="AF27"/>
  <c r="AF33" s="1"/>
  <c r="AX27"/>
  <c r="AX33" s="1"/>
  <c r="AX51" s="1"/>
  <c r="AO24"/>
  <c r="AG27"/>
  <c r="AG33" s="1"/>
  <c r="AG51" s="1"/>
  <c r="AO31"/>
  <c r="AO25"/>
  <c r="AO23"/>
  <c r="AO26"/>
  <c r="AN23"/>
  <c r="AN27" s="1"/>
  <c r="AN33" s="1"/>
  <c r="AN51" s="1"/>
  <c r="AO21"/>
  <c r="AO22"/>
  <c r="AO27" l="1"/>
  <c r="AO33" s="1"/>
  <c r="AF48" l="1"/>
  <c r="AF47"/>
  <c r="AF49" s="1"/>
  <c r="AF38"/>
  <c r="AF41" s="1"/>
  <c r="AF50" l="1"/>
  <c r="AF51" s="1"/>
  <c r="AO38"/>
  <c r="AO41" s="1"/>
  <c r="AO50" s="1"/>
  <c r="AO51" s="1"/>
</calcChain>
</file>

<file path=xl/sharedStrings.xml><?xml version="1.0" encoding="utf-8"?>
<sst xmlns="http://schemas.openxmlformats.org/spreadsheetml/2006/main" count="219" uniqueCount="153">
  <si>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</si>
  <si>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</si>
  <si>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</si>
  <si>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</si>
  <si>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</si>
  <si>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</si>
  <si>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</si>
  <si>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</si>
  <si>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</si>
  <si>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</si>
  <si>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</si>
  <si>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</si>
  <si>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</si>
  <si>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</si>
  <si>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</si>
  <si>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</si>
  <si>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</si>
  <si>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</si>
  <si>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</si>
  <si>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</si>
  <si>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</si>
  <si>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</si>
  <si>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</si>
  <si>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</si>
  <si>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</si>
  <si>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</si>
  <si>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</si>
  <si>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</si>
  <si>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</si>
  <si>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</si>
  <si>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</si>
  <si>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</si>
  <si>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</si>
  <si>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</si>
  <si>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</si>
  <si>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</si>
  <si>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</si>
  <si>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</si>
  <si>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</si>
  <si>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</si>
  <si>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</si>
  <si>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</si>
  <si>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</si>
  <si>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</si>
  <si>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</si>
  <si>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</si>
  <si>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</si>
  <si>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</si>
  <si>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</si>
  <si>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</si>
  <si>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</si>
  <si>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</si>
  <si>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</si>
  <si>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</si>
  <si>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</si>
  <si>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</si>
  <si>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</si>
  <si>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</si>
  <si>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</si>
  <si>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</si>
  <si>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</si>
  <si>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</si>
  <si>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>101 Екологія</t>
  </si>
  <si>
    <t>Екології та технології рослинних полімерів</t>
  </si>
  <si>
    <t>інженерно-хімічний</t>
  </si>
  <si>
    <t>бакалавр з екології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</si>
  <si>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</si>
  <si>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</si>
  <si>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</si>
  <si>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</si>
  <si>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</si>
  <si>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r>
      <t xml:space="preserve"> за  освітньо-професійною  програмою                                         </t>
    </r>
    <r>
      <rPr>
        <b/>
        <sz val="36"/>
        <rFont val="Arial"/>
        <family val="2"/>
        <charset val="204"/>
      </rPr>
      <t xml:space="preserve"> Екологічна безпека</t>
    </r>
  </si>
  <si>
    <t xml:space="preserve">Лаборатор
</t>
  </si>
  <si>
    <t>Разом за цикл:</t>
  </si>
  <si>
    <t>ВСЬОГО ЗА ЦИКЛ ЗАГАЛЬНОЇ ПІДГОТОВКИ</t>
  </si>
  <si>
    <t xml:space="preserve"> ІІ. ЦИКЛ ПРОФЕСІЙНОЇ ПІДГОТОВКИ</t>
  </si>
  <si>
    <t xml:space="preserve"> ІІ.1. Навчальні дисципліни професійної та практичної підготовки</t>
  </si>
  <si>
    <t>Фізичної хімії</t>
  </si>
  <si>
    <t>1.</t>
  </si>
  <si>
    <t>Військова підготовка</t>
  </si>
  <si>
    <t>У 5 - 8 семестрах за окремим планом військової підготовки.</t>
  </si>
  <si>
    <r>
      <t>*</t>
    </r>
    <r>
      <rPr>
        <b/>
        <sz val="24"/>
        <rFont val="Arial"/>
        <family val="2"/>
        <charset val="204"/>
      </rPr>
      <t xml:space="preserve"> Кількість студентів, які вибрали дисципліну</t>
    </r>
  </si>
  <si>
    <t>я</t>
  </si>
  <si>
    <t xml:space="preserve">на 2021/ 2022 навчальний рік   </t>
  </si>
  <si>
    <t>"_____"_______ 2021 р.</t>
  </si>
  <si>
    <t>К-ть здобувач, які вибрали
дисципліну</t>
  </si>
  <si>
    <t>Б</t>
  </si>
  <si>
    <t>К</t>
  </si>
  <si>
    <t>прийом 2018 року</t>
  </si>
  <si>
    <t>4 курс</t>
  </si>
  <si>
    <t>ЛЕ-81 (10+0)</t>
  </si>
  <si>
    <t>І. ЦИКЛ ЗАГАЛЬНОЇ ПІДГОТОВКИ</t>
  </si>
  <si>
    <t>І.2.Навчальні дисципліни базової   підготовки</t>
  </si>
  <si>
    <t>Економіка і організація виробництва</t>
  </si>
  <si>
    <t>Міжнародної економіки</t>
  </si>
  <si>
    <t>Охорона праці та цивільний захист</t>
  </si>
  <si>
    <t>Охорони праці, промислової та цивільної безпеки</t>
  </si>
  <si>
    <t>Моделювання та прогнозуваня стану довкілля</t>
  </si>
  <si>
    <t>Техноекологія-1. Хімічна та харчова промисловість</t>
  </si>
  <si>
    <t>Техноекологія-2. Теплоенергетика та металургія</t>
  </si>
  <si>
    <t>Екологічна безпека</t>
  </si>
  <si>
    <t xml:space="preserve">   І.4. Навчальні дисципліни соціально-гуманітарної підготовки (за вибором студентів)</t>
  </si>
  <si>
    <t>Поверхневі явища та дисперсні системи</t>
  </si>
  <si>
    <t>Проектування систем водокористування - 1. Проектування систем водокористування</t>
  </si>
  <si>
    <t>Проектування систем водокористування - 2. Курсова робота</t>
  </si>
  <si>
    <t>Проектування очисних споруд-1. Проектування очисних споруд</t>
  </si>
  <si>
    <t>Проектування очисних споруд - 2. Курсовий проект</t>
  </si>
  <si>
    <t>ІІ.2 Навчальні дисципліни професійної  та практичної  підготовки (за вибором студентів)</t>
  </si>
  <si>
    <t>Переддипломна практика</t>
  </si>
  <si>
    <t>Дипломне проектування</t>
  </si>
  <si>
    <t>Прилади та методи контролю</t>
  </si>
  <si>
    <t>Навчальна дисципліна</t>
  </si>
  <si>
    <t>Разом за цикл</t>
  </si>
  <si>
    <t>ВСЬОГО ЗА ЦИКЛ ПРОФЕСІЙНОЇ ПІДГОТОВКИ:</t>
  </si>
  <si>
    <t>ВСЬОГО ЗА ТЕРМІН  НАВЧАННЯ:</t>
  </si>
  <si>
    <t>ПРАКТИКИ</t>
  </si>
  <si>
    <t>АТЕСТАЦІЯ ВИПУСКНИКІВ</t>
  </si>
  <si>
    <t>№</t>
  </si>
  <si>
    <t>Вид практики</t>
  </si>
  <si>
    <t>Термін проведення</t>
  </si>
  <si>
    <t>Тривалість у тижнях</t>
  </si>
  <si>
    <t>Семестр</t>
  </si>
  <si>
    <t>Форма  атестації    випускників</t>
  </si>
  <si>
    <t>Захист дипломного проекту</t>
  </si>
  <si>
    <t xml:space="preserve">             РОЗПОДІЛ   ГОДИН ПО ПІДГОТОВЦІ ТА ЗАХИСТУ ДИПЛОМНОГО ПРОЕКТУ (РОБОТИ)                                                                                                        </t>
  </si>
  <si>
    <t>Вид  роботи</t>
  </si>
  <si>
    <t>Норма в годинах
на 1 студента</t>
  </si>
  <si>
    <t>Кафедра</t>
  </si>
  <si>
    <t>Кількість
студ.</t>
  </si>
  <si>
    <t>Всього
годин</t>
  </si>
  <si>
    <t>Керівництво</t>
  </si>
  <si>
    <t>20</t>
  </si>
  <si>
    <t>Консультування</t>
  </si>
  <si>
    <t>1</t>
  </si>
  <si>
    <t>Рецензування</t>
  </si>
  <si>
    <t>2</t>
  </si>
  <si>
    <t>Хімічного полімерного і силікатного машинобудування</t>
  </si>
  <si>
    <t>Машин і апаратів хімічних і нафтопереробних виробництв</t>
  </si>
  <si>
    <t>Технології неорганічних речовин та загальної хімічної технології</t>
  </si>
  <si>
    <t>ЕК (0,5Хd)</t>
  </si>
  <si>
    <t>0,5 х 4=2</t>
  </si>
  <si>
    <t>Всього  годин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</si>
  <si>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</si>
  <si>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d - кількість членів ЕК з даної кафедри</t>
  </si>
  <si>
    <t>8</t>
  </si>
  <si>
    <t>Іноземна мова професійного спрямування - 2. Іноземна мова для професійно-орієнтованого спілкування. Ділове мовленя (англійська)</t>
  </si>
  <si>
    <t>11.04.-15.05.21</t>
  </si>
  <si>
    <t>13.06.20 - 30.06.21</t>
  </si>
  <si>
    <t>Навчальна дисципліна з контролю навколишнього середовища</t>
  </si>
  <si>
    <t>7 семестр</t>
  </si>
  <si>
    <t>8 семестр</t>
  </si>
  <si>
    <t>9 тижнів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</si>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</sst>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1">
    <numFmt numFmtId="164" formatCode="0.0"/>
  </numFmts>
  <fonts count="52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b/>
      <i/>
      <sz val="40"/>
      <name val="Arial"/>
      <family val="2"/>
    </font>
    <font>
      <sz val="28"/>
      <name val="Arial Cyr"/>
      <charset val="204"/>
    </font>
    <font>
      <b/>
      <sz val="32"/>
      <name val="Arial Cyr"/>
      <charset val="204"/>
    </font>
    <font>
      <b/>
      <sz val="28"/>
      <name val="Arial Cyr"/>
      <charset val="204"/>
    </font>
    <font>
      <sz val="14"/>
      <name val="Arial Cyr"/>
      <charset val="204"/>
    </font>
    <font>
      <b/>
      <sz val="14"/>
      <name val="Arial"/>
      <family val="2"/>
    </font>
    <font>
      <b/>
      <sz val="36"/>
      <name val="Arial Cyr"/>
      <family val="2"/>
      <charset val="204"/>
    </font>
    <font>
      <sz val="36"/>
      <name val="Arial"/>
      <family val="2"/>
    </font>
    <font>
      <sz val="24"/>
      <name val="Arial Cyr"/>
      <charset val="204"/>
    </font>
    <font>
      <b/>
      <sz val="36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b/>
      <sz val="30"/>
      <color theme="1"/>
      <name val="Arial"/>
      <family val="2"/>
      <charset val="204"/>
    </font>
    <font>
      <sz val="32"/>
      <name val="Arial Cyr"/>
      <charset val="204"/>
    </font>
    <font>
      <b/>
      <i/>
      <u/>
      <sz val="40"/>
      <name val="Arial"/>
      <family val="2"/>
      <charset val="204"/>
    </font>
    <font>
      <b/>
      <i/>
      <sz val="4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2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/>
    <xf numFmtId="0" fontId="0" fillId="0" borderId="0" xfId="0" applyFill="1" applyAlignment="1">
      <alignment vertical="center"/>
    </xf>
    <xf numFmtId="0" fontId="16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5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2" fillId="0" borderId="23" xfId="0" applyNumberFormat="1" applyFont="1" applyFill="1" applyBorder="1" applyAlignment="1">
      <alignment horizontal="center" vertical="center" wrapText="1" shrinkToFit="1"/>
    </xf>
    <xf numFmtId="0" fontId="32" fillId="0" borderId="6" xfId="0" applyNumberFormat="1" applyFont="1" applyFill="1" applyBorder="1" applyAlignment="1">
      <alignment horizontal="center" vertical="center" wrapText="1" shrinkToFit="1"/>
    </xf>
    <xf numFmtId="0" fontId="32" fillId="0" borderId="22" xfId="0" applyNumberFormat="1" applyFont="1" applyFill="1" applyBorder="1" applyAlignment="1">
      <alignment horizontal="center" vertical="center" wrapText="1" shrinkToFit="1"/>
    </xf>
    <xf numFmtId="0" fontId="32" fillId="0" borderId="23" xfId="0" applyNumberFormat="1" applyFont="1" applyFill="1" applyBorder="1" applyAlignment="1">
      <alignment horizontal="center" vertical="center" shrinkToFit="1"/>
    </xf>
    <xf numFmtId="0" fontId="32" fillId="0" borderId="6" xfId="0" applyNumberFormat="1" applyFont="1" applyFill="1" applyBorder="1" applyAlignment="1">
      <alignment horizontal="center" vertical="center" shrinkToFit="1"/>
    </xf>
    <xf numFmtId="0" fontId="32" fillId="0" borderId="22" xfId="0" applyNumberFormat="1" applyFont="1" applyFill="1" applyBorder="1" applyAlignment="1">
      <alignment horizontal="center" vertical="center" shrinkToFit="1"/>
    </xf>
    <xf numFmtId="0" fontId="32" fillId="0" borderId="2" xfId="0" applyNumberFormat="1" applyFont="1" applyFill="1" applyBorder="1" applyAlignment="1">
      <alignment horizontal="center" vertical="center" wrapText="1" shrinkToFit="1"/>
    </xf>
    <xf numFmtId="0" fontId="32" fillId="0" borderId="4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21" xfId="0" applyNumberFormat="1" applyFont="1" applyFill="1" applyBorder="1" applyAlignment="1">
      <alignment horizontal="center" vertical="center" wrapText="1" shrinkToFit="1"/>
    </xf>
    <xf numFmtId="0" fontId="32" fillId="0" borderId="13" xfId="0" applyNumberFormat="1" applyFont="1" applyFill="1" applyBorder="1" applyAlignment="1">
      <alignment horizontal="center" vertical="center" wrapText="1" shrinkToFit="1"/>
    </xf>
    <xf numFmtId="0" fontId="32" fillId="0" borderId="41" xfId="0" applyNumberFormat="1" applyFont="1" applyFill="1" applyBorder="1" applyAlignment="1">
      <alignment horizontal="center" vertical="center" wrapText="1" shrinkToFit="1"/>
    </xf>
    <xf numFmtId="0" fontId="32" fillId="0" borderId="39" xfId="0" applyNumberFormat="1" applyFont="1" applyFill="1" applyBorder="1" applyAlignment="1">
      <alignment horizontal="center" vertical="center" wrapText="1" shrinkToFit="1"/>
    </xf>
    <xf numFmtId="0" fontId="32" fillId="0" borderId="21" xfId="0" applyNumberFormat="1" applyFont="1" applyFill="1" applyBorder="1" applyAlignment="1">
      <alignment horizontal="center" vertical="center" shrinkToFit="1"/>
    </xf>
    <xf numFmtId="0" fontId="32" fillId="0" borderId="13" xfId="0" applyNumberFormat="1" applyFont="1" applyFill="1" applyBorder="1" applyAlignment="1">
      <alignment horizontal="center" vertical="center" shrinkToFit="1"/>
    </xf>
    <xf numFmtId="0" fontId="32" fillId="0" borderId="41" xfId="0" applyNumberFormat="1" applyFont="1" applyFill="1" applyBorder="1" applyAlignment="1">
      <alignment horizontal="center" vertical="center" shrinkToFit="1"/>
    </xf>
    <xf numFmtId="0" fontId="32" fillId="0" borderId="2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22" xfId="0" applyFont="1" applyFill="1" applyBorder="1"/>
    <xf numFmtId="0" fontId="32" fillId="0" borderId="18" xfId="0" applyFont="1" applyFill="1" applyBorder="1" applyAlignment="1">
      <alignment horizontal="center" vertical="center"/>
    </xf>
    <xf numFmtId="0" fontId="32" fillId="0" borderId="43" xfId="0" applyNumberFormat="1" applyFont="1" applyFill="1" applyBorder="1" applyAlignment="1">
      <alignment horizontal="center" vertical="center" wrapText="1" shrinkToFit="1"/>
    </xf>
    <xf numFmtId="0" fontId="32" fillId="0" borderId="38" xfId="0" applyNumberFormat="1" applyFont="1" applyFill="1" applyBorder="1" applyAlignment="1">
      <alignment horizontal="center" vertical="center" wrapText="1" shrinkToFit="1"/>
    </xf>
    <xf numFmtId="0" fontId="32" fillId="0" borderId="44" xfId="0" applyNumberFormat="1" applyFont="1" applyFill="1" applyBorder="1" applyAlignment="1">
      <alignment horizontal="center" vertical="center" wrapText="1" shrinkToFit="1"/>
    </xf>
    <xf numFmtId="0" fontId="32" fillId="0" borderId="43" xfId="0" applyNumberFormat="1" applyFont="1" applyFill="1" applyBorder="1" applyAlignment="1">
      <alignment horizontal="center" vertical="center" shrinkToFit="1"/>
    </xf>
    <xf numFmtId="0" fontId="32" fillId="0" borderId="38" xfId="0" applyNumberFormat="1" applyFont="1" applyFill="1" applyBorder="1" applyAlignment="1">
      <alignment horizontal="center" vertical="center" shrinkToFit="1"/>
    </xf>
    <xf numFmtId="0" fontId="32" fillId="0" borderId="44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/>
    <xf numFmtId="0" fontId="35" fillId="0" borderId="0" xfId="0" applyFont="1" applyFill="1" applyBorder="1"/>
    <xf numFmtId="0" fontId="35" fillId="0" borderId="0" xfId="0" applyNumberFormat="1" applyFont="1" applyFill="1" applyBorder="1"/>
    <xf numFmtId="0" fontId="35" fillId="0" borderId="0" xfId="0" applyNumberFormat="1" applyFont="1" applyFill="1" applyBorder="1" applyAlignment="1">
      <alignment horizontal="center" vertical="justify" wrapText="1"/>
    </xf>
    <xf numFmtId="0" fontId="35" fillId="0" borderId="0" xfId="0" applyNumberFormat="1" applyFont="1" applyFill="1" applyBorder="1" applyAlignment="1">
      <alignment vertical="justify"/>
    </xf>
    <xf numFmtId="0" fontId="35" fillId="0" borderId="0" xfId="0" applyNumberFormat="1" applyFont="1" applyFill="1" applyAlignment="1"/>
    <xf numFmtId="0" fontId="34" fillId="0" borderId="0" xfId="0" applyFont="1" applyFill="1" applyBorder="1" applyAlignment="1" applyProtection="1"/>
    <xf numFmtId="49" fontId="32" fillId="0" borderId="1" xfId="0" applyNumberFormat="1" applyFont="1" applyFill="1" applyBorder="1" applyAlignment="1" applyProtection="1">
      <alignment horizontal="left" vertical="justify"/>
    </xf>
    <xf numFmtId="49" fontId="32" fillId="0" borderId="1" xfId="0" applyNumberFormat="1" applyFont="1" applyFill="1" applyBorder="1" applyAlignment="1" applyProtection="1">
      <alignment horizontal="center" vertical="justify"/>
    </xf>
    <xf numFmtId="0" fontId="35" fillId="0" borderId="0" xfId="0" applyFont="1" applyFill="1" applyBorder="1" applyAlignment="1" applyProtection="1"/>
    <xf numFmtId="49" fontId="35" fillId="0" borderId="0" xfId="0" applyNumberFormat="1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>
      <alignment vertical="center"/>
    </xf>
    <xf numFmtId="0" fontId="32" fillId="0" borderId="15" xfId="0" applyNumberFormat="1" applyFont="1" applyFill="1" applyBorder="1" applyAlignment="1">
      <alignment horizontal="center" vertical="center" wrapText="1" shrinkToFit="1"/>
    </xf>
    <xf numFmtId="0" fontId="32" fillId="0" borderId="20" xfId="0" applyNumberFormat="1" applyFont="1" applyFill="1" applyBorder="1" applyAlignment="1">
      <alignment horizontal="center" vertical="center" shrinkToFit="1"/>
    </xf>
    <xf numFmtId="0" fontId="32" fillId="0" borderId="29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top" wrapText="1"/>
    </xf>
    <xf numFmtId="0" fontId="32" fillId="0" borderId="16" xfId="0" applyNumberFormat="1" applyFont="1" applyFill="1" applyBorder="1" applyAlignment="1">
      <alignment horizontal="center" vertical="center" wrapText="1" shrinkToFit="1"/>
    </xf>
    <xf numFmtId="0" fontId="32" fillId="0" borderId="47" xfId="0" applyNumberFormat="1" applyFont="1" applyFill="1" applyBorder="1" applyAlignment="1">
      <alignment horizontal="center" vertical="center" wrapText="1" shrinkToFit="1"/>
    </xf>
    <xf numFmtId="0" fontId="32" fillId="0" borderId="27" xfId="0" applyNumberFormat="1" applyFont="1" applyFill="1" applyBorder="1" applyAlignment="1">
      <alignment horizontal="center" vertical="center" shrinkToFit="1"/>
    </xf>
    <xf numFmtId="0" fontId="32" fillId="0" borderId="59" xfId="0" applyNumberFormat="1" applyFont="1" applyFill="1" applyBorder="1" applyAlignment="1">
      <alignment horizontal="center" vertical="center" wrapText="1" shrinkToFit="1"/>
    </xf>
    <xf numFmtId="0" fontId="32" fillId="0" borderId="15" xfId="0" applyNumberFormat="1" applyFont="1" applyFill="1" applyBorder="1" applyAlignment="1">
      <alignment horizontal="center" vertical="center" shrinkToFit="1"/>
    </xf>
    <xf numFmtId="0" fontId="32" fillId="0" borderId="16" xfId="0" applyNumberFormat="1" applyFont="1" applyFill="1" applyBorder="1" applyAlignment="1">
      <alignment horizontal="center" vertical="center" shrinkToFit="1"/>
    </xf>
    <xf numFmtId="0" fontId="32" fillId="0" borderId="47" xfId="0" applyNumberFormat="1" applyFont="1" applyFill="1" applyBorder="1" applyAlignment="1">
      <alignment horizontal="center" vertical="center" shrinkToFit="1"/>
    </xf>
    <xf numFmtId="0" fontId="32" fillId="0" borderId="21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41" xfId="0" applyFont="1" applyFill="1" applyBorder="1"/>
    <xf numFmtId="0" fontId="32" fillId="0" borderId="17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45" xfId="0" applyFont="1" applyFill="1" applyBorder="1"/>
    <xf numFmtId="0" fontId="32" fillId="0" borderId="5" xfId="0" applyFont="1" applyFill="1" applyBorder="1"/>
    <xf numFmtId="0" fontId="35" fillId="0" borderId="5" xfId="0" applyFont="1" applyFill="1" applyBorder="1"/>
    <xf numFmtId="0" fontId="4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5" fillId="0" borderId="2" xfId="0" applyFont="1" applyFill="1" applyBorder="1" applyAlignment="1">
      <alignment horizontal="center" vertical="center"/>
    </xf>
    <xf numFmtId="0" fontId="32" fillId="0" borderId="71" xfId="0" applyNumberFormat="1" applyFont="1" applyFill="1" applyBorder="1" applyAlignment="1">
      <alignment horizontal="center" vertical="center" wrapText="1" shrinkToFit="1"/>
    </xf>
    <xf numFmtId="0" fontId="32" fillId="0" borderId="19" xfId="0" applyNumberFormat="1" applyFont="1" applyFill="1" applyBorder="1" applyAlignment="1">
      <alignment horizontal="center" vertical="center" shrinkToFit="1"/>
    </xf>
    <xf numFmtId="0" fontId="35" fillId="0" borderId="39" xfId="0" applyFont="1" applyFill="1" applyBorder="1" applyAlignment="1">
      <alignment horizontal="center" vertical="center"/>
    </xf>
    <xf numFmtId="0" fontId="32" fillId="0" borderId="70" xfId="0" applyNumberFormat="1" applyFont="1" applyFill="1" applyBorder="1" applyAlignment="1">
      <alignment horizontal="center" vertical="center" wrapText="1" shrinkToFit="1"/>
    </xf>
    <xf numFmtId="0" fontId="32" fillId="0" borderId="73" xfId="0" applyNumberFormat="1" applyFont="1" applyFill="1" applyBorder="1" applyAlignment="1">
      <alignment horizontal="center" vertical="center" shrinkToFit="1"/>
    </xf>
    <xf numFmtId="0" fontId="32" fillId="0" borderId="17" xfId="0" applyNumberFormat="1" applyFont="1" applyFill="1" applyBorder="1" applyAlignment="1">
      <alignment horizontal="center" vertical="center" wrapText="1" shrinkToFit="1"/>
    </xf>
    <xf numFmtId="0" fontId="32" fillId="0" borderId="14" xfId="0" applyNumberFormat="1" applyFont="1" applyFill="1" applyBorder="1" applyAlignment="1">
      <alignment horizontal="center" vertical="center" wrapText="1" shrinkToFit="1"/>
    </xf>
    <xf numFmtId="0" fontId="32" fillId="0" borderId="72" xfId="0" applyNumberFormat="1" applyFont="1" applyFill="1" applyBorder="1" applyAlignment="1">
      <alignment horizontal="center" vertical="center" wrapText="1" shrinkToFit="1"/>
    </xf>
    <xf numFmtId="0" fontId="32" fillId="0" borderId="75" xfId="0" applyNumberFormat="1" applyFont="1" applyFill="1" applyBorder="1" applyAlignment="1">
      <alignment horizontal="center" vertical="center" shrinkToFit="1"/>
    </xf>
    <xf numFmtId="0" fontId="32" fillId="0" borderId="14" xfId="0" applyNumberFormat="1" applyFont="1" applyFill="1" applyBorder="1" applyAlignment="1">
      <alignment horizontal="center" vertical="center" shrinkToFit="1"/>
    </xf>
    <xf numFmtId="0" fontId="32" fillId="0" borderId="45" xfId="0" applyNumberFormat="1" applyFont="1" applyFill="1" applyBorder="1" applyAlignment="1">
      <alignment horizontal="center" vertical="center" shrinkToFit="1"/>
    </xf>
    <xf numFmtId="0" fontId="32" fillId="0" borderId="17" xfId="0" applyNumberFormat="1" applyFont="1" applyFill="1" applyBorder="1" applyAlignment="1">
      <alignment horizontal="center" vertical="center" shrinkToFit="1"/>
    </xf>
    <xf numFmtId="0" fontId="32" fillId="0" borderId="20" xfId="0" applyNumberFormat="1" applyFont="1" applyFill="1" applyBorder="1" applyAlignment="1">
      <alignment horizontal="center" vertical="center" wrapText="1" shrinkToFit="1"/>
    </xf>
    <xf numFmtId="0" fontId="32" fillId="0" borderId="27" xfId="0" applyNumberFormat="1" applyFont="1" applyFill="1" applyBorder="1" applyAlignment="1">
      <alignment horizontal="center" vertical="center" wrapText="1" shrinkToFit="1"/>
    </xf>
    <xf numFmtId="0" fontId="32" fillId="0" borderId="74" xfId="0" applyNumberFormat="1" applyFont="1" applyFill="1" applyBorder="1" applyAlignment="1">
      <alignment horizontal="center" vertical="center" shrinkToFit="1"/>
    </xf>
    <xf numFmtId="0" fontId="32" fillId="0" borderId="20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29" xfId="0" applyNumberFormat="1" applyFont="1" applyFill="1" applyBorder="1" applyAlignment="1">
      <alignment horizontal="center" vertical="center" wrapText="1" shrinkToFit="1"/>
    </xf>
    <xf numFmtId="0" fontId="35" fillId="0" borderId="0" xfId="0" applyFont="1" applyFill="1" applyBorder="1" applyAlignment="1">
      <alignment horizontal="center" vertical="center"/>
    </xf>
    <xf numFmtId="0" fontId="32" fillId="0" borderId="45" xfId="0" applyNumberFormat="1" applyFont="1" applyFill="1" applyBorder="1" applyAlignment="1">
      <alignment horizontal="center" vertical="center" wrapText="1" shrinkToFit="1"/>
    </xf>
    <xf numFmtId="0" fontId="32" fillId="0" borderId="18" xfId="0" applyNumberFormat="1" applyFont="1" applyFill="1" applyBorder="1" applyAlignment="1">
      <alignment horizontal="center" vertical="center" wrapText="1" shrinkToFit="1"/>
    </xf>
    <xf numFmtId="0" fontId="34" fillId="0" borderId="60" xfId="0" applyFont="1" applyFill="1" applyBorder="1" applyAlignment="1">
      <alignment horizontal="right" vertical="center" wrapText="1" shrinkToFit="1"/>
    </xf>
    <xf numFmtId="0" fontId="34" fillId="0" borderId="52" xfId="0" applyFont="1" applyFill="1" applyBorder="1" applyAlignment="1">
      <alignment horizontal="right" vertical="center" wrapText="1" shrinkToFit="1"/>
    </xf>
    <xf numFmtId="0" fontId="34" fillId="0" borderId="21" xfId="0" applyNumberFormat="1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>
      <alignment horizontal="center" vertical="center"/>
    </xf>
    <xf numFmtId="0" fontId="34" fillId="0" borderId="41" xfId="0" applyNumberFormat="1" applyFont="1" applyFill="1" applyBorder="1" applyAlignment="1">
      <alignment horizontal="center" vertical="center"/>
    </xf>
    <xf numFmtId="0" fontId="34" fillId="0" borderId="36" xfId="0" applyNumberFormat="1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43" fillId="0" borderId="13" xfId="0" applyFont="1" applyFill="1" applyBorder="1"/>
    <xf numFmtId="0" fontId="43" fillId="0" borderId="41" xfId="0" applyFont="1" applyFill="1" applyBorder="1"/>
    <xf numFmtId="0" fontId="34" fillId="0" borderId="23" xfId="0" applyNumberFormat="1" applyFont="1" applyFill="1" applyBorder="1" applyAlignment="1">
      <alignment horizontal="center" vertical="center"/>
    </xf>
    <xf numFmtId="0" fontId="34" fillId="0" borderId="6" xfId="0" applyNumberFormat="1" applyFont="1" applyFill="1" applyBorder="1" applyAlignment="1">
      <alignment horizontal="center" vertical="center"/>
    </xf>
    <xf numFmtId="0" fontId="34" fillId="0" borderId="22" xfId="0" applyNumberFormat="1" applyFont="1" applyFill="1" applyBorder="1" applyAlignment="1">
      <alignment horizontal="center" vertical="center"/>
    </xf>
    <xf numFmtId="0" fontId="34" fillId="0" borderId="10" xfId="0" applyNumberFormat="1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43" fillId="0" borderId="6" xfId="0" applyFont="1" applyFill="1" applyBorder="1"/>
    <xf numFmtId="0" fontId="43" fillId="0" borderId="22" xfId="0" applyFont="1" applyFill="1" applyBorder="1"/>
    <xf numFmtId="0" fontId="34" fillId="0" borderId="17" xfId="0" applyNumberFormat="1" applyFont="1" applyFill="1" applyBorder="1" applyAlignment="1">
      <alignment horizontal="center" vertical="center"/>
    </xf>
    <xf numFmtId="0" fontId="34" fillId="0" borderId="14" xfId="0" applyNumberFormat="1" applyFont="1" applyFill="1" applyBorder="1" applyAlignment="1">
      <alignment horizontal="center" vertical="center"/>
    </xf>
    <xf numFmtId="0" fontId="34" fillId="0" borderId="45" xfId="0" applyNumberFormat="1" applyFont="1" applyFill="1" applyBorder="1" applyAlignment="1">
      <alignment horizontal="center" vertical="center"/>
    </xf>
    <xf numFmtId="0" fontId="34" fillId="0" borderId="46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43" fillId="0" borderId="14" xfId="0" applyFont="1" applyFill="1" applyBorder="1"/>
    <xf numFmtId="0" fontId="43" fillId="0" borderId="45" xfId="0" applyFont="1" applyFill="1" applyBorder="1"/>
    <xf numFmtId="0" fontId="35" fillId="0" borderId="20" xfId="0" applyFont="1" applyFill="1" applyBorder="1"/>
    <xf numFmtId="49" fontId="35" fillId="0" borderId="0" xfId="0" applyNumberFormat="1" applyFont="1" applyFill="1" applyBorder="1" applyAlignment="1">
      <alignment horizontal="center" vertical="justify" wrapText="1"/>
    </xf>
    <xf numFmtId="0" fontId="33" fillId="0" borderId="0" xfId="0" applyFont="1" applyFill="1" applyAlignment="1" applyProtection="1"/>
    <xf numFmtId="0" fontId="35" fillId="0" borderId="1" xfId="0" applyFont="1" applyFill="1" applyBorder="1"/>
    <xf numFmtId="0" fontId="35" fillId="0" borderId="1" xfId="0" applyFont="1" applyFill="1" applyBorder="1" applyAlignment="1" applyProtection="1"/>
    <xf numFmtId="0" fontId="35" fillId="0" borderId="0" xfId="0" applyFont="1" applyFill="1" applyBorder="1" applyAlignment="1" applyProtection="1">
      <alignment horizontal="right"/>
    </xf>
    <xf numFmtId="0" fontId="43" fillId="0" borderId="0" xfId="0" applyFont="1" applyFill="1" applyBorder="1" applyAlignment="1" applyProtection="1"/>
    <xf numFmtId="1" fontId="34" fillId="0" borderId="21" xfId="0" applyNumberFormat="1" applyFont="1" applyFill="1" applyBorder="1" applyAlignment="1">
      <alignment horizontal="center" vertical="center"/>
    </xf>
    <xf numFmtId="1" fontId="34" fillId="0" borderId="6" xfId="0" applyNumberFormat="1" applyFont="1" applyFill="1" applyBorder="1" applyAlignment="1">
      <alignment horizontal="center" vertical="center"/>
    </xf>
    <xf numFmtId="1" fontId="34" fillId="0" borderId="22" xfId="0" applyNumberFormat="1" applyFont="1" applyFill="1" applyBorder="1" applyAlignment="1">
      <alignment horizontal="center" vertical="center"/>
    </xf>
    <xf numFmtId="1" fontId="34" fillId="0" borderId="23" xfId="0" applyNumberFormat="1" applyFont="1" applyFill="1" applyBorder="1" applyAlignment="1">
      <alignment horizontal="center" vertical="center"/>
    </xf>
    <xf numFmtId="1" fontId="34" fillId="0" borderId="45" xfId="0" applyNumberFormat="1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73" xfId="0" applyNumberFormat="1" applyFont="1" applyFill="1" applyBorder="1" applyAlignment="1">
      <alignment horizontal="center" vertical="center" wrapText="1" shrinkToFit="1"/>
    </xf>
    <xf numFmtId="0" fontId="32" fillId="0" borderId="19" xfId="0" applyNumberFormat="1" applyFont="1" applyFill="1" applyBorder="1" applyAlignment="1">
      <alignment horizontal="center" vertical="center" wrapText="1" shrinkToFit="1"/>
    </xf>
    <xf numFmtId="0" fontId="32" fillId="0" borderId="22" xfId="0" applyFont="1" applyFill="1" applyBorder="1" applyAlignment="1">
      <alignment horizontal="centerContinuous" vertical="center"/>
    </xf>
    <xf numFmtId="0" fontId="32" fillId="0" borderId="22" xfId="0" applyFont="1" applyFill="1" applyBorder="1" applyAlignment="1">
      <alignment horizontal="center"/>
    </xf>
    <xf numFmtId="164" fontId="32" fillId="0" borderId="6" xfId="0" applyNumberFormat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9" xfId="0" applyFont="1" applyFill="1" applyBorder="1"/>
    <xf numFmtId="0" fontId="32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60" xfId="0" applyNumberFormat="1" applyFont="1" applyFill="1" applyBorder="1" applyAlignment="1">
      <alignment horizontal="center" vertical="center" wrapText="1" shrinkToFit="1"/>
    </xf>
    <xf numFmtId="0" fontId="32" fillId="0" borderId="60" xfId="0" applyNumberFormat="1" applyFont="1" applyFill="1" applyBorder="1" applyAlignment="1">
      <alignment horizontal="center" vertical="center" shrinkToFit="1"/>
    </xf>
    <xf numFmtId="0" fontId="32" fillId="0" borderId="77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2" fillId="0" borderId="75" xfId="0" applyNumberFormat="1" applyFont="1" applyFill="1" applyBorder="1" applyAlignment="1">
      <alignment horizontal="center" vertical="center" wrapText="1" shrinkToFit="1"/>
    </xf>
    <xf numFmtId="0" fontId="32" fillId="0" borderId="46" xfId="0" applyNumberFormat="1" applyFont="1" applyFill="1" applyBorder="1" applyAlignment="1">
      <alignment horizontal="center" vertical="center" shrinkToFit="1"/>
    </xf>
    <xf numFmtId="0" fontId="32" fillId="0" borderId="45" xfId="0" applyFont="1" applyFill="1" applyBorder="1" applyAlignment="1">
      <alignment horizontal="center"/>
    </xf>
    <xf numFmtId="0" fontId="32" fillId="0" borderId="62" xfId="0" applyNumberFormat="1" applyFont="1" applyFill="1" applyBorder="1" applyAlignment="1">
      <alignment horizontal="center" vertical="center" wrapText="1" shrinkToFit="1"/>
    </xf>
    <xf numFmtId="0" fontId="32" fillId="0" borderId="47" xfId="0" applyFont="1" applyFill="1" applyBorder="1"/>
    <xf numFmtId="0" fontId="35" fillId="0" borderId="71" xfId="0" applyFont="1" applyFill="1" applyBorder="1" applyAlignment="1">
      <alignment horizontal="center" vertical="center"/>
    </xf>
    <xf numFmtId="0" fontId="35" fillId="0" borderId="72" xfId="0" applyFont="1" applyFill="1" applyBorder="1" applyAlignment="1">
      <alignment horizontal="center" vertical="center"/>
    </xf>
    <xf numFmtId="0" fontId="32" fillId="0" borderId="57" xfId="0" applyNumberFormat="1" applyFont="1" applyFill="1" applyBorder="1" applyAlignment="1">
      <alignment horizontal="center" vertical="center" wrapText="1" shrinkToFit="1"/>
    </xf>
    <xf numFmtId="0" fontId="32" fillId="0" borderId="74" xfId="0" applyNumberFormat="1" applyFont="1" applyFill="1" applyBorder="1" applyAlignment="1">
      <alignment horizontal="center" vertical="center" wrapText="1" shrinkToFit="1"/>
    </xf>
    <xf numFmtId="0" fontId="35" fillId="0" borderId="1" xfId="0" applyFont="1" applyFill="1" applyBorder="1" applyAlignment="1">
      <alignment horizontal="center" vertical="center"/>
    </xf>
    <xf numFmtId="0" fontId="35" fillId="0" borderId="66" xfId="0" applyNumberFormat="1" applyFont="1" applyFill="1" applyBorder="1" applyAlignment="1">
      <alignment horizontal="center" vertical="center" wrapText="1" shrinkToFit="1"/>
    </xf>
    <xf numFmtId="0" fontId="35" fillId="0" borderId="62" xfId="0" applyNumberFormat="1" applyFont="1" applyFill="1" applyBorder="1" applyAlignment="1">
      <alignment horizontal="center" vertical="center" wrapText="1" shrinkToFit="1"/>
    </xf>
    <xf numFmtId="0" fontId="35" fillId="0" borderId="66" xfId="0" applyNumberFormat="1" applyFont="1" applyFill="1" applyBorder="1" applyAlignment="1">
      <alignment horizontal="center" vertical="center" shrinkToFit="1"/>
    </xf>
    <xf numFmtId="0" fontId="35" fillId="0" borderId="35" xfId="0" applyNumberFormat="1" applyFont="1" applyFill="1" applyBorder="1" applyAlignment="1">
      <alignment horizontal="center" vertical="center" shrinkToFit="1"/>
    </xf>
    <xf numFmtId="0" fontId="35" fillId="0" borderId="61" xfId="0" applyNumberFormat="1" applyFont="1" applyFill="1" applyBorder="1" applyAlignment="1">
      <alignment horizontal="center" vertical="center" shrinkToFit="1"/>
    </xf>
    <xf numFmtId="0" fontId="35" fillId="0" borderId="66" xfId="0" applyFont="1" applyFill="1" applyBorder="1" applyAlignment="1">
      <alignment horizontal="center" vertical="center"/>
    </xf>
    <xf numFmtId="0" fontId="35" fillId="0" borderId="61" xfId="0" applyFont="1" applyFill="1" applyBorder="1"/>
    <xf numFmtId="0" fontId="34" fillId="0" borderId="40" xfId="0" applyNumberFormat="1" applyFont="1" applyFill="1" applyBorder="1" applyAlignment="1">
      <alignment horizontal="center" vertical="center" wrapText="1" shrinkToFit="1"/>
    </xf>
    <xf numFmtId="0" fontId="35" fillId="0" borderId="58" xfId="0" applyNumberFormat="1" applyFont="1" applyFill="1" applyBorder="1" applyAlignment="1">
      <alignment horizontal="center" vertical="center" wrapText="1" shrinkToFit="1"/>
    </xf>
    <xf numFmtId="0" fontId="35" fillId="0" borderId="67" xfId="0" applyNumberFormat="1" applyFont="1" applyFill="1" applyBorder="1" applyAlignment="1">
      <alignment horizontal="center" vertical="center" shrinkToFit="1"/>
    </xf>
    <xf numFmtId="0" fontId="35" fillId="0" borderId="0" xfId="0" applyNumberFormat="1" applyFont="1" applyFill="1" applyBorder="1" applyAlignment="1">
      <alignment horizontal="center" vertical="center" shrinkToFit="1"/>
    </xf>
    <xf numFmtId="0" fontId="35" fillId="0" borderId="32" xfId="0" applyNumberFormat="1" applyFont="1" applyFill="1" applyBorder="1" applyAlignment="1">
      <alignment horizontal="center" vertical="center" shrinkToFit="1"/>
    </xf>
    <xf numFmtId="0" fontId="35" fillId="0" borderId="67" xfId="0" applyFont="1" applyFill="1" applyBorder="1" applyAlignment="1">
      <alignment horizontal="center" vertical="center"/>
    </xf>
    <xf numFmtId="0" fontId="35" fillId="0" borderId="32" xfId="0" applyFont="1" applyFill="1" applyBorder="1"/>
    <xf numFmtId="0" fontId="34" fillId="0" borderId="32" xfId="0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0" fontId="34" fillId="0" borderId="0" xfId="0" applyNumberFormat="1" applyFont="1" applyFill="1" applyBorder="1" applyAlignment="1">
      <alignment horizontal="center" vertical="top" wrapText="1"/>
    </xf>
    <xf numFmtId="49" fontId="32" fillId="0" borderId="0" xfId="0" applyNumberFormat="1" applyFont="1" applyFill="1" applyBorder="1" applyAlignment="1">
      <alignment horizontal="left" vertical="justify" wrapText="1"/>
    </xf>
    <xf numFmtId="0" fontId="35" fillId="0" borderId="0" xfId="0" applyFont="1" applyFill="1" applyBorder="1" applyAlignment="1">
      <alignment vertical="justify" wrapText="1"/>
    </xf>
    <xf numFmtId="0" fontId="35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/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vertical="top" wrapText="1"/>
    </xf>
    <xf numFmtId="0" fontId="35" fillId="0" borderId="0" xfId="0" applyNumberFormat="1" applyFont="1" applyFill="1" applyBorder="1" applyAlignment="1">
      <alignment vertical="top" wrapText="1"/>
    </xf>
    <xf numFmtId="49" fontId="35" fillId="0" borderId="0" xfId="0" applyNumberFormat="1" applyFont="1" applyFill="1" applyBorder="1"/>
    <xf numFmtId="0" fontId="33" fillId="0" borderId="0" xfId="0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 vertical="center" wrapText="1"/>
    </xf>
    <xf numFmtId="49" fontId="32" fillId="0" borderId="79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/>
    </xf>
    <xf numFmtId="0" fontId="28" fillId="0" borderId="52" xfId="0" applyFont="1" applyFill="1" applyBorder="1" applyAlignment="1">
      <alignment horizontal="center"/>
    </xf>
    <xf numFmtId="0" fontId="34" fillId="0" borderId="6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justify" wrapText="1"/>
    </xf>
    <xf numFmtId="0" fontId="43" fillId="0" borderId="0" xfId="0" applyFont="1" applyFill="1" applyBorder="1" applyAlignment="1">
      <alignment horizontal="center" vertical="justify" wrapText="1"/>
    </xf>
    <xf numFmtId="49" fontId="35" fillId="0" borderId="0" xfId="0" applyNumberFormat="1" applyFont="1" applyFill="1" applyBorder="1" applyAlignment="1">
      <alignment horizontal="left"/>
    </xf>
    <xf numFmtId="49" fontId="45" fillId="0" borderId="54" xfId="0" applyNumberFormat="1" applyFont="1" applyFill="1" applyBorder="1" applyAlignment="1">
      <alignment horizontal="center" vertical="justify" wrapText="1"/>
    </xf>
    <xf numFmtId="0" fontId="47" fillId="0" borderId="80" xfId="0" applyNumberFormat="1" applyFont="1" applyFill="1" applyBorder="1" applyAlignment="1">
      <alignment horizontal="center" vertical="center" wrapText="1"/>
    </xf>
    <xf numFmtId="0" fontId="45" fillId="0" borderId="81" xfId="0" applyNumberFormat="1" applyFont="1" applyFill="1" applyBorder="1" applyAlignment="1">
      <alignment horizontal="center" vertical="center" wrapText="1"/>
    </xf>
    <xf numFmtId="49" fontId="48" fillId="0" borderId="54" xfId="0" applyNumberFormat="1" applyFont="1" applyFill="1" applyBorder="1" applyAlignment="1">
      <alignment horizontal="center" vertical="center" wrapText="1"/>
    </xf>
    <xf numFmtId="0" fontId="47" fillId="0" borderId="80" xfId="0" applyFont="1" applyFill="1" applyBorder="1" applyAlignment="1">
      <alignment horizontal="left" vertical="center"/>
    </xf>
    <xf numFmtId="0" fontId="47" fillId="0" borderId="86" xfId="0" applyFont="1" applyFill="1" applyBorder="1" applyAlignment="1">
      <alignment horizontal="left" vertical="center"/>
    </xf>
    <xf numFmtId="0" fontId="32" fillId="0" borderId="43" xfId="0" applyNumberFormat="1" applyFont="1" applyFill="1" applyBorder="1" applyAlignment="1">
      <alignment horizontal="left" vertical="center" wrapText="1" shrinkToFit="1"/>
    </xf>
    <xf numFmtId="0" fontId="32" fillId="0" borderId="64" xfId="0" applyNumberFormat="1" applyFont="1" applyFill="1" applyBorder="1" applyAlignment="1">
      <alignment horizontal="left" vertical="center" wrapText="1" shrinkToFit="1"/>
    </xf>
    <xf numFmtId="0" fontId="32" fillId="0" borderId="53" xfId="0" applyNumberFormat="1" applyFont="1" applyFill="1" applyBorder="1" applyAlignment="1">
      <alignment horizontal="left" vertical="center" wrapText="1" shrinkToFit="1"/>
    </xf>
    <xf numFmtId="0" fontId="34" fillId="0" borderId="43" xfId="0" applyNumberFormat="1" applyFont="1" applyFill="1" applyBorder="1" applyAlignment="1">
      <alignment horizontal="center" vertical="center" wrapText="1" shrinkToFit="1"/>
    </xf>
    <xf numFmtId="0" fontId="49" fillId="0" borderId="2" xfId="0" applyFont="1" applyFill="1" applyBorder="1" applyAlignment="1">
      <alignment horizontal="left" vertical="center"/>
    </xf>
    <xf numFmtId="0" fontId="32" fillId="0" borderId="79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60" xfId="0" applyFont="1" applyFill="1" applyBorder="1" applyAlignment="1" applyProtection="1">
      <alignment horizontal="left"/>
    </xf>
    <xf numFmtId="0" fontId="32" fillId="0" borderId="29" xfId="0" applyFont="1" applyFill="1" applyBorder="1" applyAlignment="1">
      <alignment horizontal="center" vertical="center"/>
    </xf>
    <xf numFmtId="0" fontId="21" fillId="0" borderId="55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 applyProtection="1"/>
    <xf numFmtId="0" fontId="0" fillId="0" borderId="0" xfId="0" applyFill="1" applyAlignment="1"/>
    <xf numFmtId="0" fontId="34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32" fillId="0" borderId="36" xfId="0" applyNumberFormat="1" applyFont="1" applyFill="1" applyBorder="1" applyAlignment="1">
      <alignment horizontal="center" vertical="center" wrapText="1" shrinkToFit="1"/>
    </xf>
    <xf numFmtId="0" fontId="32" fillId="0" borderId="46" xfId="0" applyNumberFormat="1" applyFont="1" applyFill="1" applyBorder="1" applyAlignment="1">
      <alignment horizontal="center" vertical="center" wrapText="1" shrinkToFit="1"/>
    </xf>
    <xf numFmtId="0" fontId="32" fillId="0" borderId="10" xfId="0" applyNumberFormat="1" applyFont="1" applyFill="1" applyBorder="1" applyAlignment="1">
      <alignment horizontal="center" vertical="center" wrapText="1" shrinkToFit="1"/>
    </xf>
    <xf numFmtId="0" fontId="35" fillId="0" borderId="35" xfId="0" applyNumberFormat="1" applyFont="1" applyFill="1" applyBorder="1" applyAlignment="1">
      <alignment horizontal="center" vertical="center" wrapText="1" shrinkToFit="1"/>
    </xf>
    <xf numFmtId="0" fontId="35" fillId="0" borderId="61" xfId="0" applyNumberFormat="1" applyFont="1" applyFill="1" applyBorder="1" applyAlignment="1">
      <alignment horizontal="center" vertical="center" wrapText="1" shrinkToFit="1"/>
    </xf>
    <xf numFmtId="0" fontId="35" fillId="0" borderId="67" xfId="0" applyNumberFormat="1" applyFont="1" applyFill="1" applyBorder="1" applyAlignment="1">
      <alignment horizontal="center" vertical="center" wrapText="1" shrinkToFit="1"/>
    </xf>
    <xf numFmtId="0" fontId="35" fillId="0" borderId="0" xfId="0" applyNumberFormat="1" applyFont="1" applyFill="1" applyBorder="1" applyAlignment="1">
      <alignment horizontal="center" vertical="center" wrapText="1" shrinkToFit="1"/>
    </xf>
    <xf numFmtId="0" fontId="35" fillId="0" borderId="32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/>
    </xf>
    <xf numFmtId="0" fontId="34" fillId="0" borderId="55" xfId="0" applyFont="1" applyFill="1" applyBorder="1" applyAlignment="1">
      <alignment horizontal="right" vertical="center" wrapText="1" shrinkToFit="1"/>
    </xf>
    <xf numFmtId="49" fontId="32" fillId="0" borderId="54" xfId="0" applyNumberFormat="1" applyFont="1" applyFill="1" applyBorder="1" applyAlignment="1">
      <alignment horizontal="center" vertical="center" wrapText="1"/>
    </xf>
    <xf numFmtId="0" fontId="46" fillId="0" borderId="54" xfId="0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4" fillId="0" borderId="54" xfId="0" applyFont="1" applyFill="1" applyBorder="1" applyAlignment="1">
      <alignment horizontal="center" vertical="center" wrapText="1"/>
    </xf>
    <xf numFmtId="0" fontId="34" fillId="0" borderId="5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49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32" fillId="0" borderId="59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horizontal="left" vertical="center" wrapText="1"/>
    </xf>
    <xf numFmtId="0" fontId="32" fillId="0" borderId="59" xfId="0" applyNumberFormat="1" applyFont="1" applyFill="1" applyBorder="1" applyAlignment="1">
      <alignment horizontal="left" vertical="center" wrapText="1" shrinkToFit="1"/>
    </xf>
    <xf numFmtId="0" fontId="32" fillId="0" borderId="2" xfId="0" applyNumberFormat="1" applyFont="1" applyFill="1" applyBorder="1" applyAlignment="1">
      <alignment horizontal="left" vertical="center" wrapText="1" shrinkToFit="1"/>
    </xf>
    <xf numFmtId="0" fontId="32" fillId="0" borderId="50" xfId="0" applyNumberFormat="1" applyFont="1" applyFill="1" applyBorder="1" applyAlignment="1">
      <alignment horizontal="left" vertical="center" wrapText="1" shrinkToFit="1"/>
    </xf>
    <xf numFmtId="0" fontId="32" fillId="0" borderId="60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2" fillId="0" borderId="57" xfId="0" applyNumberFormat="1" applyFont="1" applyFill="1" applyBorder="1" applyAlignment="1">
      <alignment horizontal="left" vertical="center" wrapText="1" shrinkToFit="1"/>
    </xf>
    <xf numFmtId="0" fontId="32" fillId="0" borderId="18" xfId="0" applyNumberFormat="1" applyFont="1" applyFill="1" applyBorder="1" applyAlignment="1">
      <alignment horizontal="left" vertical="center" wrapText="1" shrinkToFit="1"/>
    </xf>
    <xf numFmtId="0" fontId="32" fillId="0" borderId="51" xfId="0" applyNumberFormat="1" applyFont="1" applyFill="1" applyBorder="1" applyAlignment="1">
      <alignment horizontal="left" vertical="center" wrapText="1" shrinkToFi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60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0" fontId="1" fillId="0" borderId="30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5" fillId="0" borderId="66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5" xfId="0" applyNumberFormat="1" applyFont="1" applyFill="1" applyBorder="1" applyAlignment="1">
      <alignment horizontal="center" vertical="center" textRotation="90" wrapText="1"/>
    </xf>
    <xf numFmtId="0" fontId="7" fillId="0" borderId="42" xfId="0" applyNumberFormat="1" applyFont="1" applyFill="1" applyBorder="1" applyAlignment="1">
      <alignment horizontal="center" vertical="center" textRotation="90" wrapTex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7" xfId="0" applyNumberFormat="1" applyFont="1" applyFill="1" applyBorder="1" applyAlignment="1">
      <alignment horizontal="center" vertical="center" textRotation="90"/>
    </xf>
    <xf numFmtId="0" fontId="7" fillId="0" borderId="67" xfId="0" applyNumberFormat="1" applyFont="1" applyFill="1" applyBorder="1" applyAlignment="1">
      <alignment horizontal="center" vertical="center" textRotation="90"/>
    </xf>
    <xf numFmtId="0" fontId="7" fillId="0" borderId="40" xfId="0" applyNumberFormat="1" applyFont="1" applyFill="1" applyBorder="1" applyAlignment="1">
      <alignment horizontal="center" vertical="center" textRotation="90"/>
    </xf>
    <xf numFmtId="0" fontId="7" fillId="0" borderId="24" xfId="0" applyNumberFormat="1" applyFont="1" applyFill="1" applyBorder="1" applyAlignment="1">
      <alignment horizontal="center" vertical="top"/>
    </xf>
    <xf numFmtId="0" fontId="7" fillId="0" borderId="30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5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2" fillId="0" borderId="56" xfId="0" applyNumberFormat="1" applyFont="1" applyFill="1" applyBorder="1" applyAlignment="1">
      <alignment horizontal="left" vertical="center" wrapText="1" shrinkToFit="1"/>
    </xf>
    <xf numFmtId="0" fontId="32" fillId="0" borderId="39" xfId="0" applyNumberFormat="1" applyFont="1" applyFill="1" applyBorder="1" applyAlignment="1">
      <alignment horizontal="left" vertical="center" wrapText="1" shrinkToFit="1"/>
    </xf>
    <xf numFmtId="0" fontId="32" fillId="0" borderId="33" xfId="0" applyNumberFormat="1" applyFont="1" applyFill="1" applyBorder="1" applyAlignment="1">
      <alignment horizontal="left" vertical="center" wrapText="1" shrinkToFit="1"/>
    </xf>
    <xf numFmtId="0" fontId="34" fillId="0" borderId="5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right" vertical="center" wrapText="1" shrinkToFit="1"/>
    </xf>
    <xf numFmtId="49" fontId="1" fillId="0" borderId="26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25" fillId="0" borderId="66" xfId="0" applyNumberFormat="1" applyFont="1" applyFill="1" applyBorder="1" applyAlignment="1">
      <alignment horizontal="center" vertical="center" wrapText="1"/>
    </xf>
    <xf numFmtId="0" fontId="25" fillId="0" borderId="35" xfId="0" applyNumberFormat="1" applyFont="1" applyFill="1" applyBorder="1" applyAlignment="1">
      <alignment horizontal="center" vertical="center" wrapText="1"/>
    </xf>
    <xf numFmtId="0" fontId="25" fillId="0" borderId="61" xfId="0" applyNumberFormat="1" applyFont="1" applyFill="1" applyBorder="1" applyAlignment="1">
      <alignment horizontal="center" vertical="center" wrapText="1"/>
    </xf>
    <xf numFmtId="0" fontId="25" fillId="0" borderId="67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32" xfId="0" applyNumberFormat="1" applyFont="1" applyFill="1" applyBorder="1" applyAlignment="1">
      <alignment horizontal="center" vertical="center" wrapText="1"/>
    </xf>
    <xf numFmtId="0" fontId="12" fillId="0" borderId="66" xfId="0" applyNumberFormat="1" applyFont="1" applyFill="1" applyBorder="1" applyAlignment="1">
      <alignment horizontal="center" vertical="center" wrapText="1"/>
    </xf>
    <xf numFmtId="0" fontId="12" fillId="0" borderId="61" xfId="0" applyNumberFormat="1" applyFont="1" applyFill="1" applyBorder="1" applyAlignment="1">
      <alignment horizontal="center" vertical="center" wrapText="1"/>
    </xf>
    <xf numFmtId="0" fontId="12" fillId="0" borderId="67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65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42" fillId="0" borderId="4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horizontal="center" vertical="center"/>
    </xf>
    <xf numFmtId="0" fontId="32" fillId="0" borderId="1" xfId="0" applyFont="1" applyFill="1" applyBorder="1" applyAlignment="1" applyProtection="1"/>
    <xf numFmtId="0" fontId="0" fillId="0" borderId="1" xfId="0" applyFill="1" applyBorder="1" applyAlignment="1"/>
    <xf numFmtId="0" fontId="36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4" fillId="0" borderId="66" xfId="0" applyNumberFormat="1" applyFont="1" applyFill="1" applyBorder="1" applyAlignment="1">
      <alignment horizontal="center" vertical="center"/>
    </xf>
    <xf numFmtId="0" fontId="34" fillId="0" borderId="35" xfId="0" applyNumberFormat="1" applyFont="1" applyFill="1" applyBorder="1" applyAlignment="1">
      <alignment horizontal="center" vertical="center"/>
    </xf>
    <xf numFmtId="0" fontId="34" fillId="0" borderId="61" xfId="0" applyNumberFormat="1" applyFont="1" applyFill="1" applyBorder="1" applyAlignment="1">
      <alignment horizontal="center" vertical="center"/>
    </xf>
    <xf numFmtId="0" fontId="34" fillId="0" borderId="67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32" xfId="0" applyNumberFormat="1" applyFont="1" applyFill="1" applyBorder="1" applyAlignment="1">
      <alignment horizontal="center" vertical="center"/>
    </xf>
    <xf numFmtId="0" fontId="34" fillId="0" borderId="69" xfId="0" applyNumberFormat="1" applyFont="1" applyFill="1" applyBorder="1" applyAlignment="1">
      <alignment horizontal="center" vertical="center"/>
    </xf>
    <xf numFmtId="0" fontId="34" fillId="0" borderId="64" xfId="0" applyNumberFormat="1" applyFont="1" applyFill="1" applyBorder="1" applyAlignment="1">
      <alignment horizontal="center" vertical="center"/>
    </xf>
    <xf numFmtId="0" fontId="34" fillId="0" borderId="53" xfId="0" applyNumberFormat="1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29" fillId="0" borderId="0" xfId="0" applyFont="1" applyFill="1" applyBorder="1"/>
    <xf numFmtId="0" fontId="32" fillId="0" borderId="56" xfId="0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left" vertical="center" wrapText="1"/>
    </xf>
    <xf numFmtId="0" fontId="17" fillId="0" borderId="48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8" xfId="0" applyFont="1" applyFill="1" applyBorder="1" applyAlignment="1">
      <alignment horizontal="center" vertical="center" textRotation="90"/>
    </xf>
    <xf numFmtId="0" fontId="31" fillId="0" borderId="39" xfId="0" applyFont="1" applyFill="1" applyBorder="1" applyAlignment="1">
      <alignment horizontal="left" vertical="center" wrapText="1"/>
    </xf>
    <xf numFmtId="0" fontId="31" fillId="0" borderId="33" xfId="0" applyFont="1" applyFill="1" applyBorder="1" applyAlignment="1">
      <alignment horizontal="left" vertical="center" wrapText="1"/>
    </xf>
    <xf numFmtId="0" fontId="32" fillId="0" borderId="36" xfId="0" applyNumberFormat="1" applyFont="1" applyFill="1" applyBorder="1" applyAlignment="1">
      <alignment horizontal="center" vertical="center" wrapText="1" shrinkToFit="1"/>
    </xf>
    <xf numFmtId="0" fontId="31" fillId="0" borderId="18" xfId="0" applyFont="1" applyFill="1" applyBorder="1" applyAlignment="1">
      <alignment horizontal="left" vertical="center" wrapText="1"/>
    </xf>
    <xf numFmtId="0" fontId="31" fillId="0" borderId="51" xfId="0" applyFont="1" applyFill="1" applyBorder="1" applyAlignment="1">
      <alignment horizontal="left" vertical="center" wrapText="1"/>
    </xf>
    <xf numFmtId="0" fontId="32" fillId="0" borderId="46" xfId="0" applyNumberFormat="1" applyFont="1" applyFill="1" applyBorder="1" applyAlignment="1">
      <alignment horizontal="center" vertical="center" wrapText="1" shrinkToFit="1"/>
    </xf>
    <xf numFmtId="0" fontId="32" fillId="0" borderId="10" xfId="0" applyNumberFormat="1" applyFont="1" applyFill="1" applyBorder="1" applyAlignment="1">
      <alignment horizontal="center" vertical="center" wrapText="1" shrinkToFi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50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right" vertical="center" wrapText="1" shrinkToFit="1"/>
    </xf>
    <xf numFmtId="0" fontId="34" fillId="0" borderId="66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66" xfId="0" applyNumberFormat="1" applyFont="1" applyFill="1" applyBorder="1" applyAlignment="1">
      <alignment horizontal="center" vertical="center" wrapText="1" shrinkToFit="1"/>
    </xf>
    <xf numFmtId="0" fontId="35" fillId="0" borderId="35" xfId="0" applyNumberFormat="1" applyFont="1" applyFill="1" applyBorder="1" applyAlignment="1">
      <alignment horizontal="center" vertical="center" wrapText="1" shrinkToFit="1"/>
    </xf>
    <xf numFmtId="0" fontId="35" fillId="0" borderId="61" xfId="0" applyNumberFormat="1" applyFont="1" applyFill="1" applyBorder="1" applyAlignment="1">
      <alignment horizontal="center" vertical="center" wrapText="1" shrinkToFit="1"/>
    </xf>
    <xf numFmtId="0" fontId="35" fillId="0" borderId="69" xfId="0" applyNumberFormat="1" applyFont="1" applyFill="1" applyBorder="1" applyAlignment="1">
      <alignment horizontal="center" vertical="center" wrapText="1" shrinkToFit="1"/>
    </xf>
    <xf numFmtId="0" fontId="35" fillId="0" borderId="64" xfId="0" applyNumberFormat="1" applyFont="1" applyFill="1" applyBorder="1" applyAlignment="1">
      <alignment horizontal="center" vertical="center" wrapText="1" shrinkToFit="1"/>
    </xf>
    <xf numFmtId="0" fontId="35" fillId="0" borderId="53" xfId="0" applyNumberFormat="1" applyFont="1" applyFill="1" applyBorder="1" applyAlignment="1">
      <alignment horizontal="center" vertical="center" wrapText="1" shrinkToFit="1"/>
    </xf>
    <xf numFmtId="0" fontId="32" fillId="0" borderId="60" xfId="0" applyFont="1" applyFill="1" applyBorder="1" applyAlignment="1" applyProtection="1">
      <alignment horizontal="right"/>
    </xf>
    <xf numFmtId="0" fontId="35" fillId="0" borderId="62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5" fillId="0" borderId="67" xfId="0" applyNumberFormat="1" applyFont="1" applyFill="1" applyBorder="1" applyAlignment="1">
      <alignment horizontal="center" vertical="center" wrapText="1" shrinkToFit="1"/>
    </xf>
    <xf numFmtId="0" fontId="35" fillId="0" borderId="0" xfId="0" applyNumberFormat="1" applyFont="1" applyFill="1" applyBorder="1" applyAlignment="1">
      <alignment horizontal="center" vertical="center" wrapText="1" shrinkToFit="1"/>
    </xf>
    <xf numFmtId="0" fontId="35" fillId="0" borderId="32" xfId="0" applyNumberFormat="1" applyFont="1" applyFill="1" applyBorder="1" applyAlignment="1">
      <alignment horizontal="center" vertical="center" wrapText="1" shrinkToFit="1"/>
    </xf>
    <xf numFmtId="0" fontId="1" fillId="0" borderId="56" xfId="0" applyNumberFormat="1" applyFont="1" applyFill="1" applyBorder="1" applyAlignment="1">
      <alignment horizontal="center" vertical="center" wrapText="1" shrinkToFit="1"/>
    </xf>
    <xf numFmtId="0" fontId="1" fillId="0" borderId="39" xfId="0" applyNumberFormat="1" applyFont="1" applyFill="1" applyBorder="1" applyAlignment="1">
      <alignment horizontal="center" vertical="center" wrapText="1" shrinkToFit="1"/>
    </xf>
    <xf numFmtId="0" fontId="44" fillId="0" borderId="33" xfId="0" applyFont="1" applyFill="1" applyBorder="1" applyAlignment="1">
      <alignment vertical="center" wrapText="1" shrinkToFit="1"/>
    </xf>
    <xf numFmtId="0" fontId="34" fillId="0" borderId="24" xfId="0" applyNumberFormat="1" applyFont="1" applyFill="1" applyBorder="1" applyAlignment="1">
      <alignment horizontal="center" vertical="center" wrapText="1" shrinkToFit="1"/>
    </xf>
    <xf numFmtId="0" fontId="33" fillId="0" borderId="31" xfId="0" applyFont="1" applyFill="1" applyBorder="1" applyAlignment="1">
      <alignment vertical="center" wrapText="1" shrinkToFit="1"/>
    </xf>
    <xf numFmtId="0" fontId="32" fillId="0" borderId="55" xfId="0" applyNumberFormat="1" applyFont="1" applyFill="1" applyBorder="1" applyAlignment="1">
      <alignment horizontal="left" vertical="center" wrapText="1" shrinkToFit="1"/>
    </xf>
    <xf numFmtId="0" fontId="32" fillId="0" borderId="60" xfId="0" applyNumberFormat="1" applyFont="1" applyFill="1" applyBorder="1" applyAlignment="1">
      <alignment horizontal="left" vertical="center" wrapText="1" shrinkToFit="1"/>
    </xf>
    <xf numFmtId="0" fontId="32" fillId="0" borderId="55" xfId="0" applyFont="1" applyFill="1" applyBorder="1" applyAlignment="1">
      <alignment horizontal="left" vertical="center" wrapText="1"/>
    </xf>
    <xf numFmtId="0" fontId="32" fillId="0" borderId="28" xfId="0" applyNumberFormat="1" applyFont="1" applyFill="1" applyBorder="1" applyAlignment="1">
      <alignment horizontal="center" vertical="center" wrapText="1" shrinkToFit="1"/>
    </xf>
    <xf numFmtId="0" fontId="32" fillId="0" borderId="69" xfId="0" applyFont="1" applyFill="1" applyBorder="1" applyAlignment="1" applyProtection="1">
      <alignment horizontal="right"/>
    </xf>
    <xf numFmtId="0" fontId="32" fillId="0" borderId="64" xfId="0" applyFont="1" applyFill="1" applyBorder="1" applyAlignment="1" applyProtection="1">
      <alignment horizontal="right"/>
    </xf>
    <xf numFmtId="0" fontId="34" fillId="0" borderId="76" xfId="0" applyFont="1" applyFill="1" applyBorder="1" applyAlignment="1">
      <alignment horizontal="right" vertical="center" wrapText="1" shrinkToFit="1"/>
    </xf>
    <xf numFmtId="0" fontId="28" fillId="0" borderId="64" xfId="0" applyFont="1" applyFill="1" applyBorder="1" applyAlignment="1">
      <alignment horizontal="right" vertical="center" wrapText="1" shrinkToFit="1"/>
    </xf>
    <xf numFmtId="0" fontId="0" fillId="0" borderId="53" xfId="0" applyFill="1" applyBorder="1" applyAlignment="1">
      <alignment horizontal="right" vertical="center" wrapText="1" shrinkToFit="1"/>
    </xf>
    <xf numFmtId="0" fontId="27" fillId="0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/>
    </xf>
    <xf numFmtId="0" fontId="1" fillId="0" borderId="62" xfId="0" applyNumberFormat="1" applyFont="1" applyFill="1" applyBorder="1" applyAlignment="1">
      <alignment horizontal="center" vertical="center" textRotation="90" wrapText="1"/>
    </xf>
    <xf numFmtId="0" fontId="1" fillId="0" borderId="58" xfId="0" applyNumberFormat="1" applyFont="1" applyFill="1" applyBorder="1" applyAlignment="1">
      <alignment horizontal="center" vertical="center" textRotation="90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center" textRotation="90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34" fillId="0" borderId="55" xfId="0" applyFont="1" applyFill="1" applyBorder="1" applyAlignment="1">
      <alignment horizontal="right" vertical="center" wrapText="1" shrinkToFit="1"/>
    </xf>
    <xf numFmtId="0" fontId="28" fillId="0" borderId="52" xfId="0" applyFont="1" applyFill="1" applyBorder="1" applyAlignment="1">
      <alignment horizontal="right" vertical="center" wrapText="1" shrinkToFit="1"/>
    </xf>
    <xf numFmtId="0" fontId="32" fillId="0" borderId="55" xfId="0" applyFont="1" applyFill="1" applyBorder="1" applyAlignment="1">
      <alignment horizontal="center" vertical="center"/>
    </xf>
    <xf numFmtId="0" fontId="34" fillId="0" borderId="46" xfId="0" applyNumberFormat="1" applyFont="1" applyFill="1" applyBorder="1" applyAlignment="1">
      <alignment horizontal="center" vertical="center" wrapText="1" shrinkToFit="1"/>
    </xf>
    <xf numFmtId="0" fontId="33" fillId="0" borderId="51" xfId="0" applyFont="1" applyFill="1" applyBorder="1" applyAlignment="1">
      <alignment vertical="center" wrapText="1" shrinkToFit="1"/>
    </xf>
    <xf numFmtId="0" fontId="32" fillId="0" borderId="69" xfId="0" applyNumberFormat="1" applyFont="1" applyFill="1" applyBorder="1" applyAlignment="1">
      <alignment horizontal="left" vertical="center" wrapText="1" shrinkToFit="1"/>
    </xf>
    <xf numFmtId="0" fontId="0" fillId="0" borderId="64" xfId="0" applyFill="1" applyBorder="1" applyAlignment="1">
      <alignment horizontal="left" vertical="center" wrapText="1" shrinkToFit="1"/>
    </xf>
    <xf numFmtId="0" fontId="0" fillId="0" borderId="53" xfId="0" applyFill="1" applyBorder="1" applyAlignment="1">
      <alignment horizontal="left" vertical="center" wrapText="1" shrinkToFi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71" xfId="0" applyFont="1" applyFill="1" applyBorder="1" applyAlignment="1">
      <alignment horizontal="left" vertical="center" wrapText="1"/>
    </xf>
    <xf numFmtId="0" fontId="32" fillId="0" borderId="35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52" xfId="0" applyFont="1" applyFill="1" applyBorder="1" applyAlignment="1" applyProtection="1">
      <alignment horizontal="right"/>
    </xf>
    <xf numFmtId="0" fontId="32" fillId="0" borderId="70" xfId="0" applyFont="1" applyFill="1" applyBorder="1" applyAlignment="1">
      <alignment horizontal="left" vertical="center" wrapText="1"/>
    </xf>
    <xf numFmtId="0" fontId="32" fillId="0" borderId="46" xfId="0" applyFont="1" applyFill="1" applyBorder="1" applyAlignment="1">
      <alignment horizontal="left" vertical="center" wrapText="1"/>
    </xf>
    <xf numFmtId="0" fontId="45" fillId="0" borderId="78" xfId="0" applyFont="1" applyFill="1" applyBorder="1" applyAlignment="1">
      <alignment horizontal="left" vertical="center" wrapText="1"/>
    </xf>
    <xf numFmtId="0" fontId="45" fillId="0" borderId="35" xfId="0" applyFont="1" applyFill="1" applyBorder="1" applyAlignment="1">
      <alignment horizontal="left" vertical="center" wrapText="1"/>
    </xf>
    <xf numFmtId="0" fontId="45" fillId="0" borderId="61" xfId="0" applyFont="1" applyFill="1" applyBorder="1" applyAlignment="1">
      <alignment horizontal="left" vertical="center" wrapText="1"/>
    </xf>
    <xf numFmtId="49" fontId="32" fillId="0" borderId="64" xfId="0" applyNumberFormat="1" applyFont="1" applyFill="1" applyBorder="1" applyAlignment="1">
      <alignment horizontal="center" vertical="center" wrapText="1"/>
    </xf>
    <xf numFmtId="0" fontId="34" fillId="0" borderId="3" xfId="0" applyNumberFormat="1" applyFont="1" applyFill="1" applyBorder="1" applyAlignment="1">
      <alignment horizontal="center" vertical="center" wrapText="1"/>
    </xf>
    <xf numFmtId="49" fontId="45" fillId="0" borderId="54" xfId="0" applyNumberFormat="1" applyFont="1" applyFill="1" applyBorder="1" applyAlignment="1">
      <alignment horizontal="center" vertical="center" wrapText="1"/>
    </xf>
    <xf numFmtId="49" fontId="32" fillId="0" borderId="54" xfId="0" applyNumberFormat="1" applyFont="1" applyFill="1" applyBorder="1" applyAlignment="1">
      <alignment horizontal="center" vertical="center" wrapText="1"/>
    </xf>
    <xf numFmtId="0" fontId="33" fillId="0" borderId="54" xfId="0" applyFont="1" applyFill="1" applyBorder="1"/>
    <xf numFmtId="49" fontId="6" fillId="0" borderId="54" xfId="0" applyNumberFormat="1" applyFont="1" applyFill="1" applyBorder="1" applyAlignment="1">
      <alignment horizontal="center" vertical="center" wrapText="1"/>
    </xf>
    <xf numFmtId="0" fontId="37" fillId="0" borderId="54" xfId="0" applyFont="1" applyFill="1" applyBorder="1"/>
    <xf numFmtId="49" fontId="34" fillId="0" borderId="54" xfId="0" applyNumberFormat="1" applyFont="1" applyFill="1" applyBorder="1" applyAlignment="1">
      <alignment horizontal="center" vertical="center" wrapText="1"/>
    </xf>
    <xf numFmtId="0" fontId="27" fillId="0" borderId="54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/>
    </xf>
    <xf numFmtId="0" fontId="32" fillId="0" borderId="36" xfId="0" applyFont="1" applyFill="1" applyBorder="1" applyAlignment="1">
      <alignment horizontal="left" vertical="center" wrapText="1"/>
    </xf>
    <xf numFmtId="0" fontId="46" fillId="0" borderId="54" xfId="0" applyFont="1" applyFill="1" applyBorder="1" applyAlignment="1">
      <alignment horizontal="center" vertical="center" wrapText="1"/>
    </xf>
    <xf numFmtId="0" fontId="46" fillId="0" borderId="54" xfId="0" applyNumberFormat="1" applyFont="1" applyFill="1" applyBorder="1" applyAlignment="1">
      <alignment horizontal="center" vertical="center" wrapText="1"/>
    </xf>
    <xf numFmtId="0" fontId="45" fillId="0" borderId="82" xfId="0" applyNumberFormat="1" applyFont="1" applyFill="1" applyBorder="1" applyAlignment="1">
      <alignment horizontal="center" vertical="center" wrapText="1"/>
    </xf>
    <xf numFmtId="0" fontId="45" fillId="0" borderId="83" xfId="0" applyNumberFormat="1" applyFont="1" applyFill="1" applyBorder="1" applyAlignment="1">
      <alignment horizontal="center" vertical="center" wrapText="1"/>
    </xf>
    <xf numFmtId="0" fontId="45" fillId="0" borderId="84" xfId="0" applyNumberFormat="1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right" vertical="center" shrinkToFit="1"/>
    </xf>
    <xf numFmtId="0" fontId="32" fillId="0" borderId="27" xfId="0" applyFont="1" applyFill="1" applyBorder="1" applyAlignment="1">
      <alignment horizontal="right" vertical="center" shrinkToFit="1"/>
    </xf>
    <xf numFmtId="0" fontId="32" fillId="0" borderId="28" xfId="0" applyFont="1" applyFill="1" applyBorder="1" applyAlignment="1">
      <alignment horizontal="right" vertical="center" shrinkToFit="1"/>
    </xf>
    <xf numFmtId="0" fontId="32" fillId="0" borderId="27" xfId="0" applyFont="1" applyFill="1" applyBorder="1" applyAlignment="1">
      <alignment horizontal="right" vertical="center" wrapText="1"/>
    </xf>
    <xf numFmtId="0" fontId="32" fillId="0" borderId="28" xfId="0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18" xfId="0" applyFont="1" applyFill="1" applyBorder="1" applyAlignment="1">
      <alignment horizontal="center" vertical="center" wrapText="1" shrinkToFit="1"/>
    </xf>
    <xf numFmtId="49" fontId="45" fillId="0" borderId="82" xfId="0" applyNumberFormat="1" applyFont="1" applyFill="1" applyBorder="1" applyAlignment="1">
      <alignment horizontal="center" vertical="center"/>
    </xf>
    <xf numFmtId="49" fontId="45" fillId="0" borderId="83" xfId="0" applyNumberFormat="1" applyFont="1" applyFill="1" applyBorder="1" applyAlignment="1">
      <alignment horizontal="center" vertical="center"/>
    </xf>
    <xf numFmtId="49" fontId="45" fillId="0" borderId="85" xfId="0" applyNumberFormat="1" applyFont="1" applyFill="1" applyBorder="1" applyAlignment="1">
      <alignment horizontal="center" vertical="center"/>
    </xf>
    <xf numFmtId="49" fontId="45" fillId="0" borderId="54" xfId="0" applyNumberFormat="1" applyFont="1" applyFill="1" applyBorder="1" applyAlignment="1">
      <alignment horizontal="left" vertical="center" wrapText="1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left" vertical="center"/>
    </xf>
    <xf numFmtId="0" fontId="45" fillId="0" borderId="60" xfId="0" applyFont="1" applyFill="1" applyBorder="1" applyAlignment="1">
      <alignment horizontal="left" vertical="center"/>
    </xf>
    <xf numFmtId="0" fontId="45" fillId="0" borderId="52" xfId="0" applyFont="1" applyFill="1" applyBorder="1" applyAlignment="1">
      <alignment horizontal="left" vertical="center"/>
    </xf>
    <xf numFmtId="49" fontId="45" fillId="0" borderId="55" xfId="0" applyNumberFormat="1" applyFont="1" applyFill="1" applyBorder="1" applyAlignment="1">
      <alignment horizontal="center" vertical="center"/>
    </xf>
    <xf numFmtId="49" fontId="45" fillId="0" borderId="60" xfId="0" applyNumberFormat="1" applyFont="1" applyFill="1" applyBorder="1" applyAlignment="1">
      <alignment horizontal="center" vertical="center"/>
    </xf>
    <xf numFmtId="49" fontId="45" fillId="0" borderId="87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right" vertical="center" wrapText="1" shrinkToFit="1"/>
    </xf>
    <xf numFmtId="0" fontId="32" fillId="0" borderId="27" xfId="0" applyFont="1" applyFill="1" applyBorder="1" applyAlignment="1">
      <alignment horizontal="right" vertical="center" wrapText="1" shrinkToFit="1"/>
    </xf>
    <xf numFmtId="0" fontId="28" fillId="0" borderId="39" xfId="0" applyFont="1" applyFill="1" applyBorder="1" applyAlignment="1">
      <alignment horizontal="center" vertical="center" wrapText="1" shrinkToFit="1"/>
    </xf>
    <xf numFmtId="0" fontId="32" fillId="0" borderId="52" xfId="0" applyNumberFormat="1" applyFont="1" applyFill="1" applyBorder="1" applyAlignment="1">
      <alignment horizontal="center" vertical="center" wrapText="1" shrinkToFit="1"/>
    </xf>
    <xf numFmtId="0" fontId="32" fillId="0" borderId="52" xfId="0" applyNumberFormat="1" applyFont="1" applyFill="1" applyBorder="1" applyAlignment="1">
      <alignment horizontal="left" vertical="center" wrapText="1" shrinkToFit="1"/>
    </xf>
    <xf numFmtId="0" fontId="32" fillId="0" borderId="60" xfId="0" applyFont="1" applyFill="1" applyBorder="1" applyAlignment="1">
      <alignment horizontal="left" vertical="center" wrapText="1"/>
    </xf>
    <xf numFmtId="0" fontId="32" fillId="0" borderId="52" xfId="0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2" fillId="0" borderId="0" xfId="0" applyFont="1" applyFill="1" applyBorder="1" applyAlignment="1">
      <alignment horizontal="center" vertical="center" wrapText="1"/>
    </xf>
    <xf numFmtId="49" fontId="32" fillId="0" borderId="62" xfId="0" applyNumberFormat="1" applyFont="1" applyFill="1" applyBorder="1" applyAlignment="1">
      <alignment horizontal="center" vertical="center" wrapText="1"/>
    </xf>
    <xf numFmtId="0" fontId="33" fillId="0" borderId="58" xfId="0" applyFont="1" applyFill="1" applyBorder="1" applyAlignment="1">
      <alignment horizontal="center" vertical="center" wrapText="1"/>
    </xf>
    <xf numFmtId="0" fontId="39" fillId="0" borderId="54" xfId="0" applyFont="1" applyFill="1" applyBorder="1" applyAlignment="1">
      <alignment wrapText="1"/>
    </xf>
    <xf numFmtId="0" fontId="34" fillId="0" borderId="54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34" fillId="0" borderId="54" xfId="0" applyNumberFormat="1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49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/>
    </xf>
    <xf numFmtId="0" fontId="0" fillId="0" borderId="58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27" fillId="0" borderId="54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left"/>
    </xf>
    <xf numFmtId="49" fontId="32" fillId="0" borderId="55" xfId="0" applyNumberFormat="1" applyFont="1" applyFill="1" applyBorder="1" applyAlignment="1">
      <alignment horizontal="center" vertical="center" wrapText="1"/>
    </xf>
    <xf numFmtId="49" fontId="32" fillId="0" borderId="60" xfId="0" applyNumberFormat="1" applyFont="1" applyFill="1" applyBorder="1" applyAlignment="1">
      <alignment horizontal="center" vertical="center" wrapText="1"/>
    </xf>
    <xf numFmtId="49" fontId="32" fillId="0" borderId="52" xfId="0" applyNumberFormat="1" applyFont="1" applyFill="1" applyBorder="1" applyAlignment="1">
      <alignment horizontal="center" vertical="center" wrapText="1"/>
    </xf>
    <xf numFmtId="0" fontId="39" fillId="0" borderId="55" xfId="0" applyFont="1" applyFill="1" applyBorder="1" applyAlignment="1">
      <alignment wrapText="1"/>
    </xf>
    <xf numFmtId="0" fontId="39" fillId="0" borderId="60" xfId="0" applyFont="1" applyFill="1" applyBorder="1" applyAlignment="1">
      <alignment wrapText="1"/>
    </xf>
    <xf numFmtId="0" fontId="39" fillId="0" borderId="52" xfId="0" applyFont="1" applyFill="1" applyBorder="1" applyAlignment="1">
      <alignment wrapText="1"/>
    </xf>
    <xf numFmtId="49" fontId="34" fillId="0" borderId="35" xfId="0" applyNumberFormat="1" applyFont="1" applyFill="1" applyBorder="1" applyAlignment="1">
      <alignment horizontal="center" vertical="justify" wrapText="1"/>
    </xf>
    <xf numFmtId="0" fontId="0" fillId="0" borderId="35" xfId="0" applyFill="1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0" fontId="28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37635" y="830580"/>
          <a:ext cx="105156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5"/>
  <sheetViews>
    <sheetView tabSelected="1" topLeftCell="A33" zoomScale="25" zoomScaleNormal="25" workbookViewId="0">
      <selection activeCell="BO46" sqref="BO46"/>
    </sheetView>
  </sheetViews>
  <sheetFormatPr defaultColWidth="10.109375" defaultRowHeight="13.2"/>
  <cols>
    <col min="1" max="1" width="23.44140625" style="5" customWidth="1"/>
    <col min="2" max="2" width="10.6640625" style="5" customWidth="1"/>
    <col min="3" max="18" width="6.33203125" style="5" hidden="1" customWidth="1"/>
    <col min="19" max="19" width="4.6640625" style="5" hidden="1" customWidth="1"/>
    <col min="20" max="20" width="42.109375" style="5" customWidth="1"/>
    <col min="21" max="21" width="65.88671875" style="30" customWidth="1"/>
    <col min="22" max="22" width="26.6640625" style="31" customWidth="1"/>
    <col min="23" max="23" width="12.6640625" style="119" customWidth="1"/>
    <col min="24" max="24" width="25.6640625" style="40" customWidth="1"/>
    <col min="25" max="25" width="12.6640625" style="40" customWidth="1"/>
    <col min="26" max="26" width="17.33203125" style="40" customWidth="1"/>
    <col min="27" max="27" width="15" style="40" customWidth="1"/>
    <col min="28" max="28" width="16.6640625" style="40" customWidth="1"/>
    <col min="29" max="29" width="12.109375" style="40" customWidth="1"/>
    <col min="30" max="30" width="12.6640625" style="3" hidden="1" customWidth="1"/>
    <col min="31" max="31" width="17.109375" style="3" customWidth="1"/>
    <col min="32" max="32" width="22.44140625" style="3" customWidth="1"/>
    <col min="33" max="33" width="15.44140625" style="3" customWidth="1"/>
    <col min="34" max="34" width="18" style="3" customWidth="1"/>
    <col min="35" max="35" width="16.5546875" style="3" customWidth="1"/>
    <col min="36" max="36" width="15.109375" style="3" customWidth="1"/>
    <col min="37" max="37" width="17" style="3" customWidth="1"/>
    <col min="38" max="38" width="15.33203125" style="3" customWidth="1"/>
    <col min="39" max="39" width="13.5546875" style="3" customWidth="1"/>
    <col min="40" max="40" width="15.6640625" style="3" customWidth="1"/>
    <col min="41" max="41" width="19.44140625" style="3" customWidth="1"/>
    <col min="42" max="42" width="10.6640625" style="5" customWidth="1"/>
    <col min="43" max="43" width="11.88671875" style="5" customWidth="1"/>
    <col min="44" max="49" width="10.6640625" style="5" customWidth="1"/>
    <col min="50" max="50" width="17" style="5" customWidth="1"/>
    <col min="51" max="51" width="19.44140625" style="5" customWidth="1"/>
    <col min="52" max="52" width="13.33203125" style="5" customWidth="1"/>
    <col min="53" max="53" width="16" style="5" customWidth="1"/>
    <col min="54" max="54" width="17.88671875" style="5" customWidth="1"/>
    <col min="55" max="55" width="16" style="5" customWidth="1"/>
    <col min="56" max="56" width="12.88671875" style="5" customWidth="1"/>
    <col min="57" max="57" width="12.664062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406" t="s">
        <v>50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</row>
    <row r="2" spans="1:63" ht="12.75" customHeight="1"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409"/>
      <c r="AS2" s="409"/>
      <c r="AT2" s="409"/>
      <c r="AU2" s="409"/>
      <c r="AV2" s="409"/>
      <c r="AW2" s="409"/>
      <c r="AX2" s="409"/>
      <c r="AY2" s="409"/>
      <c r="AZ2" s="409"/>
      <c r="BA2" s="409"/>
    </row>
    <row r="3" spans="1:63" ht="68.25" customHeight="1">
      <c r="B3" s="407" t="s">
        <v>0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</row>
    <row r="4" spans="1:63" ht="48.75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408" t="s">
        <v>43</v>
      </c>
      <c r="U4" s="408"/>
      <c r="V4" s="4"/>
      <c r="W4" s="4"/>
      <c r="X4" s="410" t="s">
        <v>83</v>
      </c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411" t="s">
        <v>60</v>
      </c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29"/>
      <c r="X5" s="410" t="s">
        <v>88</v>
      </c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11"/>
      <c r="AS5" s="294"/>
      <c r="AT5" s="294"/>
      <c r="AU5" s="12" t="s">
        <v>1</v>
      </c>
      <c r="AV5" s="8"/>
      <c r="AW5" s="2"/>
      <c r="AX5" s="2"/>
      <c r="AY5" s="2"/>
      <c r="AZ5" s="501" t="s">
        <v>64</v>
      </c>
      <c r="BA5" s="501"/>
      <c r="BB5" s="501"/>
      <c r="BC5" s="501"/>
      <c r="BD5" s="502"/>
      <c r="BE5" s="502"/>
    </row>
    <row r="6" spans="1:63" ht="37.5" customHeight="1">
      <c r="W6" s="430" t="s">
        <v>48</v>
      </c>
      <c r="X6" s="430"/>
      <c r="Y6" s="430"/>
      <c r="Z6" s="430"/>
      <c r="AA6" s="430"/>
      <c r="AB6" s="430"/>
      <c r="AC6" s="32" t="s">
        <v>2</v>
      </c>
      <c r="AD6" s="354" t="s">
        <v>62</v>
      </c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14"/>
      <c r="AU6" s="1" t="s">
        <v>3</v>
      </c>
      <c r="AV6" s="2"/>
      <c r="AW6" s="2"/>
      <c r="AX6" s="2"/>
      <c r="AY6" s="2"/>
      <c r="AZ6" s="503" t="s">
        <v>58</v>
      </c>
      <c r="BA6" s="503"/>
      <c r="BB6" s="503"/>
      <c r="BC6" s="503"/>
      <c r="BD6" s="38"/>
    </row>
    <row r="7" spans="1:63" ht="70.95" customHeight="1">
      <c r="A7" s="413" t="s">
        <v>61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4" t="s">
        <v>71</v>
      </c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/>
      <c r="AT7" s="14"/>
      <c r="AU7" s="1" t="s">
        <v>4</v>
      </c>
      <c r="AV7" s="2"/>
      <c r="AW7" s="2"/>
      <c r="AX7" s="2"/>
      <c r="AY7" s="2"/>
      <c r="AZ7" s="504" t="s">
        <v>46</v>
      </c>
      <c r="BA7" s="504"/>
      <c r="BB7" s="504"/>
      <c r="BC7" s="504"/>
      <c r="BD7" s="504"/>
    </row>
    <row r="8" spans="1:63" ht="51.75" customHeight="1">
      <c r="T8" s="412" t="s">
        <v>84</v>
      </c>
      <c r="U8" s="412"/>
      <c r="V8" s="412"/>
      <c r="W8" s="415" t="s">
        <v>47</v>
      </c>
      <c r="X8" s="415"/>
      <c r="Y8" s="415"/>
      <c r="Z8" s="415"/>
      <c r="AA8" s="415"/>
      <c r="AB8" s="415"/>
      <c r="AC8" s="415"/>
      <c r="AD8" s="505" t="s">
        <v>51</v>
      </c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14"/>
      <c r="AU8" s="1" t="s">
        <v>5</v>
      </c>
      <c r="AV8" s="13"/>
      <c r="AW8" s="13"/>
      <c r="AX8" s="13"/>
      <c r="AY8" s="13"/>
      <c r="AZ8" s="501" t="s">
        <v>65</v>
      </c>
      <c r="BA8" s="501"/>
      <c r="BB8" s="501"/>
      <c r="BC8" s="501"/>
      <c r="BD8" s="437"/>
      <c r="BE8" s="437"/>
    </row>
    <row r="9" spans="1:63" ht="51.6" customHeight="1">
      <c r="U9" s="33"/>
      <c r="V9" s="33"/>
      <c r="W9" s="414" t="s">
        <v>6</v>
      </c>
      <c r="X9" s="414"/>
      <c r="Y9" s="414"/>
      <c r="Z9" s="414"/>
      <c r="AA9" s="34"/>
      <c r="AB9" s="34"/>
      <c r="AC9" s="32" t="s">
        <v>2</v>
      </c>
      <c r="AD9" s="35"/>
      <c r="AE9" s="306" t="s">
        <v>63</v>
      </c>
      <c r="AF9" s="283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6"/>
      <c r="AR9" s="137"/>
      <c r="AS9" s="138"/>
      <c r="AT9" s="15"/>
      <c r="AU9" s="36"/>
      <c r="AV9" s="37"/>
      <c r="AW9" s="37"/>
      <c r="AX9" s="37"/>
      <c r="AY9" s="37"/>
      <c r="AZ9" s="37"/>
      <c r="BA9" s="37"/>
      <c r="BB9" s="38"/>
      <c r="BC9" s="38"/>
      <c r="BD9" s="38"/>
    </row>
    <row r="10" spans="1:63" ht="18" customHeight="1" thickBot="1">
      <c r="U10" s="33"/>
      <c r="V10" s="33"/>
      <c r="W10" s="39"/>
      <c r="AA10" s="41"/>
      <c r="AB10" s="3"/>
      <c r="AC10" s="3"/>
      <c r="AK10" s="5"/>
      <c r="AL10" s="5"/>
      <c r="AM10" s="5"/>
      <c r="AN10" s="5"/>
      <c r="AO10" s="5"/>
    </row>
    <row r="11" spans="1:63" s="38" customFormat="1" ht="96" customHeight="1" thickBot="1">
      <c r="A11" s="42"/>
      <c r="B11" s="456" t="s">
        <v>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331" t="s">
        <v>59</v>
      </c>
      <c r="U11" s="332"/>
      <c r="V11" s="333"/>
      <c r="W11" s="418" t="s">
        <v>8</v>
      </c>
      <c r="X11" s="419"/>
      <c r="Y11" s="419"/>
      <c r="Z11" s="419"/>
      <c r="AA11" s="419"/>
      <c r="AB11" s="419"/>
      <c r="AC11" s="419"/>
      <c r="AD11" s="420"/>
      <c r="AE11" s="424" t="s">
        <v>9</v>
      </c>
      <c r="AF11" s="425"/>
      <c r="AG11" s="364" t="s">
        <v>10</v>
      </c>
      <c r="AH11" s="365"/>
      <c r="AI11" s="365"/>
      <c r="AJ11" s="365"/>
      <c r="AK11" s="365"/>
      <c r="AL11" s="365"/>
      <c r="AM11" s="365"/>
      <c r="AN11" s="365"/>
      <c r="AO11" s="506" t="s">
        <v>11</v>
      </c>
      <c r="AP11" s="338" t="s">
        <v>12</v>
      </c>
      <c r="AQ11" s="338"/>
      <c r="AR11" s="338"/>
      <c r="AS11" s="338"/>
      <c r="AT11" s="338"/>
      <c r="AU11" s="338"/>
      <c r="AV11" s="338"/>
      <c r="AW11" s="338"/>
      <c r="AX11" s="508" t="s">
        <v>52</v>
      </c>
      <c r="AY11" s="509"/>
      <c r="AZ11" s="509"/>
      <c r="BA11" s="509"/>
      <c r="BB11" s="509"/>
      <c r="BC11" s="509"/>
      <c r="BD11" s="509"/>
      <c r="BE11" s="510"/>
      <c r="BF11" s="44"/>
    </row>
    <row r="12" spans="1:63" s="38" customFormat="1" ht="47.4" customHeight="1">
      <c r="A12" s="42"/>
      <c r="B12" s="45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334"/>
      <c r="U12" s="335"/>
      <c r="V12" s="336"/>
      <c r="W12" s="421"/>
      <c r="X12" s="422"/>
      <c r="Y12" s="422"/>
      <c r="Z12" s="422"/>
      <c r="AA12" s="422"/>
      <c r="AB12" s="422"/>
      <c r="AC12" s="422"/>
      <c r="AD12" s="423"/>
      <c r="AE12" s="426"/>
      <c r="AF12" s="427"/>
      <c r="AG12" s="366"/>
      <c r="AH12" s="367"/>
      <c r="AI12" s="367"/>
      <c r="AJ12" s="367"/>
      <c r="AK12" s="367"/>
      <c r="AL12" s="367"/>
      <c r="AM12" s="367"/>
      <c r="AN12" s="367"/>
      <c r="AO12" s="507"/>
      <c r="AP12" s="339"/>
      <c r="AQ12" s="339"/>
      <c r="AR12" s="339"/>
      <c r="AS12" s="339"/>
      <c r="AT12" s="339"/>
      <c r="AU12" s="339"/>
      <c r="AV12" s="339"/>
      <c r="AW12" s="339"/>
      <c r="AX12" s="431" t="s">
        <v>89</v>
      </c>
      <c r="AY12" s="432"/>
      <c r="AZ12" s="432"/>
      <c r="BA12" s="432"/>
      <c r="BB12" s="432"/>
      <c r="BC12" s="432"/>
      <c r="BD12" s="432"/>
      <c r="BE12" s="433"/>
      <c r="BF12" s="46"/>
    </row>
    <row r="13" spans="1:63" s="38" customFormat="1" ht="45" customHeight="1">
      <c r="A13" s="42"/>
      <c r="B13" s="457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334"/>
      <c r="U13" s="335"/>
      <c r="V13" s="336"/>
      <c r="W13" s="421"/>
      <c r="X13" s="422"/>
      <c r="Y13" s="422"/>
      <c r="Z13" s="422"/>
      <c r="AA13" s="422"/>
      <c r="AB13" s="422"/>
      <c r="AC13" s="422"/>
      <c r="AD13" s="423"/>
      <c r="AE13" s="428"/>
      <c r="AF13" s="429"/>
      <c r="AG13" s="368"/>
      <c r="AH13" s="369"/>
      <c r="AI13" s="369"/>
      <c r="AJ13" s="369"/>
      <c r="AK13" s="369"/>
      <c r="AL13" s="369"/>
      <c r="AM13" s="369"/>
      <c r="AN13" s="369"/>
      <c r="AO13" s="507"/>
      <c r="AP13" s="340"/>
      <c r="AQ13" s="340"/>
      <c r="AR13" s="340"/>
      <c r="AS13" s="340"/>
      <c r="AT13" s="340"/>
      <c r="AU13" s="340"/>
      <c r="AV13" s="340"/>
      <c r="AW13" s="340"/>
      <c r="AX13" s="362" t="s">
        <v>90</v>
      </c>
      <c r="AY13" s="337"/>
      <c r="AZ13" s="337"/>
      <c r="BA13" s="337"/>
      <c r="BB13" s="337"/>
      <c r="BC13" s="337"/>
      <c r="BD13" s="337"/>
      <c r="BE13" s="363"/>
      <c r="BF13" s="305"/>
    </row>
    <row r="14" spans="1:63" s="38" customFormat="1" ht="42" customHeight="1" thickBot="1">
      <c r="A14" s="42"/>
      <c r="B14" s="457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334"/>
      <c r="U14" s="335"/>
      <c r="V14" s="336"/>
      <c r="W14" s="421"/>
      <c r="X14" s="422"/>
      <c r="Y14" s="422"/>
      <c r="Z14" s="422"/>
      <c r="AA14" s="422"/>
      <c r="AB14" s="422"/>
      <c r="AC14" s="422"/>
      <c r="AD14" s="423"/>
      <c r="AE14" s="381" t="s">
        <v>13</v>
      </c>
      <c r="AF14" s="375" t="s">
        <v>14</v>
      </c>
      <c r="AG14" s="381" t="s">
        <v>15</v>
      </c>
      <c r="AH14" s="384" t="s">
        <v>16</v>
      </c>
      <c r="AI14" s="385"/>
      <c r="AJ14" s="385"/>
      <c r="AK14" s="385"/>
      <c r="AL14" s="385"/>
      <c r="AM14" s="385"/>
      <c r="AN14" s="386"/>
      <c r="AO14" s="507"/>
      <c r="AP14" s="400" t="s">
        <v>17</v>
      </c>
      <c r="AQ14" s="402" t="s">
        <v>18</v>
      </c>
      <c r="AR14" s="402" t="s">
        <v>19</v>
      </c>
      <c r="AS14" s="379" t="s">
        <v>20</v>
      </c>
      <c r="AT14" s="379" t="s">
        <v>21</v>
      </c>
      <c r="AU14" s="402" t="s">
        <v>22</v>
      </c>
      <c r="AV14" s="402" t="s">
        <v>23</v>
      </c>
      <c r="AW14" s="377" t="s">
        <v>24</v>
      </c>
      <c r="AX14" s="512" t="s">
        <v>149</v>
      </c>
      <c r="AY14" s="513"/>
      <c r="AZ14" s="513"/>
      <c r="BA14" s="513"/>
      <c r="BB14" s="512" t="s">
        <v>150</v>
      </c>
      <c r="BC14" s="513"/>
      <c r="BD14" s="513"/>
      <c r="BE14" s="514"/>
    </row>
    <row r="15" spans="1:63" s="48" customFormat="1" ht="34.200000000000003" customHeight="1">
      <c r="A15" s="47"/>
      <c r="B15" s="457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334"/>
      <c r="U15" s="335"/>
      <c r="V15" s="336"/>
      <c r="W15" s="421"/>
      <c r="X15" s="422"/>
      <c r="Y15" s="422"/>
      <c r="Z15" s="422"/>
      <c r="AA15" s="422"/>
      <c r="AB15" s="422"/>
      <c r="AC15" s="422"/>
      <c r="AD15" s="423"/>
      <c r="AE15" s="383"/>
      <c r="AF15" s="376"/>
      <c r="AG15" s="382"/>
      <c r="AH15" s="358" t="s">
        <v>54</v>
      </c>
      <c r="AI15" s="359"/>
      <c r="AJ15" s="358" t="s">
        <v>57</v>
      </c>
      <c r="AK15" s="416"/>
      <c r="AL15" s="359" t="s">
        <v>72</v>
      </c>
      <c r="AM15" s="416"/>
      <c r="AN15" s="355" t="s">
        <v>49</v>
      </c>
      <c r="AO15" s="507"/>
      <c r="AP15" s="401"/>
      <c r="AQ15" s="403"/>
      <c r="AR15" s="403"/>
      <c r="AS15" s="380"/>
      <c r="AT15" s="380"/>
      <c r="AU15" s="403"/>
      <c r="AV15" s="403"/>
      <c r="AW15" s="378"/>
      <c r="AX15" s="515" t="s">
        <v>45</v>
      </c>
      <c r="AY15" s="516"/>
      <c r="AZ15" s="516"/>
      <c r="BA15" s="516"/>
      <c r="BB15" s="515" t="s">
        <v>151</v>
      </c>
      <c r="BC15" s="516"/>
      <c r="BD15" s="516"/>
      <c r="BE15" s="517"/>
      <c r="BK15" s="374"/>
    </row>
    <row r="16" spans="1:63" s="48" customFormat="1" ht="30" customHeight="1">
      <c r="A16" s="47"/>
      <c r="B16" s="457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334"/>
      <c r="U16" s="335"/>
      <c r="V16" s="336"/>
      <c r="W16" s="421"/>
      <c r="X16" s="422"/>
      <c r="Y16" s="422"/>
      <c r="Z16" s="422"/>
      <c r="AA16" s="422"/>
      <c r="AB16" s="422"/>
      <c r="AC16" s="422"/>
      <c r="AD16" s="423"/>
      <c r="AE16" s="383"/>
      <c r="AF16" s="376"/>
      <c r="AG16" s="382"/>
      <c r="AH16" s="360"/>
      <c r="AI16" s="361"/>
      <c r="AJ16" s="360"/>
      <c r="AK16" s="417"/>
      <c r="AL16" s="361"/>
      <c r="AM16" s="417"/>
      <c r="AN16" s="356"/>
      <c r="AO16" s="507"/>
      <c r="AP16" s="401"/>
      <c r="AQ16" s="403"/>
      <c r="AR16" s="403"/>
      <c r="AS16" s="380"/>
      <c r="AT16" s="380"/>
      <c r="AU16" s="403"/>
      <c r="AV16" s="403"/>
      <c r="AW16" s="378"/>
      <c r="AX16" s="370" t="s">
        <v>15</v>
      </c>
      <c r="AY16" s="372" t="s">
        <v>26</v>
      </c>
      <c r="AZ16" s="373"/>
      <c r="BA16" s="373"/>
      <c r="BB16" s="370" t="s">
        <v>15</v>
      </c>
      <c r="BC16" s="404" t="s">
        <v>26</v>
      </c>
      <c r="BD16" s="404"/>
      <c r="BE16" s="405"/>
      <c r="BK16" s="374"/>
    </row>
    <row r="17" spans="1:109" s="48" customFormat="1" ht="155.25" customHeight="1" thickBot="1">
      <c r="A17" s="47"/>
      <c r="B17" s="45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334"/>
      <c r="U17" s="335"/>
      <c r="V17" s="336"/>
      <c r="W17" s="421"/>
      <c r="X17" s="422"/>
      <c r="Y17" s="422"/>
      <c r="Z17" s="422"/>
      <c r="AA17" s="422"/>
      <c r="AB17" s="422"/>
      <c r="AC17" s="422"/>
      <c r="AD17" s="423"/>
      <c r="AE17" s="383"/>
      <c r="AF17" s="376"/>
      <c r="AG17" s="383"/>
      <c r="AH17" s="28" t="s">
        <v>55</v>
      </c>
      <c r="AI17" s="23" t="s">
        <v>56</v>
      </c>
      <c r="AJ17" s="28" t="s">
        <v>55</v>
      </c>
      <c r="AK17" s="23" t="s">
        <v>56</v>
      </c>
      <c r="AL17" s="28" t="s">
        <v>55</v>
      </c>
      <c r="AM17" s="23" t="s">
        <v>56</v>
      </c>
      <c r="AN17" s="357"/>
      <c r="AO17" s="507"/>
      <c r="AP17" s="401"/>
      <c r="AQ17" s="403"/>
      <c r="AR17" s="403"/>
      <c r="AS17" s="380"/>
      <c r="AT17" s="380"/>
      <c r="AU17" s="403"/>
      <c r="AV17" s="403"/>
      <c r="AW17" s="378"/>
      <c r="AX17" s="371"/>
      <c r="AY17" s="24" t="s">
        <v>25</v>
      </c>
      <c r="AZ17" s="24" t="s">
        <v>27</v>
      </c>
      <c r="BA17" s="25" t="s">
        <v>53</v>
      </c>
      <c r="BB17" s="371"/>
      <c r="BC17" s="26" t="s">
        <v>25</v>
      </c>
      <c r="BD17" s="26" t="s">
        <v>27</v>
      </c>
      <c r="BE17" s="27" t="s">
        <v>28</v>
      </c>
      <c r="BK17" s="374"/>
    </row>
    <row r="18" spans="1:109" s="56" customFormat="1" ht="42.75" customHeight="1" thickTop="1" thickBot="1">
      <c r="A18" s="50"/>
      <c r="B18" s="51">
        <v>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349">
        <v>2</v>
      </c>
      <c r="U18" s="350"/>
      <c r="V18" s="351"/>
      <c r="W18" s="352">
        <v>3</v>
      </c>
      <c r="X18" s="353"/>
      <c r="Y18" s="353"/>
      <c r="Z18" s="353"/>
      <c r="AA18" s="353"/>
      <c r="AB18" s="353"/>
      <c r="AC18" s="353"/>
      <c r="AD18" s="353"/>
      <c r="AE18" s="288">
        <v>4</v>
      </c>
      <c r="AF18" s="53">
        <v>5</v>
      </c>
      <c r="AG18" s="54">
        <v>6</v>
      </c>
      <c r="AH18" s="288">
        <v>7</v>
      </c>
      <c r="AI18" s="53">
        <v>8</v>
      </c>
      <c r="AJ18" s="54">
        <v>9</v>
      </c>
      <c r="AK18" s="288">
        <v>10</v>
      </c>
      <c r="AL18" s="53">
        <v>11</v>
      </c>
      <c r="AM18" s="54">
        <v>12</v>
      </c>
      <c r="AN18" s="288">
        <v>13</v>
      </c>
      <c r="AO18" s="53">
        <v>14</v>
      </c>
      <c r="AP18" s="54">
        <v>15</v>
      </c>
      <c r="AQ18" s="288">
        <v>16</v>
      </c>
      <c r="AR18" s="53">
        <v>17</v>
      </c>
      <c r="AS18" s="54">
        <v>18</v>
      </c>
      <c r="AT18" s="288">
        <v>19</v>
      </c>
      <c r="AU18" s="53">
        <v>20</v>
      </c>
      <c r="AV18" s="54">
        <v>21</v>
      </c>
      <c r="AW18" s="288">
        <v>22</v>
      </c>
      <c r="AX18" s="53">
        <v>23</v>
      </c>
      <c r="AY18" s="54">
        <v>24</v>
      </c>
      <c r="AZ18" s="288">
        <v>25</v>
      </c>
      <c r="BA18" s="53">
        <v>26</v>
      </c>
      <c r="BB18" s="54">
        <v>27</v>
      </c>
      <c r="BC18" s="288">
        <v>28</v>
      </c>
      <c r="BD18" s="53">
        <v>29</v>
      </c>
      <c r="BE18" s="55">
        <v>30</v>
      </c>
    </row>
    <row r="19" spans="1:109" s="58" customFormat="1" ht="59.4" customHeight="1" thickBot="1">
      <c r="A19" s="50"/>
      <c r="B19" s="329" t="s">
        <v>91</v>
      </c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30"/>
      <c r="BF19" s="56"/>
      <c r="BG19" s="56"/>
      <c r="BH19" s="56"/>
      <c r="BI19" s="511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7"/>
    </row>
    <row r="20" spans="1:109" s="56" customFormat="1" ht="73.95" customHeight="1" thickBot="1">
      <c r="A20" s="50"/>
      <c r="B20" s="329" t="s">
        <v>92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30"/>
      <c r="BI20" s="511"/>
    </row>
    <row r="21" spans="1:109" s="88" customFormat="1" ht="108.6" customHeight="1">
      <c r="B21" s="202">
        <v>1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547" t="s">
        <v>93</v>
      </c>
      <c r="U21" s="453"/>
      <c r="V21" s="454"/>
      <c r="W21" s="393" t="s">
        <v>94</v>
      </c>
      <c r="X21" s="394"/>
      <c r="Y21" s="394"/>
      <c r="Z21" s="394"/>
      <c r="AA21" s="394"/>
      <c r="AB21" s="394"/>
      <c r="AC21" s="394"/>
      <c r="AD21" s="395"/>
      <c r="AE21" s="68">
        <v>4</v>
      </c>
      <c r="AF21" s="70">
        <f t="shared" ref="AF21:AF26" si="0">AE21*30</f>
        <v>120</v>
      </c>
      <c r="AG21" s="203">
        <f t="shared" ref="AG21:AG26" si="1">AH21+AJ21+AL21</f>
        <v>72</v>
      </c>
      <c r="AH21" s="69">
        <v>36</v>
      </c>
      <c r="AI21" s="69"/>
      <c r="AJ21" s="69">
        <v>36</v>
      </c>
      <c r="AK21" s="69"/>
      <c r="AL21" s="297"/>
      <c r="AM21" s="297"/>
      <c r="AN21" s="297"/>
      <c r="AO21" s="145">
        <f t="shared" ref="AO21:AO26" si="2">AF21-AG21</f>
        <v>48</v>
      </c>
      <c r="AP21" s="146"/>
      <c r="AQ21" s="73">
        <v>7</v>
      </c>
      <c r="AR21" s="73">
        <v>7</v>
      </c>
      <c r="AS21" s="74"/>
      <c r="AT21" s="72"/>
      <c r="AU21" s="73"/>
      <c r="AV21" s="73"/>
      <c r="AW21" s="74"/>
      <c r="AX21" s="127">
        <f>SUM(AY21:BA21)</f>
        <v>4</v>
      </c>
      <c r="AY21" s="128">
        <v>2</v>
      </c>
      <c r="AZ21" s="128">
        <v>2</v>
      </c>
      <c r="BA21" s="66"/>
      <c r="BB21" s="127"/>
      <c r="BC21" s="128"/>
      <c r="BD21" s="128"/>
      <c r="BE21" s="66"/>
      <c r="BI21" s="511"/>
    </row>
    <row r="22" spans="1:109" s="88" customFormat="1" ht="104.7" customHeight="1">
      <c r="B22" s="202">
        <v>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527" t="s">
        <v>95</v>
      </c>
      <c r="U22" s="324"/>
      <c r="V22" s="325"/>
      <c r="W22" s="326" t="s">
        <v>96</v>
      </c>
      <c r="X22" s="327"/>
      <c r="Y22" s="327"/>
      <c r="Z22" s="327"/>
      <c r="AA22" s="327"/>
      <c r="AB22" s="327"/>
      <c r="AC22" s="327"/>
      <c r="AD22" s="328"/>
      <c r="AE22" s="59">
        <v>4</v>
      </c>
      <c r="AF22" s="61">
        <f t="shared" si="0"/>
        <v>120</v>
      </c>
      <c r="AG22" s="204">
        <f t="shared" si="1"/>
        <v>72</v>
      </c>
      <c r="AH22" s="60">
        <v>36</v>
      </c>
      <c r="AI22" s="60"/>
      <c r="AJ22" s="60">
        <v>28</v>
      </c>
      <c r="AK22" s="60"/>
      <c r="AL22" s="299">
        <v>8</v>
      </c>
      <c r="AM22" s="299"/>
      <c r="AN22" s="299"/>
      <c r="AO22" s="142">
        <f t="shared" si="2"/>
        <v>48</v>
      </c>
      <c r="AP22" s="143"/>
      <c r="AQ22" s="63">
        <v>7</v>
      </c>
      <c r="AR22" s="63">
        <v>7</v>
      </c>
      <c r="AS22" s="64"/>
      <c r="AT22" s="62"/>
      <c r="AU22" s="63"/>
      <c r="AV22" s="63"/>
      <c r="AW22" s="64"/>
      <c r="AX22" s="77">
        <f>SUM(AY22:BA22)</f>
        <v>4</v>
      </c>
      <c r="AY22" s="78">
        <v>2</v>
      </c>
      <c r="AZ22" s="207">
        <v>1.5</v>
      </c>
      <c r="BA22" s="205">
        <v>0.5</v>
      </c>
      <c r="BB22" s="77"/>
      <c r="BC22" s="78"/>
      <c r="BD22" s="78"/>
      <c r="BE22" s="206"/>
      <c r="BF22" s="88" t="s">
        <v>69</v>
      </c>
      <c r="BI22" s="511"/>
    </row>
    <row r="23" spans="1:109" s="88" customFormat="1" ht="108.6" customHeight="1">
      <c r="B23" s="202">
        <v>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527" t="s">
        <v>97</v>
      </c>
      <c r="U23" s="324"/>
      <c r="V23" s="325"/>
      <c r="W23" s="326" t="s">
        <v>63</v>
      </c>
      <c r="X23" s="327"/>
      <c r="Y23" s="327"/>
      <c r="Z23" s="327"/>
      <c r="AA23" s="327"/>
      <c r="AB23" s="327"/>
      <c r="AC23" s="327"/>
      <c r="AD23" s="328"/>
      <c r="AE23" s="59">
        <v>4.5</v>
      </c>
      <c r="AF23" s="61">
        <f t="shared" si="0"/>
        <v>135</v>
      </c>
      <c r="AG23" s="204">
        <f t="shared" si="1"/>
        <v>63</v>
      </c>
      <c r="AH23" s="60">
        <v>18</v>
      </c>
      <c r="AI23" s="60"/>
      <c r="AJ23" s="60">
        <v>45</v>
      </c>
      <c r="AK23" s="60">
        <v>24</v>
      </c>
      <c r="AL23" s="299"/>
      <c r="AM23" s="299"/>
      <c r="AN23" s="299">
        <f>AG23-AI23-AK23-AM23</f>
        <v>39</v>
      </c>
      <c r="AO23" s="142">
        <f t="shared" si="2"/>
        <v>72</v>
      </c>
      <c r="AP23" s="143">
        <v>8</v>
      </c>
      <c r="AQ23" s="63"/>
      <c r="AR23" s="63">
        <v>8</v>
      </c>
      <c r="AS23" s="64"/>
      <c r="AT23" s="62"/>
      <c r="AU23" s="63">
        <v>8</v>
      </c>
      <c r="AV23" s="63"/>
      <c r="AW23" s="64"/>
      <c r="AX23" s="77"/>
      <c r="AY23" s="78"/>
      <c r="AZ23" s="78"/>
      <c r="BA23" s="78"/>
      <c r="BB23" s="77">
        <f>SUM(BC23:BE23)</f>
        <v>7</v>
      </c>
      <c r="BC23" s="78">
        <v>2</v>
      </c>
      <c r="BD23" s="78">
        <v>5</v>
      </c>
      <c r="BE23" s="206"/>
      <c r="BI23" s="511"/>
    </row>
    <row r="24" spans="1:109" s="88" customFormat="1" ht="96.6" customHeight="1">
      <c r="B24" s="202">
        <v>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527" t="s">
        <v>98</v>
      </c>
      <c r="U24" s="324"/>
      <c r="V24" s="325"/>
      <c r="W24" s="326" t="s">
        <v>63</v>
      </c>
      <c r="X24" s="327"/>
      <c r="Y24" s="327"/>
      <c r="Z24" s="327"/>
      <c r="AA24" s="327"/>
      <c r="AB24" s="327"/>
      <c r="AC24" s="327"/>
      <c r="AD24" s="328"/>
      <c r="AE24" s="59">
        <v>4.5</v>
      </c>
      <c r="AF24" s="61">
        <f t="shared" si="0"/>
        <v>135</v>
      </c>
      <c r="AG24" s="204">
        <f t="shared" si="1"/>
        <v>63</v>
      </c>
      <c r="AH24" s="60">
        <v>27</v>
      </c>
      <c r="AI24" s="60">
        <v>14</v>
      </c>
      <c r="AJ24" s="60"/>
      <c r="AK24" s="60"/>
      <c r="AL24" s="299">
        <v>36</v>
      </c>
      <c r="AM24" s="299">
        <v>18</v>
      </c>
      <c r="AN24" s="299">
        <f>AG24-AI24-AK24-AM24</f>
        <v>31</v>
      </c>
      <c r="AO24" s="142">
        <f t="shared" si="2"/>
        <v>72</v>
      </c>
      <c r="AP24" s="143"/>
      <c r="AQ24" s="63">
        <v>7</v>
      </c>
      <c r="AR24" s="63">
        <v>7</v>
      </c>
      <c r="AS24" s="64"/>
      <c r="AT24" s="62"/>
      <c r="AU24" s="63"/>
      <c r="AV24" s="63"/>
      <c r="AW24" s="64"/>
      <c r="AX24" s="77">
        <f>SUM(AY24:BA24)</f>
        <v>3.5</v>
      </c>
      <c r="AY24" s="78">
        <v>1.5</v>
      </c>
      <c r="AZ24" s="78"/>
      <c r="BA24" s="78">
        <v>2</v>
      </c>
      <c r="BB24" s="77"/>
      <c r="BC24" s="78"/>
      <c r="BD24" s="78"/>
      <c r="BE24" s="206"/>
      <c r="BI24" s="511"/>
    </row>
    <row r="25" spans="1:109" s="88" customFormat="1" ht="104.7" customHeight="1">
      <c r="B25" s="202">
        <v>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527" t="s">
        <v>99</v>
      </c>
      <c r="U25" s="324"/>
      <c r="V25" s="325"/>
      <c r="W25" s="326" t="s">
        <v>63</v>
      </c>
      <c r="X25" s="327"/>
      <c r="Y25" s="327"/>
      <c r="Z25" s="327"/>
      <c r="AA25" s="327"/>
      <c r="AB25" s="327"/>
      <c r="AC25" s="327"/>
      <c r="AD25" s="328"/>
      <c r="AE25" s="59">
        <v>4</v>
      </c>
      <c r="AF25" s="61">
        <f t="shared" si="0"/>
        <v>120</v>
      </c>
      <c r="AG25" s="204">
        <f t="shared" si="1"/>
        <v>72</v>
      </c>
      <c r="AH25" s="60">
        <v>36</v>
      </c>
      <c r="AI25" s="60">
        <v>18</v>
      </c>
      <c r="AJ25" s="60"/>
      <c r="AK25" s="60"/>
      <c r="AL25" s="299">
        <v>36</v>
      </c>
      <c r="AM25" s="299">
        <v>18</v>
      </c>
      <c r="AN25" s="299">
        <f>AG25-AI25-AK25-AM25</f>
        <v>36</v>
      </c>
      <c r="AO25" s="142">
        <f t="shared" si="2"/>
        <v>48</v>
      </c>
      <c r="AP25" s="143">
        <v>8</v>
      </c>
      <c r="AQ25" s="63"/>
      <c r="AR25" s="63">
        <v>8</v>
      </c>
      <c r="AS25" s="64"/>
      <c r="AT25" s="62"/>
      <c r="AU25" s="63"/>
      <c r="AV25" s="63"/>
      <c r="AW25" s="64"/>
      <c r="AX25" s="77"/>
      <c r="AY25" s="78"/>
      <c r="AZ25" s="78"/>
      <c r="BA25" s="206"/>
      <c r="BB25" s="77">
        <f>SUM(BC25:BE25)</f>
        <v>8</v>
      </c>
      <c r="BC25" s="78">
        <v>4</v>
      </c>
      <c r="BD25" s="78"/>
      <c r="BE25" s="75">
        <v>4</v>
      </c>
      <c r="BF25" s="88" t="s">
        <v>69</v>
      </c>
      <c r="BI25" s="511"/>
      <c r="BL25" s="88" t="s">
        <v>69</v>
      </c>
    </row>
    <row r="26" spans="1:109" s="88" customFormat="1" ht="84.6" customHeight="1" thickBot="1">
      <c r="B26" s="216">
        <v>6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533" t="s">
        <v>100</v>
      </c>
      <c r="U26" s="344"/>
      <c r="V26" s="345"/>
      <c r="W26" s="346" t="s">
        <v>63</v>
      </c>
      <c r="X26" s="347"/>
      <c r="Y26" s="347"/>
      <c r="Z26" s="347"/>
      <c r="AA26" s="347"/>
      <c r="AB26" s="347"/>
      <c r="AC26" s="347"/>
      <c r="AD26" s="348"/>
      <c r="AE26" s="147">
        <v>5</v>
      </c>
      <c r="AF26" s="162">
        <f t="shared" si="0"/>
        <v>150</v>
      </c>
      <c r="AG26" s="218">
        <f t="shared" si="1"/>
        <v>63</v>
      </c>
      <c r="AH26" s="148">
        <v>45</v>
      </c>
      <c r="AI26" s="148">
        <v>24</v>
      </c>
      <c r="AJ26" s="148">
        <v>18</v>
      </c>
      <c r="AK26" s="148">
        <v>10</v>
      </c>
      <c r="AL26" s="298"/>
      <c r="AM26" s="298"/>
      <c r="AN26" s="298">
        <f>AG26-AI26-AK26-AM26</f>
        <v>29</v>
      </c>
      <c r="AO26" s="149">
        <f t="shared" si="2"/>
        <v>87</v>
      </c>
      <c r="AP26" s="150">
        <v>7</v>
      </c>
      <c r="AQ26" s="151"/>
      <c r="AR26" s="151">
        <v>7</v>
      </c>
      <c r="AS26" s="152"/>
      <c r="AT26" s="153"/>
      <c r="AU26" s="151"/>
      <c r="AV26" s="151">
        <v>7</v>
      </c>
      <c r="AW26" s="152"/>
      <c r="AX26" s="153">
        <f>SUM(AY26:BA26)</f>
        <v>3.5</v>
      </c>
      <c r="AY26" s="151">
        <v>2.5</v>
      </c>
      <c r="AZ26" s="151">
        <v>1</v>
      </c>
      <c r="BA26" s="219"/>
      <c r="BB26" s="130"/>
      <c r="BC26" s="131"/>
      <c r="BD26" s="131"/>
      <c r="BE26" s="220"/>
      <c r="BI26" s="511"/>
      <c r="BJ26" s="88" t="s">
        <v>69</v>
      </c>
      <c r="BQ26" s="88" t="s">
        <v>69</v>
      </c>
    </row>
    <row r="27" spans="1:109" s="87" customFormat="1" ht="89.25" customHeight="1" thickBot="1">
      <c r="A27" s="133"/>
      <c r="B27" s="498" t="s">
        <v>73</v>
      </c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500"/>
      <c r="AE27" s="81">
        <f t="shared" ref="AE27:AO27" si="3">SUM(AE21:AE26)</f>
        <v>26</v>
      </c>
      <c r="AF27" s="83">
        <f t="shared" si="3"/>
        <v>780</v>
      </c>
      <c r="AG27" s="81">
        <f t="shared" si="3"/>
        <v>405</v>
      </c>
      <c r="AH27" s="82">
        <f t="shared" si="3"/>
        <v>198</v>
      </c>
      <c r="AI27" s="82">
        <f t="shared" si="3"/>
        <v>56</v>
      </c>
      <c r="AJ27" s="82">
        <f t="shared" si="3"/>
        <v>127</v>
      </c>
      <c r="AK27" s="82">
        <f t="shared" si="3"/>
        <v>34</v>
      </c>
      <c r="AL27" s="82">
        <f t="shared" si="3"/>
        <v>80</v>
      </c>
      <c r="AM27" s="82">
        <f t="shared" si="3"/>
        <v>36</v>
      </c>
      <c r="AN27" s="83">
        <f t="shared" si="3"/>
        <v>135</v>
      </c>
      <c r="AO27" s="81">
        <f t="shared" si="3"/>
        <v>375</v>
      </c>
      <c r="AP27" s="84">
        <v>3</v>
      </c>
      <c r="AQ27" s="85">
        <v>3</v>
      </c>
      <c r="AR27" s="85">
        <v>6</v>
      </c>
      <c r="AS27" s="86"/>
      <c r="AT27" s="84"/>
      <c r="AU27" s="85">
        <v>1</v>
      </c>
      <c r="AV27" s="85">
        <v>1</v>
      </c>
      <c r="AW27" s="86"/>
      <c r="AX27" s="84">
        <f t="shared" ref="AX27:BE27" si="4">SUM(AX21:AX26)</f>
        <v>15</v>
      </c>
      <c r="AY27" s="85">
        <f t="shared" si="4"/>
        <v>8</v>
      </c>
      <c r="AZ27" s="85">
        <f t="shared" si="4"/>
        <v>4.5</v>
      </c>
      <c r="BA27" s="86">
        <f t="shared" si="4"/>
        <v>2.5</v>
      </c>
      <c r="BB27" s="84">
        <f t="shared" si="4"/>
        <v>15</v>
      </c>
      <c r="BC27" s="85">
        <f t="shared" si="4"/>
        <v>6</v>
      </c>
      <c r="BD27" s="85">
        <f t="shared" si="4"/>
        <v>5</v>
      </c>
      <c r="BE27" s="86">
        <f t="shared" si="4"/>
        <v>4</v>
      </c>
      <c r="BI27" s="511"/>
    </row>
    <row r="28" spans="1:109" s="140" customFormat="1" ht="57.6" customHeight="1" thickBot="1">
      <c r="A28" s="139"/>
      <c r="B28" s="329" t="s">
        <v>101</v>
      </c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30"/>
      <c r="BI28" s="511"/>
    </row>
    <row r="29" spans="1:109" s="88" customFormat="1" ht="136.5" customHeight="1">
      <c r="B29" s="479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469" t="s">
        <v>111</v>
      </c>
      <c r="U29" s="470"/>
      <c r="V29" s="471"/>
      <c r="W29" s="472" t="s">
        <v>8</v>
      </c>
      <c r="X29" s="473"/>
      <c r="Y29" s="473"/>
      <c r="Z29" s="473"/>
      <c r="AA29" s="474"/>
      <c r="AB29" s="487" t="s">
        <v>85</v>
      </c>
      <c r="AC29" s="488"/>
      <c r="AD29" s="489"/>
      <c r="AE29" s="228"/>
      <c r="AF29" s="300"/>
      <c r="AG29" s="300"/>
      <c r="AH29" s="300"/>
      <c r="AI29" s="300"/>
      <c r="AJ29" s="300"/>
      <c r="AK29" s="300"/>
      <c r="AL29" s="300"/>
      <c r="AM29" s="300"/>
      <c r="AN29" s="301"/>
      <c r="AO29" s="229"/>
      <c r="AP29" s="230"/>
      <c r="AQ29" s="231"/>
      <c r="AR29" s="231"/>
      <c r="AS29" s="232"/>
      <c r="AT29" s="230"/>
      <c r="AU29" s="231"/>
      <c r="AV29" s="231"/>
      <c r="AW29" s="232"/>
      <c r="AX29" s="230"/>
      <c r="AY29" s="231"/>
      <c r="AZ29" s="231"/>
      <c r="BA29" s="232"/>
      <c r="BB29" s="233"/>
      <c r="BC29" s="212"/>
      <c r="BD29" s="212"/>
      <c r="BE29" s="234"/>
      <c r="BI29" s="511"/>
    </row>
    <row r="30" spans="1:109" s="88" customFormat="1" ht="64.5" customHeight="1" thickBot="1">
      <c r="B30" s="48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481"/>
      <c r="U30" s="482"/>
      <c r="V30" s="483"/>
      <c r="W30" s="475"/>
      <c r="X30" s="476"/>
      <c r="Y30" s="476"/>
      <c r="Z30" s="476"/>
      <c r="AA30" s="477"/>
      <c r="AB30" s="282" t="s">
        <v>86</v>
      </c>
      <c r="AC30" s="521" t="s">
        <v>87</v>
      </c>
      <c r="AD30" s="522"/>
      <c r="AE30" s="302"/>
      <c r="AF30" s="303"/>
      <c r="AG30" s="303"/>
      <c r="AH30" s="303"/>
      <c r="AI30" s="303"/>
      <c r="AJ30" s="303"/>
      <c r="AK30" s="303"/>
      <c r="AL30" s="303"/>
      <c r="AM30" s="303"/>
      <c r="AN30" s="304"/>
      <c r="AO30" s="236"/>
      <c r="AP30" s="237"/>
      <c r="AQ30" s="238"/>
      <c r="AR30" s="238"/>
      <c r="AS30" s="239"/>
      <c r="AT30" s="237"/>
      <c r="AU30" s="238"/>
      <c r="AV30" s="238"/>
      <c r="AW30" s="239"/>
      <c r="AX30" s="237"/>
      <c r="AY30" s="238"/>
      <c r="AZ30" s="238"/>
      <c r="BA30" s="239"/>
      <c r="BB30" s="240"/>
      <c r="BC30" s="161"/>
      <c r="BD30" s="161"/>
      <c r="BE30" s="241"/>
      <c r="BI30" s="511"/>
    </row>
    <row r="31" spans="1:109" s="88" customFormat="1" ht="234" customHeight="1" thickBot="1">
      <c r="B31" s="215">
        <v>7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534" t="s">
        <v>145</v>
      </c>
      <c r="U31" s="535"/>
      <c r="V31" s="536"/>
      <c r="W31" s="523" t="s">
        <v>70</v>
      </c>
      <c r="X31" s="524"/>
      <c r="Y31" s="524"/>
      <c r="Z31" s="524"/>
      <c r="AA31" s="525"/>
      <c r="AB31" s="279">
        <v>10</v>
      </c>
      <c r="AC31" s="280"/>
      <c r="AD31" s="281"/>
      <c r="AE31" s="109">
        <v>1.5</v>
      </c>
      <c r="AF31" s="121">
        <f t="shared" ref="AF31" si="5">AE31*30</f>
        <v>45</v>
      </c>
      <c r="AG31" s="109">
        <f>AH31+AJ31+AL31</f>
        <v>36</v>
      </c>
      <c r="AH31" s="120"/>
      <c r="AI31" s="120"/>
      <c r="AJ31" s="120">
        <v>36</v>
      </c>
      <c r="AK31" s="120"/>
      <c r="AL31" s="120"/>
      <c r="AM31" s="120"/>
      <c r="AN31" s="121"/>
      <c r="AO31" s="221">
        <f t="shared" ref="AO31" si="6">AF31-AG31</f>
        <v>9</v>
      </c>
      <c r="AP31" s="124"/>
      <c r="AQ31" s="125">
        <v>7</v>
      </c>
      <c r="AR31" s="125"/>
      <c r="AS31" s="126"/>
      <c r="AT31" s="124"/>
      <c r="AU31" s="125"/>
      <c r="AV31" s="125"/>
      <c r="AW31" s="126"/>
      <c r="AX31" s="210">
        <f>SUM(AY31:BA31)</f>
        <v>2</v>
      </c>
      <c r="AY31" s="211"/>
      <c r="AZ31" s="211">
        <v>2</v>
      </c>
      <c r="BA31" s="222"/>
      <c r="BB31" s="124"/>
      <c r="BC31" s="125"/>
      <c r="BD31" s="125"/>
      <c r="BE31" s="126"/>
      <c r="BI31" s="511"/>
      <c r="BU31" s="88" t="s">
        <v>69</v>
      </c>
    </row>
    <row r="32" spans="1:109" s="87" customFormat="1" ht="73.5" customHeight="1" thickBot="1">
      <c r="B32" s="307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518" t="s">
        <v>73</v>
      </c>
      <c r="U32" s="399"/>
      <c r="V32" s="399"/>
      <c r="W32" s="399"/>
      <c r="X32" s="399"/>
      <c r="Y32" s="399"/>
      <c r="Z32" s="399"/>
      <c r="AA32" s="399"/>
      <c r="AB32" s="399"/>
      <c r="AC32" s="519"/>
      <c r="AD32" s="165"/>
      <c r="AE32" s="154">
        <v>1.5</v>
      </c>
      <c r="AF32" s="160">
        <f t="shared" ref="AF32" si="7">AE32*30</f>
        <v>45</v>
      </c>
      <c r="AG32" s="68">
        <f>AH32+AJ32+AL32</f>
        <v>36</v>
      </c>
      <c r="AH32" s="69"/>
      <c r="AI32" s="69"/>
      <c r="AJ32" s="69">
        <v>36</v>
      </c>
      <c r="AK32" s="69"/>
      <c r="AL32" s="69"/>
      <c r="AM32" s="69"/>
      <c r="AN32" s="70"/>
      <c r="AO32" s="145">
        <f t="shared" ref="AO32" si="8">AF32-AG32</f>
        <v>9</v>
      </c>
      <c r="AP32" s="110"/>
      <c r="AQ32" s="122">
        <v>1</v>
      </c>
      <c r="AR32" s="122"/>
      <c r="AS32" s="111"/>
      <c r="AT32" s="110"/>
      <c r="AU32" s="122"/>
      <c r="AV32" s="122"/>
      <c r="AW32" s="111"/>
      <c r="AX32" s="157">
        <f>SUM(AY32:BA32)</f>
        <v>2</v>
      </c>
      <c r="AY32" s="208"/>
      <c r="AZ32" s="208">
        <v>2</v>
      </c>
      <c r="BA32" s="209"/>
      <c r="BB32" s="110"/>
      <c r="BC32" s="122"/>
      <c r="BD32" s="122"/>
      <c r="BE32" s="111"/>
      <c r="BF32" s="87" t="s">
        <v>69</v>
      </c>
      <c r="BG32" s="87" t="s">
        <v>69</v>
      </c>
      <c r="BI32" s="511"/>
    </row>
    <row r="33" spans="1:74" s="87" customFormat="1" ht="93" customHeight="1" thickBot="1">
      <c r="B33" s="284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496" t="s">
        <v>74</v>
      </c>
      <c r="U33" s="497"/>
      <c r="V33" s="497"/>
      <c r="W33" s="478"/>
      <c r="X33" s="478"/>
      <c r="Y33" s="478"/>
      <c r="Z33" s="478"/>
      <c r="AA33" s="478"/>
      <c r="AB33" s="478"/>
      <c r="AC33" s="531"/>
      <c r="AD33" s="286"/>
      <c r="AE33" s="154">
        <f t="shared" ref="AE33:BE33" si="9">AE32+AE27</f>
        <v>27.5</v>
      </c>
      <c r="AF33" s="160">
        <f t="shared" si="9"/>
        <v>825</v>
      </c>
      <c r="AG33" s="154">
        <f t="shared" si="9"/>
        <v>441</v>
      </c>
      <c r="AH33" s="155">
        <f t="shared" si="9"/>
        <v>198</v>
      </c>
      <c r="AI33" s="155">
        <f t="shared" si="9"/>
        <v>56</v>
      </c>
      <c r="AJ33" s="155">
        <f t="shared" si="9"/>
        <v>163</v>
      </c>
      <c r="AK33" s="155">
        <f t="shared" si="9"/>
        <v>34</v>
      </c>
      <c r="AL33" s="155">
        <f t="shared" si="9"/>
        <v>80</v>
      </c>
      <c r="AM33" s="155">
        <f t="shared" si="9"/>
        <v>36</v>
      </c>
      <c r="AN33" s="160">
        <f t="shared" si="9"/>
        <v>135</v>
      </c>
      <c r="AO33" s="154">
        <f t="shared" si="9"/>
        <v>384</v>
      </c>
      <c r="AP33" s="154">
        <f t="shared" si="9"/>
        <v>3</v>
      </c>
      <c r="AQ33" s="155">
        <f t="shared" si="9"/>
        <v>4</v>
      </c>
      <c r="AR33" s="155">
        <f t="shared" si="9"/>
        <v>6</v>
      </c>
      <c r="AS33" s="160">
        <f t="shared" si="9"/>
        <v>0</v>
      </c>
      <c r="AT33" s="154">
        <f t="shared" si="9"/>
        <v>0</v>
      </c>
      <c r="AU33" s="155">
        <f t="shared" si="9"/>
        <v>1</v>
      </c>
      <c r="AV33" s="155">
        <f t="shared" si="9"/>
        <v>1</v>
      </c>
      <c r="AW33" s="160">
        <f t="shared" si="9"/>
        <v>0</v>
      </c>
      <c r="AX33" s="110">
        <f t="shared" si="9"/>
        <v>17</v>
      </c>
      <c r="AY33" s="122">
        <f t="shared" si="9"/>
        <v>8</v>
      </c>
      <c r="AZ33" s="122">
        <f t="shared" si="9"/>
        <v>6.5</v>
      </c>
      <c r="BA33" s="111">
        <f t="shared" si="9"/>
        <v>2.5</v>
      </c>
      <c r="BB33" s="110">
        <f t="shared" si="9"/>
        <v>15</v>
      </c>
      <c r="BC33" s="122">
        <f t="shared" si="9"/>
        <v>6</v>
      </c>
      <c r="BD33" s="122">
        <f t="shared" si="9"/>
        <v>5</v>
      </c>
      <c r="BE33" s="111">
        <f t="shared" si="9"/>
        <v>4</v>
      </c>
      <c r="BI33" s="511"/>
      <c r="BN33" s="87" t="s">
        <v>69</v>
      </c>
    </row>
    <row r="34" spans="1:74" s="88" customFormat="1" ht="67.2" customHeight="1" thickBot="1">
      <c r="A34" s="134"/>
      <c r="B34" s="329" t="s">
        <v>75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30"/>
      <c r="BI34" s="511"/>
    </row>
    <row r="35" spans="1:74" s="88" customFormat="1" ht="72" customHeight="1" thickBot="1">
      <c r="A35" s="134"/>
      <c r="B35" s="341" t="s">
        <v>76</v>
      </c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529"/>
      <c r="BC35" s="529"/>
      <c r="BD35" s="529"/>
      <c r="BE35" s="530"/>
      <c r="BI35" s="511"/>
    </row>
    <row r="36" spans="1:74" s="88" customFormat="1" ht="126.75" customHeight="1">
      <c r="B36" s="159">
        <v>8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532" t="s">
        <v>102</v>
      </c>
      <c r="U36" s="532"/>
      <c r="V36" s="532"/>
      <c r="W36" s="393" t="s">
        <v>77</v>
      </c>
      <c r="X36" s="394"/>
      <c r="Y36" s="394"/>
      <c r="Z36" s="394"/>
      <c r="AA36" s="394"/>
      <c r="AB36" s="394"/>
      <c r="AC36" s="394"/>
      <c r="AD36" s="395"/>
      <c r="AE36" s="68">
        <v>2</v>
      </c>
      <c r="AF36" s="70">
        <f>AE36*30</f>
        <v>60</v>
      </c>
      <c r="AG36" s="68">
        <f>AH36+AJ36+AL36</f>
        <v>36</v>
      </c>
      <c r="AH36" s="69">
        <v>18</v>
      </c>
      <c r="AI36" s="69">
        <v>10</v>
      </c>
      <c r="AJ36" s="69"/>
      <c r="AK36" s="69"/>
      <c r="AL36" s="69">
        <v>18</v>
      </c>
      <c r="AM36" s="69">
        <v>10</v>
      </c>
      <c r="AN36" s="70">
        <f>AG36-AI36-AK36-AM36</f>
        <v>16</v>
      </c>
      <c r="AO36" s="145">
        <f>AF36-AG36</f>
        <v>24</v>
      </c>
      <c r="AP36" s="72"/>
      <c r="AQ36" s="73">
        <v>8</v>
      </c>
      <c r="AR36" s="73">
        <v>8</v>
      </c>
      <c r="AS36" s="74"/>
      <c r="AT36" s="72"/>
      <c r="AU36" s="73"/>
      <c r="AV36" s="73"/>
      <c r="AW36" s="74"/>
      <c r="AX36" s="72"/>
      <c r="AY36" s="73"/>
      <c r="AZ36" s="73"/>
      <c r="BA36" s="74"/>
      <c r="BB36" s="77">
        <f>SUM(BC36:BE36)</f>
        <v>4</v>
      </c>
      <c r="BC36" s="78">
        <v>2</v>
      </c>
      <c r="BD36" s="78"/>
      <c r="BE36" s="75">
        <v>2</v>
      </c>
      <c r="BI36" s="511"/>
    </row>
    <row r="37" spans="1:74" s="88" customFormat="1" ht="147.75" customHeight="1">
      <c r="B37" s="202">
        <v>9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528" t="s">
        <v>103</v>
      </c>
      <c r="U37" s="528"/>
      <c r="V37" s="528"/>
      <c r="W37" s="326" t="s">
        <v>63</v>
      </c>
      <c r="X37" s="327"/>
      <c r="Y37" s="327"/>
      <c r="Z37" s="327"/>
      <c r="AA37" s="327"/>
      <c r="AB37" s="327"/>
      <c r="AC37" s="327"/>
      <c r="AD37" s="328"/>
      <c r="AE37" s="59">
        <v>3.5</v>
      </c>
      <c r="AF37" s="61">
        <f>AE37*30</f>
        <v>105</v>
      </c>
      <c r="AG37" s="59">
        <f>AH37+AJ37+AL37</f>
        <v>45</v>
      </c>
      <c r="AH37" s="60">
        <v>27</v>
      </c>
      <c r="AI37" s="60"/>
      <c r="AJ37" s="60">
        <v>18</v>
      </c>
      <c r="AK37" s="60"/>
      <c r="AL37" s="60"/>
      <c r="AM37" s="60"/>
      <c r="AN37" s="61"/>
      <c r="AO37" s="142">
        <f>AF37-AG37</f>
        <v>60</v>
      </c>
      <c r="AP37" s="62"/>
      <c r="AQ37" s="63">
        <v>8</v>
      </c>
      <c r="AR37" s="63">
        <v>8</v>
      </c>
      <c r="AS37" s="64"/>
      <c r="AT37" s="62"/>
      <c r="AU37" s="63"/>
      <c r="AV37" s="63"/>
      <c r="AW37" s="64"/>
      <c r="AX37" s="62"/>
      <c r="AY37" s="63"/>
      <c r="AZ37" s="63"/>
      <c r="BA37" s="64"/>
      <c r="BB37" s="77">
        <f>SUM(BC37:BE37)</f>
        <v>5</v>
      </c>
      <c r="BC37" s="78">
        <v>3</v>
      </c>
      <c r="BD37" s="78">
        <v>2</v>
      </c>
      <c r="BE37" s="75"/>
      <c r="BI37" s="511"/>
    </row>
    <row r="38" spans="1:74" s="88" customFormat="1" ht="137.25" customHeight="1">
      <c r="B38" s="202">
        <v>10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528" t="s">
        <v>104</v>
      </c>
      <c r="U38" s="528"/>
      <c r="V38" s="528"/>
      <c r="W38" s="326" t="s">
        <v>63</v>
      </c>
      <c r="X38" s="327"/>
      <c r="Y38" s="327"/>
      <c r="Z38" s="327"/>
      <c r="AA38" s="327"/>
      <c r="AB38" s="327"/>
      <c r="AC38" s="327"/>
      <c r="AD38" s="328"/>
      <c r="AE38" s="59">
        <v>1</v>
      </c>
      <c r="AF38" s="61">
        <f t="shared" ref="AF38:AF40" si="10">AE38*30</f>
        <v>30</v>
      </c>
      <c r="AG38" s="59"/>
      <c r="AH38" s="60"/>
      <c r="AI38" s="60"/>
      <c r="AJ38" s="60"/>
      <c r="AK38" s="60"/>
      <c r="AL38" s="60"/>
      <c r="AM38" s="60"/>
      <c r="AN38" s="61"/>
      <c r="AO38" s="142">
        <f t="shared" ref="AO38:AO40" si="11">AF38-AG38</f>
        <v>30</v>
      </c>
      <c r="AP38" s="62"/>
      <c r="AQ38" s="63">
        <v>8</v>
      </c>
      <c r="AR38" s="63"/>
      <c r="AS38" s="64"/>
      <c r="AT38" s="62">
        <v>8</v>
      </c>
      <c r="AU38" s="63"/>
      <c r="AV38" s="63"/>
      <c r="AW38" s="64"/>
      <c r="AX38" s="62"/>
      <c r="AY38" s="63"/>
      <c r="AZ38" s="63"/>
      <c r="BA38" s="64"/>
      <c r="BB38" s="77"/>
      <c r="BC38" s="78"/>
      <c r="BD38" s="78"/>
      <c r="BE38" s="75"/>
      <c r="BI38" s="511"/>
      <c r="BV38" s="88" t="s">
        <v>69</v>
      </c>
    </row>
    <row r="39" spans="1:74" s="88" customFormat="1" ht="106.5" customHeight="1">
      <c r="B39" s="202">
        <v>11</v>
      </c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528" t="s">
        <v>105</v>
      </c>
      <c r="U39" s="528"/>
      <c r="V39" s="528"/>
      <c r="W39" s="326" t="s">
        <v>63</v>
      </c>
      <c r="X39" s="327"/>
      <c r="Y39" s="327"/>
      <c r="Z39" s="327"/>
      <c r="AA39" s="327"/>
      <c r="AB39" s="327"/>
      <c r="AC39" s="327"/>
      <c r="AD39" s="328"/>
      <c r="AE39" s="59">
        <v>5</v>
      </c>
      <c r="AF39" s="61">
        <f t="shared" si="10"/>
        <v>150</v>
      </c>
      <c r="AG39" s="59">
        <f>AH39+AJ39+AL39</f>
        <v>72</v>
      </c>
      <c r="AH39" s="60">
        <v>36</v>
      </c>
      <c r="AI39" s="60"/>
      <c r="AJ39" s="60">
        <v>36</v>
      </c>
      <c r="AK39" s="60"/>
      <c r="AL39" s="60"/>
      <c r="AM39" s="60"/>
      <c r="AN39" s="61"/>
      <c r="AO39" s="123">
        <f t="shared" si="11"/>
        <v>78</v>
      </c>
      <c r="AP39" s="62">
        <v>7</v>
      </c>
      <c r="AQ39" s="63"/>
      <c r="AR39" s="63">
        <v>7</v>
      </c>
      <c r="AS39" s="64"/>
      <c r="AT39" s="62"/>
      <c r="AU39" s="63"/>
      <c r="AV39" s="63"/>
      <c r="AW39" s="64"/>
      <c r="AX39" s="77">
        <f>SUM(AY39:BA39)</f>
        <v>4</v>
      </c>
      <c r="AY39" s="78">
        <v>2</v>
      </c>
      <c r="AZ39" s="78">
        <v>2</v>
      </c>
      <c r="BA39" s="79"/>
      <c r="BB39" s="77"/>
      <c r="BC39" s="78"/>
      <c r="BD39" s="78"/>
      <c r="BE39" s="79"/>
    </row>
    <row r="40" spans="1:74" s="88" customFormat="1" ht="100.5" customHeight="1" thickBot="1">
      <c r="A40" s="88" t="s">
        <v>69</v>
      </c>
      <c r="B40" s="216">
        <v>12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526" t="s">
        <v>106</v>
      </c>
      <c r="U40" s="526"/>
      <c r="V40" s="526"/>
      <c r="W40" s="346" t="s">
        <v>63</v>
      </c>
      <c r="X40" s="347"/>
      <c r="Y40" s="347"/>
      <c r="Z40" s="347"/>
      <c r="AA40" s="347"/>
      <c r="AB40" s="347"/>
      <c r="AC40" s="347"/>
      <c r="AD40" s="348"/>
      <c r="AE40" s="147">
        <v>1.5</v>
      </c>
      <c r="AF40" s="162">
        <f t="shared" si="10"/>
        <v>45</v>
      </c>
      <c r="AG40" s="147"/>
      <c r="AH40" s="148"/>
      <c r="AI40" s="148"/>
      <c r="AJ40" s="148"/>
      <c r="AK40" s="148"/>
      <c r="AL40" s="148"/>
      <c r="AM40" s="148"/>
      <c r="AN40" s="162"/>
      <c r="AO40" s="225">
        <f t="shared" si="11"/>
        <v>45</v>
      </c>
      <c r="AP40" s="153"/>
      <c r="AQ40" s="151">
        <v>7</v>
      </c>
      <c r="AR40" s="151"/>
      <c r="AS40" s="152">
        <v>7</v>
      </c>
      <c r="AT40" s="153"/>
      <c r="AU40" s="151"/>
      <c r="AV40" s="151"/>
      <c r="AW40" s="152"/>
      <c r="AX40" s="130"/>
      <c r="AY40" s="131"/>
      <c r="AZ40" s="131"/>
      <c r="BA40" s="132"/>
      <c r="BB40" s="130"/>
      <c r="BC40" s="131"/>
      <c r="BD40" s="131"/>
      <c r="BE40" s="132"/>
    </row>
    <row r="41" spans="1:74" s="87" customFormat="1" ht="73.5" customHeight="1" thickBot="1">
      <c r="B41" s="307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518" t="s">
        <v>73</v>
      </c>
      <c r="U41" s="399"/>
      <c r="V41" s="399"/>
      <c r="W41" s="399"/>
      <c r="X41" s="399"/>
      <c r="Y41" s="399"/>
      <c r="Z41" s="399"/>
      <c r="AA41" s="399"/>
      <c r="AB41" s="399"/>
      <c r="AC41" s="519"/>
      <c r="AD41" s="165"/>
      <c r="AE41" s="154">
        <f t="shared" ref="AE41:AO41" si="12">SUM(AE36:AE40)</f>
        <v>13</v>
      </c>
      <c r="AF41" s="160">
        <f t="shared" si="12"/>
        <v>390</v>
      </c>
      <c r="AG41" s="154">
        <f t="shared" si="12"/>
        <v>153</v>
      </c>
      <c r="AH41" s="155">
        <f t="shared" si="12"/>
        <v>81</v>
      </c>
      <c r="AI41" s="155">
        <f t="shared" si="12"/>
        <v>10</v>
      </c>
      <c r="AJ41" s="155">
        <f t="shared" si="12"/>
        <v>54</v>
      </c>
      <c r="AK41" s="155">
        <f t="shared" si="12"/>
        <v>0</v>
      </c>
      <c r="AL41" s="155">
        <f t="shared" si="12"/>
        <v>18</v>
      </c>
      <c r="AM41" s="155">
        <f t="shared" si="12"/>
        <v>10</v>
      </c>
      <c r="AN41" s="160">
        <f t="shared" si="12"/>
        <v>16</v>
      </c>
      <c r="AO41" s="154">
        <f t="shared" si="12"/>
        <v>237</v>
      </c>
      <c r="AP41" s="110">
        <v>1</v>
      </c>
      <c r="AQ41" s="122">
        <v>4</v>
      </c>
      <c r="AR41" s="122">
        <v>3</v>
      </c>
      <c r="AS41" s="111">
        <v>1</v>
      </c>
      <c r="AT41" s="110">
        <v>1</v>
      </c>
      <c r="AU41" s="122"/>
      <c r="AV41" s="122"/>
      <c r="AW41" s="111"/>
      <c r="AX41" s="157">
        <f t="shared" ref="AX41:BE41" si="13">SUM(AX36:AX40)</f>
        <v>4</v>
      </c>
      <c r="AY41" s="208">
        <f t="shared" si="13"/>
        <v>2</v>
      </c>
      <c r="AZ41" s="208">
        <f t="shared" si="13"/>
        <v>2</v>
      </c>
      <c r="BA41" s="287">
        <f t="shared" si="13"/>
        <v>0</v>
      </c>
      <c r="BB41" s="157">
        <f t="shared" si="13"/>
        <v>9</v>
      </c>
      <c r="BC41" s="208">
        <f t="shared" si="13"/>
        <v>5</v>
      </c>
      <c r="BD41" s="208">
        <f t="shared" si="13"/>
        <v>2</v>
      </c>
      <c r="BE41" s="287">
        <f t="shared" si="13"/>
        <v>2</v>
      </c>
      <c r="BF41" s="87" t="s">
        <v>69</v>
      </c>
      <c r="BG41" s="87" t="s">
        <v>69</v>
      </c>
      <c r="BI41" s="88"/>
      <c r="BM41" s="87" t="s">
        <v>69</v>
      </c>
    </row>
    <row r="42" spans="1:74" s="88" customFormat="1" ht="72" customHeight="1" thickBot="1">
      <c r="A42" s="134"/>
      <c r="B42" s="341" t="s">
        <v>107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2"/>
    </row>
    <row r="43" spans="1:74" s="88" customFormat="1" ht="136.5" customHeight="1">
      <c r="B43" s="479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469" t="s">
        <v>111</v>
      </c>
      <c r="U43" s="470"/>
      <c r="V43" s="471"/>
      <c r="W43" s="472" t="s">
        <v>8</v>
      </c>
      <c r="X43" s="473"/>
      <c r="Y43" s="473"/>
      <c r="Z43" s="473"/>
      <c r="AA43" s="474"/>
      <c r="AB43" s="487" t="s">
        <v>85</v>
      </c>
      <c r="AC43" s="488"/>
      <c r="AD43" s="489"/>
      <c r="AE43" s="228"/>
      <c r="AF43" s="300"/>
      <c r="AG43" s="300"/>
      <c r="AH43" s="300"/>
      <c r="AI43" s="300"/>
      <c r="AJ43" s="300"/>
      <c r="AK43" s="300"/>
      <c r="AL43" s="300"/>
      <c r="AM43" s="300"/>
      <c r="AN43" s="301"/>
      <c r="AO43" s="229"/>
      <c r="AP43" s="230"/>
      <c r="AQ43" s="231"/>
      <c r="AR43" s="231"/>
      <c r="AS43" s="232"/>
      <c r="AT43" s="230"/>
      <c r="AU43" s="231"/>
      <c r="AV43" s="231"/>
      <c r="AW43" s="232"/>
      <c r="AX43" s="230"/>
      <c r="AY43" s="231"/>
      <c r="AZ43" s="231"/>
      <c r="BA43" s="232"/>
      <c r="BB43" s="233"/>
      <c r="BC43" s="212"/>
      <c r="BD43" s="212"/>
      <c r="BE43" s="234"/>
    </row>
    <row r="44" spans="1:74" s="88" customFormat="1" ht="64.5" customHeight="1" thickBot="1">
      <c r="B44" s="480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481"/>
      <c r="U44" s="482"/>
      <c r="V44" s="483"/>
      <c r="W44" s="484"/>
      <c r="X44" s="485"/>
      <c r="Y44" s="485"/>
      <c r="Z44" s="485"/>
      <c r="AA44" s="486"/>
      <c r="AB44" s="235" t="s">
        <v>86</v>
      </c>
      <c r="AC44" s="490" t="s">
        <v>87</v>
      </c>
      <c r="AD44" s="491"/>
      <c r="AE44" s="302"/>
      <c r="AF44" s="303"/>
      <c r="AG44" s="303"/>
      <c r="AH44" s="303"/>
      <c r="AI44" s="303"/>
      <c r="AJ44" s="303"/>
      <c r="AK44" s="303"/>
      <c r="AL44" s="303"/>
      <c r="AM44" s="303"/>
      <c r="AN44" s="304"/>
      <c r="AO44" s="236"/>
      <c r="AP44" s="237"/>
      <c r="AQ44" s="238"/>
      <c r="AR44" s="238"/>
      <c r="AS44" s="239"/>
      <c r="AT44" s="237"/>
      <c r="AU44" s="238"/>
      <c r="AV44" s="238"/>
      <c r="AW44" s="239"/>
      <c r="AX44" s="237"/>
      <c r="AY44" s="238"/>
      <c r="AZ44" s="238"/>
      <c r="BA44" s="239"/>
      <c r="BB44" s="240"/>
      <c r="BC44" s="161"/>
      <c r="BD44" s="161"/>
      <c r="BE44" s="241"/>
    </row>
    <row r="45" spans="1:74" s="88" customFormat="1" ht="100.5" customHeight="1" thickBot="1">
      <c r="B45" s="159">
        <v>13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494" t="s">
        <v>148</v>
      </c>
      <c r="U45" s="577"/>
      <c r="V45" s="578"/>
      <c r="W45" s="492"/>
      <c r="X45" s="493"/>
      <c r="Y45" s="493"/>
      <c r="Z45" s="493"/>
      <c r="AA45" s="576"/>
      <c r="AB45" s="68"/>
      <c r="AC45" s="495"/>
      <c r="AD45" s="575"/>
      <c r="AE45" s="68"/>
      <c r="AF45" s="70"/>
      <c r="AG45" s="68"/>
      <c r="AH45" s="69"/>
      <c r="AI45" s="69"/>
      <c r="AJ45" s="69"/>
      <c r="AK45" s="69"/>
      <c r="AL45" s="69"/>
      <c r="AM45" s="69"/>
      <c r="AN45" s="70"/>
      <c r="AO45" s="71"/>
      <c r="AP45" s="72"/>
      <c r="AQ45" s="73"/>
      <c r="AR45" s="73"/>
      <c r="AS45" s="74"/>
      <c r="AT45" s="72"/>
      <c r="AU45" s="73"/>
      <c r="AV45" s="73"/>
      <c r="AW45" s="74"/>
      <c r="AX45" s="127"/>
      <c r="AY45" s="128"/>
      <c r="AZ45" s="128"/>
      <c r="BA45" s="66"/>
      <c r="BB45" s="247"/>
      <c r="BC45" s="128"/>
      <c r="BD45" s="128"/>
      <c r="BE45" s="129"/>
      <c r="BN45" s="88" t="s">
        <v>69</v>
      </c>
      <c r="BT45" s="88" t="s">
        <v>69</v>
      </c>
    </row>
    <row r="46" spans="1:74" s="88" customFormat="1" ht="100.5" customHeight="1">
      <c r="B46" s="159">
        <v>13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452" t="s">
        <v>110</v>
      </c>
      <c r="U46" s="459"/>
      <c r="V46" s="460"/>
      <c r="W46" s="393" t="s">
        <v>63</v>
      </c>
      <c r="X46" s="394"/>
      <c r="Y46" s="394"/>
      <c r="Z46" s="394"/>
      <c r="AA46" s="394"/>
      <c r="AB46" s="68">
        <v>10</v>
      </c>
      <c r="AC46" s="461"/>
      <c r="AD46" s="574"/>
      <c r="AE46" s="68">
        <v>4.5</v>
      </c>
      <c r="AF46" s="70">
        <f t="shared" ref="AF46" si="14">AE46*30</f>
        <v>135</v>
      </c>
      <c r="AG46" s="68">
        <f>AH46+AJ46+AL46</f>
        <v>63</v>
      </c>
      <c r="AH46" s="69">
        <v>27</v>
      </c>
      <c r="AI46" s="69">
        <v>14</v>
      </c>
      <c r="AJ46" s="69"/>
      <c r="AK46" s="69"/>
      <c r="AL46" s="69">
        <v>36</v>
      </c>
      <c r="AM46" s="69">
        <v>18</v>
      </c>
      <c r="AN46" s="70">
        <f>AG46-AI46-AK46-AM46</f>
        <v>31</v>
      </c>
      <c r="AO46" s="71">
        <f t="shared" ref="AO46" si="15">AF46-AG46</f>
        <v>72</v>
      </c>
      <c r="AP46" s="72">
        <v>7</v>
      </c>
      <c r="AQ46" s="73"/>
      <c r="AR46" s="73">
        <v>7</v>
      </c>
      <c r="AS46" s="74"/>
      <c r="AT46" s="72"/>
      <c r="AU46" s="73">
        <v>7</v>
      </c>
      <c r="AV46" s="73"/>
      <c r="AW46" s="74"/>
      <c r="AX46" s="127">
        <f>SUM(AY46:BA46)</f>
        <v>3.5</v>
      </c>
      <c r="AY46" s="128">
        <v>1.5</v>
      </c>
      <c r="AZ46" s="128"/>
      <c r="BA46" s="66">
        <v>2</v>
      </c>
      <c r="BB46" s="247"/>
      <c r="BC46" s="128"/>
      <c r="BD46" s="128"/>
      <c r="BE46" s="129"/>
      <c r="BN46" s="88" t="s">
        <v>69</v>
      </c>
      <c r="BT46" s="88" t="s">
        <v>69</v>
      </c>
    </row>
    <row r="47" spans="1:74" s="88" customFormat="1" ht="100.5" customHeight="1">
      <c r="B47" s="202">
        <v>14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323" t="s">
        <v>108</v>
      </c>
      <c r="U47" s="466"/>
      <c r="V47" s="467"/>
      <c r="W47" s="326" t="s">
        <v>63</v>
      </c>
      <c r="X47" s="327"/>
      <c r="Y47" s="327"/>
      <c r="Z47" s="327"/>
      <c r="AA47" s="327"/>
      <c r="AB47" s="59">
        <v>10</v>
      </c>
      <c r="AC47" s="465"/>
      <c r="AD47" s="558"/>
      <c r="AE47" s="59">
        <v>7.5</v>
      </c>
      <c r="AF47" s="61">
        <f>AE47*30</f>
        <v>225</v>
      </c>
      <c r="AG47" s="59"/>
      <c r="AH47" s="60"/>
      <c r="AI47" s="60"/>
      <c r="AJ47" s="60"/>
      <c r="AK47" s="60"/>
      <c r="AL47" s="60"/>
      <c r="AM47" s="60"/>
      <c r="AN47" s="61"/>
      <c r="AO47" s="65">
        <v>225</v>
      </c>
      <c r="AP47" s="62"/>
      <c r="AQ47" s="63">
        <v>8</v>
      </c>
      <c r="AR47" s="63"/>
      <c r="AS47" s="64"/>
      <c r="AT47" s="62"/>
      <c r="AU47" s="63"/>
      <c r="AV47" s="63"/>
      <c r="AW47" s="64"/>
      <c r="AX47" s="77"/>
      <c r="AY47" s="63"/>
      <c r="AZ47" s="63"/>
      <c r="BA47" s="64"/>
      <c r="BB47" s="248"/>
      <c r="BC47" s="63"/>
      <c r="BD47" s="63"/>
      <c r="BE47" s="64"/>
      <c r="BT47" s="88" t="s">
        <v>69</v>
      </c>
    </row>
    <row r="48" spans="1:74" s="88" customFormat="1" ht="109.5" customHeight="1" thickBot="1">
      <c r="B48" s="216">
        <v>15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343" t="s">
        <v>109</v>
      </c>
      <c r="U48" s="462"/>
      <c r="V48" s="463"/>
      <c r="W48" s="346" t="s">
        <v>63</v>
      </c>
      <c r="X48" s="347"/>
      <c r="Y48" s="347"/>
      <c r="Z48" s="347"/>
      <c r="AA48" s="347"/>
      <c r="AB48" s="147">
        <v>10</v>
      </c>
      <c r="AC48" s="464"/>
      <c r="AD48" s="559"/>
      <c r="AE48" s="147">
        <v>6</v>
      </c>
      <c r="AF48" s="162">
        <f>AE48*30</f>
        <v>180</v>
      </c>
      <c r="AG48" s="147"/>
      <c r="AH48" s="148"/>
      <c r="AI48" s="148"/>
      <c r="AJ48" s="148"/>
      <c r="AK48" s="148"/>
      <c r="AL48" s="148"/>
      <c r="AM48" s="148"/>
      <c r="AN48" s="162"/>
      <c r="AO48" s="163">
        <v>180</v>
      </c>
      <c r="AP48" s="153"/>
      <c r="AQ48" s="151"/>
      <c r="AR48" s="151"/>
      <c r="AS48" s="152"/>
      <c r="AT48" s="153"/>
      <c r="AU48" s="151"/>
      <c r="AV48" s="151"/>
      <c r="AW48" s="152"/>
      <c r="AX48" s="130"/>
      <c r="AY48" s="151"/>
      <c r="AZ48" s="151"/>
      <c r="BA48" s="152"/>
      <c r="BB48" s="249"/>
      <c r="BC48" s="151"/>
      <c r="BD48" s="151"/>
      <c r="BE48" s="152"/>
      <c r="BM48" s="88" t="s">
        <v>69</v>
      </c>
      <c r="BT48" s="88" t="s">
        <v>69</v>
      </c>
    </row>
    <row r="49" spans="1:67" s="243" customFormat="1" ht="70.2" customHeight="1" thickBot="1">
      <c r="A49" s="242"/>
      <c r="B49" s="572" t="s">
        <v>112</v>
      </c>
      <c r="C49" s="573"/>
      <c r="D49" s="573"/>
      <c r="E49" s="573"/>
      <c r="F49" s="573"/>
      <c r="G49" s="573"/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73"/>
      <c r="AB49" s="573"/>
      <c r="AC49" s="573"/>
      <c r="AD49" s="468"/>
      <c r="AE49" s="154">
        <f t="shared" ref="AE49:AO49" si="16">SUM(AE46:AE48)</f>
        <v>18</v>
      </c>
      <c r="AF49" s="160">
        <f t="shared" si="16"/>
        <v>540</v>
      </c>
      <c r="AG49" s="154">
        <f t="shared" si="16"/>
        <v>63</v>
      </c>
      <c r="AH49" s="155">
        <f t="shared" si="16"/>
        <v>27</v>
      </c>
      <c r="AI49" s="155">
        <f t="shared" si="16"/>
        <v>14</v>
      </c>
      <c r="AJ49" s="155">
        <f t="shared" si="16"/>
        <v>0</v>
      </c>
      <c r="AK49" s="155">
        <f t="shared" si="16"/>
        <v>0</v>
      </c>
      <c r="AL49" s="155">
        <f t="shared" si="16"/>
        <v>36</v>
      </c>
      <c r="AM49" s="155">
        <f t="shared" si="16"/>
        <v>18</v>
      </c>
      <c r="AN49" s="160">
        <f t="shared" si="16"/>
        <v>31</v>
      </c>
      <c r="AO49" s="213">
        <f t="shared" si="16"/>
        <v>477</v>
      </c>
      <c r="AP49" s="154">
        <v>1</v>
      </c>
      <c r="AQ49" s="155">
        <v>1</v>
      </c>
      <c r="AR49" s="155">
        <v>1</v>
      </c>
      <c r="AS49" s="160">
        <v>0</v>
      </c>
      <c r="AT49" s="154">
        <v>0</v>
      </c>
      <c r="AU49" s="155">
        <v>1</v>
      </c>
      <c r="AV49" s="155">
        <v>0</v>
      </c>
      <c r="AW49" s="160">
        <v>0</v>
      </c>
      <c r="AX49" s="154">
        <f t="shared" ref="AX49:BE49" si="17">SUM(AX46:AX48)</f>
        <v>3.5</v>
      </c>
      <c r="AY49" s="155">
        <f t="shared" si="17"/>
        <v>1.5</v>
      </c>
      <c r="AZ49" s="155">
        <f t="shared" si="17"/>
        <v>0</v>
      </c>
      <c r="BA49" s="160">
        <f t="shared" si="17"/>
        <v>2</v>
      </c>
      <c r="BB49" s="226">
        <f t="shared" si="17"/>
        <v>0</v>
      </c>
      <c r="BC49" s="155">
        <f t="shared" si="17"/>
        <v>0</v>
      </c>
      <c r="BD49" s="155">
        <f t="shared" si="17"/>
        <v>0</v>
      </c>
      <c r="BE49" s="160">
        <f t="shared" si="17"/>
        <v>0</v>
      </c>
      <c r="BI49" s="243" t="s">
        <v>69</v>
      </c>
      <c r="BO49" s="244"/>
    </row>
    <row r="50" spans="1:67" s="88" customFormat="1" ht="70.5" customHeight="1" thickBot="1">
      <c r="A50" s="241"/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556" t="s">
        <v>113</v>
      </c>
      <c r="U50" s="556"/>
      <c r="V50" s="556"/>
      <c r="W50" s="556"/>
      <c r="X50" s="556"/>
      <c r="Y50" s="556"/>
      <c r="Z50" s="556"/>
      <c r="AA50" s="556"/>
      <c r="AB50" s="556"/>
      <c r="AC50" s="556"/>
      <c r="AD50" s="557"/>
      <c r="AE50" s="154">
        <f t="shared" ref="AE50:BE50" si="18">AE49+AE41</f>
        <v>31</v>
      </c>
      <c r="AF50" s="160">
        <f t="shared" si="18"/>
        <v>930</v>
      </c>
      <c r="AG50" s="154">
        <f t="shared" si="18"/>
        <v>216</v>
      </c>
      <c r="AH50" s="155">
        <f t="shared" si="18"/>
        <v>108</v>
      </c>
      <c r="AI50" s="155">
        <f t="shared" si="18"/>
        <v>24</v>
      </c>
      <c r="AJ50" s="155">
        <f t="shared" si="18"/>
        <v>54</v>
      </c>
      <c r="AK50" s="155">
        <f t="shared" si="18"/>
        <v>0</v>
      </c>
      <c r="AL50" s="155">
        <f t="shared" si="18"/>
        <v>54</v>
      </c>
      <c r="AM50" s="155">
        <f t="shared" si="18"/>
        <v>28</v>
      </c>
      <c r="AN50" s="160">
        <f t="shared" si="18"/>
        <v>47</v>
      </c>
      <c r="AO50" s="213">
        <f t="shared" si="18"/>
        <v>714</v>
      </c>
      <c r="AP50" s="154">
        <f t="shared" si="18"/>
        <v>2</v>
      </c>
      <c r="AQ50" s="155">
        <f t="shared" si="18"/>
        <v>5</v>
      </c>
      <c r="AR50" s="155">
        <f t="shared" si="18"/>
        <v>4</v>
      </c>
      <c r="AS50" s="160">
        <f t="shared" si="18"/>
        <v>1</v>
      </c>
      <c r="AT50" s="154">
        <f t="shared" si="18"/>
        <v>1</v>
      </c>
      <c r="AU50" s="155">
        <f t="shared" si="18"/>
        <v>1</v>
      </c>
      <c r="AV50" s="155">
        <f t="shared" si="18"/>
        <v>0</v>
      </c>
      <c r="AW50" s="160">
        <f t="shared" si="18"/>
        <v>0</v>
      </c>
      <c r="AX50" s="154">
        <f t="shared" si="18"/>
        <v>7.5</v>
      </c>
      <c r="AY50" s="155">
        <f t="shared" si="18"/>
        <v>3.5</v>
      </c>
      <c r="AZ50" s="155">
        <f t="shared" si="18"/>
        <v>2</v>
      </c>
      <c r="BA50" s="160">
        <f t="shared" si="18"/>
        <v>2</v>
      </c>
      <c r="BB50" s="226">
        <f t="shared" si="18"/>
        <v>9</v>
      </c>
      <c r="BC50" s="155">
        <f t="shared" si="18"/>
        <v>5</v>
      </c>
      <c r="BD50" s="155">
        <f t="shared" si="18"/>
        <v>2</v>
      </c>
      <c r="BE50" s="160">
        <f t="shared" si="18"/>
        <v>2</v>
      </c>
    </row>
    <row r="51" spans="1:67" s="88" customFormat="1" ht="97.5" customHeight="1" thickBot="1">
      <c r="B51" s="553" t="s">
        <v>114</v>
      </c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4"/>
      <c r="O51" s="554"/>
      <c r="P51" s="554"/>
      <c r="Q51" s="554"/>
      <c r="R51" s="554"/>
      <c r="S51" s="554"/>
      <c r="T51" s="554"/>
      <c r="U51" s="554"/>
      <c r="V51" s="554"/>
      <c r="W51" s="554"/>
      <c r="X51" s="554"/>
      <c r="Y51" s="554"/>
      <c r="Z51" s="554"/>
      <c r="AA51" s="554"/>
      <c r="AB51" s="554"/>
      <c r="AC51" s="554"/>
      <c r="AD51" s="555"/>
      <c r="AE51" s="110">
        <f t="shared" ref="AE51:BE51" si="19">AE50+AE33</f>
        <v>58.5</v>
      </c>
      <c r="AF51" s="111">
        <f t="shared" si="19"/>
        <v>1755</v>
      </c>
      <c r="AG51" s="110">
        <f t="shared" si="19"/>
        <v>657</v>
      </c>
      <c r="AH51" s="122">
        <f t="shared" si="19"/>
        <v>306</v>
      </c>
      <c r="AI51" s="122">
        <f t="shared" si="19"/>
        <v>80</v>
      </c>
      <c r="AJ51" s="122">
        <f t="shared" si="19"/>
        <v>217</v>
      </c>
      <c r="AK51" s="122">
        <f t="shared" si="19"/>
        <v>34</v>
      </c>
      <c r="AL51" s="122">
        <f t="shared" si="19"/>
        <v>134</v>
      </c>
      <c r="AM51" s="122">
        <f t="shared" si="19"/>
        <v>64</v>
      </c>
      <c r="AN51" s="111">
        <f t="shared" si="19"/>
        <v>182</v>
      </c>
      <c r="AO51" s="214">
        <f t="shared" si="19"/>
        <v>1098</v>
      </c>
      <c r="AP51" s="110">
        <f t="shared" si="19"/>
        <v>5</v>
      </c>
      <c r="AQ51" s="122">
        <f t="shared" si="19"/>
        <v>9</v>
      </c>
      <c r="AR51" s="122">
        <f t="shared" si="19"/>
        <v>10</v>
      </c>
      <c r="AS51" s="111">
        <f t="shared" si="19"/>
        <v>1</v>
      </c>
      <c r="AT51" s="110">
        <f t="shared" si="19"/>
        <v>1</v>
      </c>
      <c r="AU51" s="122">
        <f t="shared" si="19"/>
        <v>2</v>
      </c>
      <c r="AV51" s="122">
        <f t="shared" si="19"/>
        <v>1</v>
      </c>
      <c r="AW51" s="111">
        <f t="shared" si="19"/>
        <v>0</v>
      </c>
      <c r="AX51" s="110">
        <f t="shared" si="19"/>
        <v>24.5</v>
      </c>
      <c r="AY51" s="122">
        <f t="shared" si="19"/>
        <v>11.5</v>
      </c>
      <c r="AZ51" s="122">
        <f t="shared" si="19"/>
        <v>8.5</v>
      </c>
      <c r="BA51" s="111">
        <f t="shared" si="19"/>
        <v>4.5</v>
      </c>
      <c r="BB51" s="156">
        <f t="shared" si="19"/>
        <v>24</v>
      </c>
      <c r="BC51" s="122">
        <f t="shared" si="19"/>
        <v>11</v>
      </c>
      <c r="BD51" s="122">
        <f t="shared" si="19"/>
        <v>7</v>
      </c>
      <c r="BE51" s="111">
        <f t="shared" si="19"/>
        <v>6</v>
      </c>
      <c r="BF51" s="88" t="s">
        <v>69</v>
      </c>
    </row>
    <row r="52" spans="1:67" s="6" customFormat="1" ht="47.4" customHeight="1">
      <c r="B52" s="387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390"/>
      <c r="V52" s="390"/>
      <c r="W52" s="112"/>
      <c r="X52" s="112"/>
      <c r="Y52" s="113"/>
      <c r="Z52" s="113"/>
      <c r="AA52" s="114"/>
      <c r="AB52" s="438" t="s">
        <v>29</v>
      </c>
      <c r="AC52" s="439"/>
      <c r="AD52" s="440"/>
      <c r="AE52" s="447" t="s">
        <v>30</v>
      </c>
      <c r="AF52" s="448"/>
      <c r="AG52" s="448"/>
      <c r="AH52" s="448"/>
      <c r="AI52" s="448"/>
      <c r="AJ52" s="448"/>
      <c r="AK52" s="448"/>
      <c r="AL52" s="448"/>
      <c r="AM52" s="448"/>
      <c r="AN52" s="448"/>
      <c r="AO52" s="449"/>
      <c r="AP52" s="197">
        <f>AP51</f>
        <v>5</v>
      </c>
      <c r="AQ52" s="167"/>
      <c r="AR52" s="167"/>
      <c r="AS52" s="168"/>
      <c r="AT52" s="166"/>
      <c r="AU52" s="167"/>
      <c r="AV52" s="167"/>
      <c r="AW52" s="168"/>
      <c r="AX52" s="166">
        <v>3</v>
      </c>
      <c r="AY52" s="167"/>
      <c r="AZ52" s="167"/>
      <c r="BA52" s="169"/>
      <c r="BB52" s="170">
        <v>2</v>
      </c>
      <c r="BC52" s="171"/>
      <c r="BD52" s="172"/>
      <c r="BE52" s="173"/>
    </row>
    <row r="53" spans="1:67" s="6" customFormat="1" ht="51.6" customHeight="1">
      <c r="B53" s="388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389"/>
      <c r="V53" s="389"/>
      <c r="W53" s="112"/>
      <c r="X53" s="112"/>
      <c r="Y53" s="113"/>
      <c r="Z53" s="113"/>
      <c r="AA53" s="113"/>
      <c r="AB53" s="441"/>
      <c r="AC53" s="442"/>
      <c r="AD53" s="443"/>
      <c r="AE53" s="362" t="s">
        <v>31</v>
      </c>
      <c r="AF53" s="337"/>
      <c r="AG53" s="337"/>
      <c r="AH53" s="337"/>
      <c r="AI53" s="337"/>
      <c r="AJ53" s="337"/>
      <c r="AK53" s="337"/>
      <c r="AL53" s="337"/>
      <c r="AM53" s="337"/>
      <c r="AN53" s="337"/>
      <c r="AO53" s="363"/>
      <c r="AP53" s="174"/>
      <c r="AQ53" s="198">
        <f>AQ51</f>
        <v>9</v>
      </c>
      <c r="AR53" s="175"/>
      <c r="AS53" s="176"/>
      <c r="AT53" s="174"/>
      <c r="AU53" s="175"/>
      <c r="AV53" s="175"/>
      <c r="AW53" s="176"/>
      <c r="AX53" s="174">
        <v>5</v>
      </c>
      <c r="AY53" s="175"/>
      <c r="AZ53" s="175"/>
      <c r="BA53" s="177"/>
      <c r="BB53" s="178">
        <v>4</v>
      </c>
      <c r="BC53" s="179"/>
      <c r="BD53" s="180"/>
      <c r="BE53" s="181"/>
    </row>
    <row r="54" spans="1:67" s="6" customFormat="1" ht="47.4" customHeight="1">
      <c r="B54" s="388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389"/>
      <c r="V54" s="389"/>
      <c r="W54" s="112"/>
      <c r="X54" s="112"/>
      <c r="Y54" s="113"/>
      <c r="Z54" s="113"/>
      <c r="AA54" s="113"/>
      <c r="AB54" s="441"/>
      <c r="AC54" s="442"/>
      <c r="AD54" s="443"/>
      <c r="AE54" s="362" t="s">
        <v>32</v>
      </c>
      <c r="AF54" s="337"/>
      <c r="AG54" s="337"/>
      <c r="AH54" s="337"/>
      <c r="AI54" s="337"/>
      <c r="AJ54" s="337"/>
      <c r="AK54" s="337"/>
      <c r="AL54" s="337"/>
      <c r="AM54" s="337"/>
      <c r="AN54" s="337"/>
      <c r="AO54" s="363"/>
      <c r="AP54" s="174"/>
      <c r="AQ54" s="175"/>
      <c r="AR54" s="198">
        <f>AR51</f>
        <v>10</v>
      </c>
      <c r="AS54" s="176"/>
      <c r="AT54" s="174"/>
      <c r="AU54" s="175"/>
      <c r="AV54" s="175"/>
      <c r="AW54" s="176"/>
      <c r="AX54" s="174">
        <v>6</v>
      </c>
      <c r="AY54" s="175"/>
      <c r="AZ54" s="175"/>
      <c r="BA54" s="177"/>
      <c r="BB54" s="178">
        <v>4</v>
      </c>
      <c r="BC54" s="179"/>
      <c r="BD54" s="180"/>
      <c r="BE54" s="181"/>
      <c r="BI54" s="6" t="s">
        <v>69</v>
      </c>
    </row>
    <row r="55" spans="1:67" s="6" customFormat="1" ht="51.6" customHeight="1">
      <c r="B55" s="388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90" t="s">
        <v>33</v>
      </c>
      <c r="U55" s="392"/>
      <c r="V55" s="392"/>
      <c r="W55" s="112"/>
      <c r="X55" s="112"/>
      <c r="Y55" s="113"/>
      <c r="Z55" s="113"/>
      <c r="AA55" s="113"/>
      <c r="AB55" s="441"/>
      <c r="AC55" s="442"/>
      <c r="AD55" s="443"/>
      <c r="AE55" s="362" t="s">
        <v>34</v>
      </c>
      <c r="AF55" s="337"/>
      <c r="AG55" s="337"/>
      <c r="AH55" s="337"/>
      <c r="AI55" s="337"/>
      <c r="AJ55" s="337"/>
      <c r="AK55" s="337"/>
      <c r="AL55" s="337"/>
      <c r="AM55" s="337"/>
      <c r="AN55" s="337"/>
      <c r="AO55" s="363"/>
      <c r="AP55" s="174"/>
      <c r="AQ55" s="175"/>
      <c r="AR55" s="175"/>
      <c r="AS55" s="199">
        <f>AS51</f>
        <v>1</v>
      </c>
      <c r="AT55" s="174"/>
      <c r="AU55" s="175"/>
      <c r="AV55" s="175"/>
      <c r="AW55" s="176"/>
      <c r="AX55" s="174">
        <v>1</v>
      </c>
      <c r="AY55" s="175"/>
      <c r="AZ55" s="175"/>
      <c r="BA55" s="177"/>
      <c r="BB55" s="178"/>
      <c r="BC55" s="179"/>
      <c r="BD55" s="180"/>
      <c r="BE55" s="181"/>
    </row>
    <row r="56" spans="1:67" s="6" customFormat="1" ht="57.6" customHeight="1">
      <c r="B56" s="388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391" t="s">
        <v>39</v>
      </c>
      <c r="U56" s="391"/>
      <c r="V56" s="291"/>
      <c r="W56" s="112"/>
      <c r="X56" s="112"/>
      <c r="Y56" s="115"/>
      <c r="Z56" s="115"/>
      <c r="AA56" s="115"/>
      <c r="AB56" s="441"/>
      <c r="AC56" s="442"/>
      <c r="AD56" s="443"/>
      <c r="AE56" s="362" t="s">
        <v>35</v>
      </c>
      <c r="AF56" s="337"/>
      <c r="AG56" s="337"/>
      <c r="AH56" s="337"/>
      <c r="AI56" s="337"/>
      <c r="AJ56" s="337"/>
      <c r="AK56" s="337"/>
      <c r="AL56" s="337"/>
      <c r="AM56" s="337"/>
      <c r="AN56" s="337"/>
      <c r="AO56" s="363"/>
      <c r="AP56" s="174"/>
      <c r="AQ56" s="175"/>
      <c r="AR56" s="175"/>
      <c r="AS56" s="176"/>
      <c r="AT56" s="200">
        <f>AT51</f>
        <v>1</v>
      </c>
      <c r="AU56" s="175"/>
      <c r="AV56" s="175"/>
      <c r="AW56" s="176"/>
      <c r="AX56" s="174"/>
      <c r="AY56" s="175"/>
      <c r="AZ56" s="175"/>
      <c r="BA56" s="177"/>
      <c r="BB56" s="178">
        <v>1</v>
      </c>
      <c r="BC56" s="179"/>
      <c r="BD56" s="180"/>
      <c r="BE56" s="181"/>
    </row>
    <row r="57" spans="1:67" s="6" customFormat="1" ht="53.4" customHeight="1">
      <c r="B57" s="388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455" t="s">
        <v>40</v>
      </c>
      <c r="U57" s="455"/>
      <c r="V57" s="291"/>
      <c r="W57" s="112"/>
      <c r="X57" s="112"/>
      <c r="Y57" s="113"/>
      <c r="Z57" s="113"/>
      <c r="AA57" s="113"/>
      <c r="AB57" s="441"/>
      <c r="AC57" s="442"/>
      <c r="AD57" s="443"/>
      <c r="AE57" s="362" t="s">
        <v>22</v>
      </c>
      <c r="AF57" s="337"/>
      <c r="AG57" s="337"/>
      <c r="AH57" s="337"/>
      <c r="AI57" s="337"/>
      <c r="AJ57" s="337"/>
      <c r="AK57" s="337"/>
      <c r="AL57" s="337"/>
      <c r="AM57" s="337"/>
      <c r="AN57" s="337"/>
      <c r="AO57" s="363"/>
      <c r="AP57" s="174"/>
      <c r="AQ57" s="175"/>
      <c r="AR57" s="175"/>
      <c r="AS57" s="176"/>
      <c r="AT57" s="174"/>
      <c r="AU57" s="198">
        <f>AU51</f>
        <v>2</v>
      </c>
      <c r="AV57" s="175"/>
      <c r="AW57" s="176"/>
      <c r="AX57" s="174">
        <v>1</v>
      </c>
      <c r="AY57" s="175"/>
      <c r="AZ57" s="175"/>
      <c r="BA57" s="177"/>
      <c r="BB57" s="178">
        <v>1</v>
      </c>
      <c r="BC57" s="179"/>
      <c r="BD57" s="180"/>
      <c r="BE57" s="181"/>
    </row>
    <row r="58" spans="1:67" s="6" customFormat="1" ht="49.95" customHeight="1">
      <c r="B58" s="388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96" t="s">
        <v>41</v>
      </c>
      <c r="U58" s="116"/>
      <c r="V58" s="291"/>
      <c r="W58" s="112"/>
      <c r="X58" s="112"/>
      <c r="Y58" s="113"/>
      <c r="Z58" s="113"/>
      <c r="AA58" s="113"/>
      <c r="AB58" s="441"/>
      <c r="AC58" s="442"/>
      <c r="AD58" s="443"/>
      <c r="AE58" s="362" t="s">
        <v>23</v>
      </c>
      <c r="AF58" s="337"/>
      <c r="AG58" s="337"/>
      <c r="AH58" s="337"/>
      <c r="AI58" s="337"/>
      <c r="AJ58" s="337"/>
      <c r="AK58" s="337"/>
      <c r="AL58" s="337"/>
      <c r="AM58" s="337"/>
      <c r="AN58" s="337"/>
      <c r="AO58" s="363"/>
      <c r="AP58" s="174"/>
      <c r="AQ58" s="175"/>
      <c r="AR58" s="175"/>
      <c r="AS58" s="176"/>
      <c r="AT58" s="174"/>
      <c r="AU58" s="175"/>
      <c r="AV58" s="198">
        <f>AV51</f>
        <v>1</v>
      </c>
      <c r="AW58" s="176"/>
      <c r="AX58" s="174">
        <v>1</v>
      </c>
      <c r="AY58" s="175"/>
      <c r="AZ58" s="175"/>
      <c r="BA58" s="177"/>
      <c r="BB58" s="178"/>
      <c r="BC58" s="179"/>
      <c r="BD58" s="180"/>
      <c r="BE58" s="181"/>
    </row>
    <row r="59" spans="1:67" s="6" customFormat="1" ht="45.6" customHeight="1" thickBot="1">
      <c r="B59" s="388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455" t="s">
        <v>42</v>
      </c>
      <c r="U59" s="455"/>
      <c r="V59" s="455"/>
      <c r="W59" s="112"/>
      <c r="X59" s="112"/>
      <c r="Y59" s="113"/>
      <c r="Z59" s="113"/>
      <c r="AA59" s="113"/>
      <c r="AB59" s="444"/>
      <c r="AC59" s="445"/>
      <c r="AD59" s="446"/>
      <c r="AE59" s="396" t="s">
        <v>36</v>
      </c>
      <c r="AF59" s="397"/>
      <c r="AG59" s="397"/>
      <c r="AH59" s="397"/>
      <c r="AI59" s="397"/>
      <c r="AJ59" s="397"/>
      <c r="AK59" s="397"/>
      <c r="AL59" s="397"/>
      <c r="AM59" s="397"/>
      <c r="AN59" s="397"/>
      <c r="AO59" s="398"/>
      <c r="AP59" s="182"/>
      <c r="AQ59" s="183"/>
      <c r="AR59" s="183"/>
      <c r="AS59" s="184"/>
      <c r="AT59" s="182"/>
      <c r="AU59" s="183"/>
      <c r="AV59" s="183"/>
      <c r="AW59" s="201">
        <f>AW51</f>
        <v>0</v>
      </c>
      <c r="AX59" s="182"/>
      <c r="AY59" s="183"/>
      <c r="AZ59" s="183"/>
      <c r="BA59" s="185"/>
      <c r="BB59" s="186"/>
      <c r="BC59" s="187"/>
      <c r="BD59" s="188"/>
      <c r="BE59" s="189"/>
    </row>
    <row r="60" spans="1:67" s="6" customFormat="1" ht="45.6" customHeight="1"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96"/>
      <c r="U60" s="296"/>
      <c r="V60" s="296"/>
      <c r="W60" s="112"/>
      <c r="X60" s="112"/>
      <c r="Y60" s="113"/>
      <c r="Z60" s="113"/>
      <c r="AA60" s="113"/>
      <c r="AB60" s="295"/>
      <c r="AC60" s="295"/>
      <c r="AD60" s="295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95"/>
      <c r="AQ60" s="295"/>
      <c r="AR60" s="295"/>
      <c r="AS60" s="295"/>
      <c r="AT60" s="295"/>
      <c r="AU60" s="295"/>
      <c r="AV60" s="295"/>
      <c r="AW60" s="251"/>
      <c r="AX60" s="295"/>
      <c r="AY60" s="295"/>
      <c r="AZ60" s="295"/>
      <c r="BA60" s="295"/>
      <c r="BB60" s="250"/>
      <c r="BC60" s="250"/>
      <c r="BD60" s="252"/>
      <c r="BE60" s="252"/>
    </row>
    <row r="61" spans="1:67" s="6" customFormat="1" ht="45.6" customHeight="1"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96"/>
      <c r="U61" s="296"/>
      <c r="V61" s="296"/>
      <c r="W61" s="112"/>
      <c r="X61" s="112"/>
      <c r="Y61" s="113"/>
      <c r="Z61" s="113"/>
      <c r="AA61" s="113"/>
      <c r="AB61" s="295"/>
      <c r="AC61" s="295"/>
      <c r="AD61" s="295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95"/>
      <c r="AQ61" s="295"/>
      <c r="AR61" s="295"/>
      <c r="AS61" s="295"/>
      <c r="AT61" s="295"/>
      <c r="AU61" s="295"/>
      <c r="AV61" s="295"/>
      <c r="AW61" s="251"/>
      <c r="AX61" s="295"/>
      <c r="AY61" s="295"/>
      <c r="AZ61" s="295"/>
      <c r="BA61" s="295"/>
      <c r="BB61" s="250"/>
      <c r="BC61" s="250"/>
      <c r="BD61" s="252"/>
      <c r="BE61" s="252"/>
    </row>
    <row r="62" spans="1:67" s="88" customFormat="1" ht="36.75" customHeight="1" thickBot="1">
      <c r="B62" s="537" t="s">
        <v>115</v>
      </c>
      <c r="C62" s="537"/>
      <c r="D62" s="537"/>
      <c r="E62" s="537"/>
      <c r="F62" s="537"/>
      <c r="G62" s="537"/>
      <c r="H62" s="537"/>
      <c r="I62" s="537"/>
      <c r="J62" s="537"/>
      <c r="K62" s="537"/>
      <c r="L62" s="537"/>
      <c r="M62" s="537"/>
      <c r="N62" s="537"/>
      <c r="O62" s="537"/>
      <c r="P62" s="537"/>
      <c r="Q62" s="537"/>
      <c r="R62" s="537"/>
      <c r="S62" s="537"/>
      <c r="T62" s="537"/>
      <c r="U62" s="537"/>
      <c r="V62" s="537"/>
      <c r="W62" s="537"/>
      <c r="X62" s="537"/>
      <c r="Y62" s="537"/>
      <c r="Z62" s="537"/>
      <c r="AA62" s="253"/>
      <c r="AB62" s="538" t="s">
        <v>116</v>
      </c>
      <c r="AC62" s="538"/>
      <c r="AD62" s="538"/>
      <c r="AE62" s="538"/>
      <c r="AF62" s="538"/>
      <c r="AG62" s="538"/>
      <c r="AH62" s="538"/>
      <c r="AI62" s="538"/>
      <c r="AJ62" s="538"/>
      <c r="AK62" s="538"/>
      <c r="AL62" s="538"/>
      <c r="AM62" s="538"/>
      <c r="AN62" s="538"/>
      <c r="AO62" s="538"/>
      <c r="AP62" s="538"/>
      <c r="AQ62" s="538"/>
      <c r="AR62" s="538"/>
      <c r="AS62" s="538"/>
      <c r="AT62" s="538"/>
      <c r="AU62" s="538"/>
      <c r="AV62" s="538"/>
      <c r="AW62" s="538"/>
      <c r="AX62" s="538"/>
      <c r="AY62" s="538"/>
    </row>
    <row r="63" spans="1:67" s="88" customFormat="1" ht="114.75" customHeight="1" thickTop="1" thickBot="1">
      <c r="B63" s="310" t="s">
        <v>117</v>
      </c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539" t="s">
        <v>118</v>
      </c>
      <c r="U63" s="539"/>
      <c r="V63" s="309" t="s">
        <v>119</v>
      </c>
      <c r="W63" s="548" t="s">
        <v>120</v>
      </c>
      <c r="X63" s="548"/>
      <c r="Y63" s="549" t="s">
        <v>121</v>
      </c>
      <c r="Z63" s="549"/>
      <c r="AA63" s="274"/>
      <c r="AB63" s="275" t="s">
        <v>117</v>
      </c>
      <c r="AC63" s="550" t="s">
        <v>122</v>
      </c>
      <c r="AD63" s="551"/>
      <c r="AE63" s="551"/>
      <c r="AF63" s="551"/>
      <c r="AG63" s="551"/>
      <c r="AH63" s="551"/>
      <c r="AI63" s="551"/>
      <c r="AJ63" s="551"/>
      <c r="AK63" s="551"/>
      <c r="AL63" s="551"/>
      <c r="AM63" s="551"/>
      <c r="AN63" s="551"/>
      <c r="AO63" s="551"/>
      <c r="AP63" s="551"/>
      <c r="AQ63" s="551"/>
      <c r="AR63" s="551"/>
      <c r="AS63" s="552"/>
      <c r="AT63" s="560" t="s">
        <v>119</v>
      </c>
      <c r="AU63" s="561"/>
      <c r="AV63" s="561"/>
      <c r="AW63" s="561"/>
      <c r="AX63" s="561"/>
      <c r="AY63" s="562"/>
    </row>
    <row r="64" spans="1:67" s="88" customFormat="1" ht="92.4" customHeight="1" thickBot="1"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563" t="s">
        <v>108</v>
      </c>
      <c r="U64" s="563"/>
      <c r="V64" s="276" t="s">
        <v>146</v>
      </c>
      <c r="W64" s="564">
        <v>5</v>
      </c>
      <c r="X64" s="564"/>
      <c r="Y64" s="565">
        <v>8</v>
      </c>
      <c r="Z64" s="565"/>
      <c r="AA64" s="277"/>
      <c r="AB64" s="278"/>
      <c r="AC64" s="566" t="s">
        <v>123</v>
      </c>
      <c r="AD64" s="567"/>
      <c r="AE64" s="567"/>
      <c r="AF64" s="567"/>
      <c r="AG64" s="567"/>
      <c r="AH64" s="567"/>
      <c r="AI64" s="567"/>
      <c r="AJ64" s="567"/>
      <c r="AK64" s="567"/>
      <c r="AL64" s="567"/>
      <c r="AM64" s="567"/>
      <c r="AN64" s="567"/>
      <c r="AO64" s="567"/>
      <c r="AP64" s="567"/>
      <c r="AQ64" s="567"/>
      <c r="AR64" s="567"/>
      <c r="AS64" s="568"/>
      <c r="AT64" s="569" t="s">
        <v>147</v>
      </c>
      <c r="AU64" s="570"/>
      <c r="AV64" s="570"/>
      <c r="AW64" s="570"/>
      <c r="AX64" s="570"/>
      <c r="AY64" s="571"/>
    </row>
    <row r="65" spans="1:256" s="88" customFormat="1" ht="40.200000000000003" customHeight="1"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254"/>
      <c r="V65" s="255"/>
      <c r="W65" s="255"/>
      <c r="X65" s="255"/>
      <c r="Y65" s="161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6"/>
      <c r="AK65" s="256"/>
      <c r="AL65" s="256"/>
      <c r="AM65" s="256"/>
      <c r="AN65" s="256"/>
      <c r="AO65" s="256"/>
      <c r="AP65" s="256"/>
      <c r="AQ65" s="257"/>
      <c r="AR65" s="257"/>
      <c r="AS65" s="257"/>
      <c r="AT65" s="256"/>
      <c r="AU65" s="315"/>
      <c r="AV65" s="315"/>
      <c r="AW65" s="315"/>
      <c r="AX65" s="315"/>
      <c r="AY65" s="315"/>
    </row>
    <row r="66" spans="1:256" s="258" customFormat="1" ht="33.75" customHeight="1">
      <c r="A66" s="88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546" t="s">
        <v>124</v>
      </c>
      <c r="U66" s="546"/>
      <c r="V66" s="546"/>
      <c r="W66" s="546"/>
      <c r="X66" s="546"/>
      <c r="Y66" s="546"/>
      <c r="Z66" s="546"/>
      <c r="AA66" s="546"/>
      <c r="AB66" s="546"/>
      <c r="AC66" s="546"/>
      <c r="AD66" s="546"/>
      <c r="AE66" s="546"/>
      <c r="AF66" s="546"/>
      <c r="AG66" s="546"/>
      <c r="AH66" s="546"/>
      <c r="AI66" s="546"/>
      <c r="AJ66" s="546"/>
      <c r="AK66" s="546"/>
      <c r="AL66" s="546"/>
      <c r="AM66" s="546"/>
      <c r="AN66" s="546"/>
      <c r="AO66" s="546"/>
      <c r="AP66" s="546"/>
      <c r="AQ66" s="546"/>
      <c r="AR66" s="546"/>
      <c r="AS66" s="546"/>
      <c r="AT66" s="546"/>
      <c r="AU66" s="546"/>
      <c r="AV66" s="546"/>
      <c r="AW66" s="546"/>
      <c r="AX66" s="546"/>
      <c r="AY66" s="546"/>
      <c r="AZ66" s="546"/>
      <c r="BA66" s="546"/>
      <c r="BB66" s="546"/>
      <c r="BC66" s="546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</row>
    <row r="67" spans="1:256" s="258" customFormat="1" ht="33.75" customHeight="1" thickBo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259"/>
      <c r="V67" s="260"/>
      <c r="W67" s="261"/>
      <c r="X67" s="89"/>
      <c r="Y67" s="89"/>
      <c r="Z67" s="89"/>
      <c r="AA67" s="89"/>
      <c r="AB67" s="89"/>
      <c r="AC67" s="89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</row>
    <row r="68" spans="1:256" s="258" customFormat="1" ht="33.75" customHeight="1" thickBot="1">
      <c r="A68" s="88"/>
      <c r="B68" s="540" t="s">
        <v>125</v>
      </c>
      <c r="C68" s="540"/>
      <c r="D68" s="540"/>
      <c r="E68" s="540"/>
      <c r="F68" s="540"/>
      <c r="G68" s="540"/>
      <c r="H68" s="540"/>
      <c r="I68" s="540"/>
      <c r="J68" s="540"/>
      <c r="K68" s="540"/>
      <c r="L68" s="540"/>
      <c r="M68" s="540"/>
      <c r="N68" s="540"/>
      <c r="O68" s="540"/>
      <c r="P68" s="540"/>
      <c r="Q68" s="540"/>
      <c r="R68" s="540"/>
      <c r="S68" s="540"/>
      <c r="T68" s="540"/>
      <c r="U68" s="542" t="s">
        <v>126</v>
      </c>
      <c r="V68" s="544" t="s">
        <v>127</v>
      </c>
      <c r="W68" s="544"/>
      <c r="X68" s="544"/>
      <c r="Y68" s="545" t="s">
        <v>128</v>
      </c>
      <c r="Z68" s="545"/>
      <c r="AA68" s="545" t="s">
        <v>129</v>
      </c>
      <c r="AB68" s="545"/>
      <c r="AC68" s="88"/>
      <c r="AD68" s="88"/>
      <c r="AE68" s="591"/>
      <c r="AF68" s="591"/>
      <c r="AG68" s="591"/>
      <c r="AH68" s="591"/>
      <c r="AI68" s="317"/>
      <c r="AJ68" s="317"/>
      <c r="AK68" s="592"/>
      <c r="AL68" s="592"/>
      <c r="AM68" s="592"/>
      <c r="AN68" s="592"/>
      <c r="AO68" s="592"/>
      <c r="AP68" s="592"/>
      <c r="AQ68" s="591"/>
      <c r="AR68" s="591"/>
      <c r="AS68" s="591"/>
      <c r="AT68" s="591"/>
      <c r="AU68" s="591"/>
      <c r="AV68" s="591"/>
      <c r="AW68" s="593"/>
      <c r="AX68" s="593"/>
      <c r="AY68" s="581"/>
      <c r="AZ68" s="581"/>
      <c r="BA68" s="581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</row>
    <row r="69" spans="1:256" s="258" customFormat="1" ht="33.75" customHeight="1" thickBot="1">
      <c r="A69" s="88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3"/>
      <c r="V69" s="544"/>
      <c r="W69" s="544"/>
      <c r="X69" s="544"/>
      <c r="Y69" s="543"/>
      <c r="Z69" s="543"/>
      <c r="AA69" s="543"/>
      <c r="AB69" s="543"/>
      <c r="AC69" s="88"/>
      <c r="AD69" s="88"/>
      <c r="AE69" s="591"/>
      <c r="AF69" s="591"/>
      <c r="AG69" s="591"/>
      <c r="AH69" s="591"/>
      <c r="AI69" s="317"/>
      <c r="AJ69" s="317"/>
      <c r="AK69" s="580"/>
      <c r="AL69" s="580"/>
      <c r="AM69" s="580"/>
      <c r="AN69" s="580"/>
      <c r="AO69" s="580"/>
      <c r="AP69" s="580"/>
      <c r="AQ69" s="591"/>
      <c r="AR69" s="591"/>
      <c r="AS69" s="591"/>
      <c r="AT69" s="591"/>
      <c r="AU69" s="591"/>
      <c r="AV69" s="591"/>
      <c r="AW69" s="580"/>
      <c r="AX69" s="580"/>
      <c r="AY69" s="581"/>
      <c r="AZ69" s="580"/>
      <c r="BA69" s="580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</row>
    <row r="70" spans="1:256" s="258" customFormat="1" ht="63.75" customHeight="1" thickBot="1">
      <c r="A70" s="88"/>
      <c r="B70" s="541"/>
      <c r="C70" s="541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3"/>
      <c r="V70" s="544"/>
      <c r="W70" s="544"/>
      <c r="X70" s="544"/>
      <c r="Y70" s="313" t="s">
        <v>86</v>
      </c>
      <c r="Z70" s="313" t="s">
        <v>87</v>
      </c>
      <c r="AA70" s="313" t="s">
        <v>86</v>
      </c>
      <c r="AB70" s="314" t="s">
        <v>87</v>
      </c>
      <c r="AC70" s="295"/>
      <c r="AD70" s="295"/>
      <c r="AE70" s="591"/>
      <c r="AF70" s="591"/>
      <c r="AG70" s="591"/>
      <c r="AH70" s="591"/>
      <c r="AI70" s="317"/>
      <c r="AJ70" s="317"/>
      <c r="AK70" s="580"/>
      <c r="AL70" s="580"/>
      <c r="AM70" s="580"/>
      <c r="AN70" s="580"/>
      <c r="AO70" s="580"/>
      <c r="AP70" s="580"/>
      <c r="AQ70" s="591"/>
      <c r="AR70" s="591"/>
      <c r="AS70" s="591"/>
      <c r="AT70" s="591"/>
      <c r="AU70" s="591"/>
      <c r="AV70" s="591"/>
      <c r="AW70" s="161"/>
      <c r="AX70" s="161"/>
      <c r="AY70" s="161"/>
      <c r="AZ70" s="312"/>
      <c r="BA70" s="312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</row>
    <row r="71" spans="1:256" s="258" customFormat="1" ht="33.75" customHeight="1" thickBot="1">
      <c r="A71" s="88"/>
      <c r="B71" s="540" t="s">
        <v>130</v>
      </c>
      <c r="C71" s="540"/>
      <c r="D71" s="540"/>
      <c r="E71" s="540"/>
      <c r="F71" s="540"/>
      <c r="G71" s="540"/>
      <c r="H71" s="540"/>
      <c r="I71" s="540"/>
      <c r="J71" s="540"/>
      <c r="K71" s="540"/>
      <c r="L71" s="540"/>
      <c r="M71" s="540"/>
      <c r="N71" s="540"/>
      <c r="O71" s="540"/>
      <c r="P71" s="540"/>
      <c r="Q71" s="540"/>
      <c r="R71" s="540"/>
      <c r="S71" s="540"/>
      <c r="T71" s="540"/>
      <c r="U71" s="582" t="s">
        <v>131</v>
      </c>
      <c r="V71" s="584" t="s">
        <v>63</v>
      </c>
      <c r="W71" s="584"/>
      <c r="X71" s="584"/>
      <c r="Y71" s="585">
        <v>10</v>
      </c>
      <c r="Z71" s="587"/>
      <c r="AA71" s="585">
        <v>200</v>
      </c>
      <c r="AB71" s="587"/>
      <c r="AC71" s="295"/>
      <c r="AD71" s="295"/>
      <c r="AE71" s="589"/>
      <c r="AF71" s="589"/>
      <c r="AG71" s="589"/>
      <c r="AH71" s="589"/>
      <c r="AI71" s="312"/>
      <c r="AJ71" s="312"/>
      <c r="AK71" s="580"/>
      <c r="AL71" s="590"/>
      <c r="AM71" s="590"/>
      <c r="AN71" s="580"/>
      <c r="AO71" s="579"/>
      <c r="AP71" s="579"/>
      <c r="AQ71" s="580"/>
      <c r="AR71" s="580"/>
      <c r="AS71" s="580"/>
      <c r="AT71" s="580"/>
      <c r="AU71" s="580"/>
      <c r="AV71" s="580"/>
      <c r="AW71" s="311"/>
      <c r="AX71" s="311"/>
      <c r="AY71" s="263"/>
      <c r="AZ71" s="312"/>
      <c r="BA71" s="312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  <c r="IV71" s="88"/>
    </row>
    <row r="72" spans="1:256" s="258" customFormat="1" ht="33.75" customHeight="1" thickBot="1">
      <c r="A72" s="88"/>
      <c r="B72" s="540"/>
      <c r="C72" s="540"/>
      <c r="D72" s="540"/>
      <c r="E72" s="540"/>
      <c r="F72" s="540"/>
      <c r="G72" s="540"/>
      <c r="H72" s="540"/>
      <c r="I72" s="540"/>
      <c r="J72" s="540"/>
      <c r="K72" s="540"/>
      <c r="L72" s="540"/>
      <c r="M72" s="540"/>
      <c r="N72" s="540"/>
      <c r="O72" s="540"/>
      <c r="P72" s="540"/>
      <c r="Q72" s="540"/>
      <c r="R72" s="540"/>
      <c r="S72" s="540"/>
      <c r="T72" s="540"/>
      <c r="U72" s="583"/>
      <c r="V72" s="584"/>
      <c r="W72" s="584"/>
      <c r="X72" s="584"/>
      <c r="Y72" s="586"/>
      <c r="Z72" s="588"/>
      <c r="AA72" s="586"/>
      <c r="AB72" s="588"/>
      <c r="AC72" s="264"/>
      <c r="AD72" s="264"/>
      <c r="AE72" s="589"/>
      <c r="AF72" s="589"/>
      <c r="AG72" s="589"/>
      <c r="AH72" s="589"/>
      <c r="AI72" s="312"/>
      <c r="AJ72" s="312"/>
      <c r="AK72" s="580"/>
      <c r="AL72" s="590"/>
      <c r="AM72" s="590"/>
      <c r="AN72" s="580"/>
      <c r="AO72" s="580"/>
      <c r="AP72" s="580"/>
      <c r="AQ72" s="580"/>
      <c r="AR72" s="580"/>
      <c r="AS72" s="580"/>
      <c r="AT72" s="580"/>
      <c r="AU72" s="580"/>
      <c r="AV72" s="580"/>
      <c r="AW72" s="311"/>
      <c r="AX72" s="311"/>
      <c r="AY72" s="263"/>
      <c r="AZ72" s="312"/>
      <c r="BA72" s="312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88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  <c r="IV72" s="88"/>
    </row>
    <row r="73" spans="1:256" s="258" customFormat="1" ht="19.5" customHeight="1" thickBot="1">
      <c r="A73" s="88"/>
      <c r="B73" s="541"/>
      <c r="C73" s="541"/>
      <c r="D73" s="541"/>
      <c r="E73" s="541"/>
      <c r="F73" s="541"/>
      <c r="G73" s="541"/>
      <c r="H73" s="541"/>
      <c r="I73" s="541"/>
      <c r="J73" s="541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265"/>
      <c r="V73" s="584"/>
      <c r="W73" s="584"/>
      <c r="X73" s="584"/>
      <c r="Y73" s="586"/>
      <c r="Z73" s="588"/>
      <c r="AA73" s="586"/>
      <c r="AB73" s="588"/>
      <c r="AC73" s="264"/>
      <c r="AD73" s="264"/>
      <c r="AE73" s="589"/>
      <c r="AF73" s="589"/>
      <c r="AG73" s="589"/>
      <c r="AH73" s="589"/>
      <c r="AI73" s="312"/>
      <c r="AJ73" s="312"/>
      <c r="AK73" s="580"/>
      <c r="AL73" s="590"/>
      <c r="AM73" s="590"/>
      <c r="AN73" s="580"/>
      <c r="AO73" s="580"/>
      <c r="AP73" s="580"/>
      <c r="AQ73" s="580"/>
      <c r="AR73" s="580"/>
      <c r="AS73" s="580"/>
      <c r="AT73" s="580"/>
      <c r="AU73" s="580"/>
      <c r="AV73" s="580"/>
      <c r="AW73" s="311"/>
      <c r="AX73" s="311"/>
      <c r="AY73" s="263"/>
      <c r="AZ73" s="312"/>
      <c r="BA73" s="312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</row>
    <row r="74" spans="1:256" s="258" customFormat="1" ht="33.75" customHeight="1" thickBot="1">
      <c r="A74" s="88"/>
      <c r="B74" s="599" t="s">
        <v>132</v>
      </c>
      <c r="C74" s="599"/>
      <c r="D74" s="599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40" t="s">
        <v>133</v>
      </c>
      <c r="V74" s="584" t="s">
        <v>96</v>
      </c>
      <c r="W74" s="584"/>
      <c r="X74" s="584"/>
      <c r="Y74" s="585">
        <v>10</v>
      </c>
      <c r="Z74" s="587"/>
      <c r="AA74" s="585">
        <v>10</v>
      </c>
      <c r="AB74" s="587"/>
      <c r="AC74" s="264"/>
      <c r="AD74" s="264"/>
      <c r="AE74" s="589"/>
      <c r="AF74" s="589"/>
      <c r="AG74" s="589"/>
      <c r="AH74" s="589"/>
      <c r="AI74" s="312"/>
      <c r="AJ74" s="312"/>
      <c r="AK74" s="580"/>
      <c r="AL74" s="590"/>
      <c r="AM74" s="590"/>
      <c r="AN74" s="580"/>
      <c r="AO74" s="580"/>
      <c r="AP74" s="580"/>
      <c r="AQ74" s="580"/>
      <c r="AR74" s="580"/>
      <c r="AS74" s="580"/>
      <c r="AT74" s="580"/>
      <c r="AU74" s="580"/>
      <c r="AV74" s="580"/>
      <c r="AW74" s="311"/>
      <c r="AX74" s="311"/>
      <c r="AY74" s="263"/>
      <c r="AZ74" s="312"/>
      <c r="BA74" s="312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</row>
    <row r="75" spans="1:256" s="258" customFormat="1" ht="39.6" customHeight="1" thickBot="1">
      <c r="A75" s="88"/>
      <c r="B75" s="543"/>
      <c r="C75" s="543"/>
      <c r="D75" s="543"/>
      <c r="E75" s="543"/>
      <c r="F75" s="543"/>
      <c r="G75" s="543"/>
      <c r="H75" s="543"/>
      <c r="I75" s="543"/>
      <c r="J75" s="543"/>
      <c r="K75" s="543"/>
      <c r="L75" s="543"/>
      <c r="M75" s="543"/>
      <c r="N75" s="543"/>
      <c r="O75" s="543"/>
      <c r="P75" s="543"/>
      <c r="Q75" s="543"/>
      <c r="R75" s="543"/>
      <c r="S75" s="543"/>
      <c r="T75" s="543"/>
      <c r="U75" s="540"/>
      <c r="V75" s="584"/>
      <c r="W75" s="584"/>
      <c r="X75" s="584"/>
      <c r="Y75" s="594"/>
      <c r="Z75" s="594"/>
      <c r="AA75" s="594"/>
      <c r="AB75" s="594"/>
      <c r="AC75" s="266"/>
      <c r="AD75" s="266"/>
      <c r="AE75" s="589"/>
      <c r="AF75" s="589"/>
      <c r="AG75" s="589"/>
      <c r="AH75" s="589"/>
      <c r="AI75" s="312"/>
      <c r="AJ75" s="312"/>
      <c r="AK75" s="580"/>
      <c r="AL75" s="580"/>
      <c r="AM75" s="580"/>
      <c r="AN75" s="580"/>
      <c r="AO75" s="579"/>
      <c r="AP75" s="579"/>
      <c r="AQ75" s="580"/>
      <c r="AR75" s="580"/>
      <c r="AS75" s="580"/>
      <c r="AT75" s="580"/>
      <c r="AU75" s="580"/>
      <c r="AV75" s="580"/>
      <c r="AW75" s="311"/>
      <c r="AX75" s="311"/>
      <c r="AY75" s="263"/>
      <c r="AZ75" s="312"/>
      <c r="BA75" s="312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</row>
    <row r="76" spans="1:256" s="258" customFormat="1" ht="99.6" customHeight="1" thickBot="1">
      <c r="A76" s="88"/>
      <c r="B76" s="540" t="s">
        <v>134</v>
      </c>
      <c r="C76" s="540"/>
      <c r="D76" s="540"/>
      <c r="E76" s="540"/>
      <c r="F76" s="540"/>
      <c r="G76" s="540"/>
      <c r="H76" s="540"/>
      <c r="I76" s="540"/>
      <c r="J76" s="540"/>
      <c r="K76" s="540"/>
      <c r="L76" s="540"/>
      <c r="M76" s="540"/>
      <c r="N76" s="540"/>
      <c r="O76" s="540"/>
      <c r="P76" s="540"/>
      <c r="Q76" s="540"/>
      <c r="R76" s="540"/>
      <c r="S76" s="540"/>
      <c r="T76" s="540"/>
      <c r="U76" s="582" t="s">
        <v>135</v>
      </c>
      <c r="V76" s="584" t="s">
        <v>136</v>
      </c>
      <c r="W76" s="543"/>
      <c r="X76" s="543"/>
      <c r="Y76" s="313">
        <v>4</v>
      </c>
      <c r="Z76" s="313"/>
      <c r="AA76" s="308" t="s">
        <v>144</v>
      </c>
      <c r="AB76" s="308"/>
      <c r="AC76" s="266"/>
      <c r="AD76" s="266"/>
      <c r="AE76" s="597"/>
      <c r="AF76" s="580"/>
      <c r="AG76" s="580"/>
      <c r="AH76" s="597"/>
      <c r="AI76" s="312"/>
      <c r="AJ76" s="312"/>
      <c r="AK76" s="598"/>
      <c r="AL76" s="598"/>
      <c r="AM76" s="598"/>
      <c r="AN76" s="580"/>
      <c r="AO76" s="579"/>
      <c r="AP76" s="579"/>
      <c r="AQ76" s="580"/>
      <c r="AR76" s="580"/>
      <c r="AS76" s="580"/>
      <c r="AT76" s="580"/>
      <c r="AU76" s="580"/>
      <c r="AV76" s="580"/>
      <c r="AW76" s="311"/>
      <c r="AX76" s="311"/>
      <c r="AY76" s="263"/>
      <c r="AZ76" s="312"/>
      <c r="BA76" s="312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</row>
    <row r="77" spans="1:256" s="258" customFormat="1" ht="103.5" customHeight="1" thickBot="1">
      <c r="A77" s="88"/>
      <c r="B77" s="540"/>
      <c r="C77" s="540"/>
      <c r="D77" s="540"/>
      <c r="E77" s="540"/>
      <c r="F77" s="540"/>
      <c r="G77" s="540"/>
      <c r="H77" s="540"/>
      <c r="I77" s="540"/>
      <c r="J77" s="540"/>
      <c r="K77" s="540"/>
      <c r="L77" s="540"/>
      <c r="M77" s="540"/>
      <c r="N77" s="540"/>
      <c r="O77" s="540"/>
      <c r="P77" s="540"/>
      <c r="Q77" s="540"/>
      <c r="R77" s="540"/>
      <c r="S77" s="540"/>
      <c r="T77" s="540"/>
      <c r="U77" s="595"/>
      <c r="V77" s="584" t="s">
        <v>137</v>
      </c>
      <c r="W77" s="584"/>
      <c r="X77" s="584"/>
      <c r="Y77" s="313">
        <v>4</v>
      </c>
      <c r="Z77" s="267"/>
      <c r="AA77" s="313">
        <v>8</v>
      </c>
      <c r="AB77" s="308"/>
      <c r="AC77" s="266"/>
      <c r="AD77" s="266"/>
      <c r="AE77" s="580"/>
      <c r="AF77" s="580"/>
      <c r="AG77" s="580"/>
      <c r="AH77" s="580"/>
      <c r="AI77" s="312"/>
      <c r="AJ77" s="312"/>
      <c r="AK77" s="580"/>
      <c r="AL77" s="580"/>
      <c r="AM77" s="580"/>
      <c r="AN77" s="580"/>
      <c r="AO77" s="579"/>
      <c r="AP77" s="579"/>
      <c r="AQ77" s="580"/>
      <c r="AR77" s="580"/>
      <c r="AS77" s="580"/>
      <c r="AT77" s="580"/>
      <c r="AU77" s="580"/>
      <c r="AV77" s="580"/>
      <c r="AW77" s="311"/>
      <c r="AX77" s="311"/>
      <c r="AY77" s="263"/>
      <c r="AZ77" s="312"/>
      <c r="BA77" s="312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</row>
    <row r="78" spans="1:256" s="258" customFormat="1" ht="111.6" customHeight="1" thickBot="1">
      <c r="A78" s="88"/>
      <c r="B78" s="541"/>
      <c r="C78" s="541"/>
      <c r="D78" s="541"/>
      <c r="E78" s="541"/>
      <c r="F78" s="541"/>
      <c r="G78" s="541"/>
      <c r="H78" s="541"/>
      <c r="I78" s="541"/>
      <c r="J78" s="541"/>
      <c r="K78" s="541"/>
      <c r="L78" s="541"/>
      <c r="M78" s="541"/>
      <c r="N78" s="541"/>
      <c r="O78" s="541"/>
      <c r="P78" s="541"/>
      <c r="Q78" s="541"/>
      <c r="R78" s="541"/>
      <c r="S78" s="541"/>
      <c r="T78" s="541"/>
      <c r="U78" s="596"/>
      <c r="V78" s="584" t="s">
        <v>138</v>
      </c>
      <c r="W78" s="584"/>
      <c r="X78" s="584"/>
      <c r="Y78" s="313">
        <v>2</v>
      </c>
      <c r="Z78" s="267"/>
      <c r="AA78" s="313">
        <v>4</v>
      </c>
      <c r="AB78" s="308"/>
      <c r="AC78" s="264"/>
      <c r="AD78" s="264"/>
      <c r="AE78" s="598"/>
      <c r="AF78" s="598"/>
      <c r="AG78" s="598"/>
      <c r="AH78" s="580"/>
      <c r="AI78" s="318"/>
      <c r="AJ78" s="319"/>
      <c r="AK78" s="598"/>
      <c r="AL78" s="598"/>
      <c r="AM78" s="598"/>
      <c r="AN78" s="580"/>
      <c r="AO78" s="579"/>
      <c r="AP78" s="579"/>
      <c r="AQ78" s="580"/>
      <c r="AR78" s="580"/>
      <c r="AS78" s="580"/>
      <c r="AT78" s="580"/>
      <c r="AU78" s="580"/>
      <c r="AV78" s="580"/>
      <c r="AW78" s="311"/>
      <c r="AX78" s="311"/>
      <c r="AY78" s="263"/>
      <c r="AZ78" s="312"/>
      <c r="BA78" s="312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</row>
    <row r="79" spans="1:256" s="258" customFormat="1" ht="81.599999999999994" customHeight="1" thickBot="1">
      <c r="A79" s="88"/>
      <c r="B79" s="602" t="s">
        <v>139</v>
      </c>
      <c r="C79" s="603"/>
      <c r="D79" s="603"/>
      <c r="E79" s="603"/>
      <c r="F79" s="603"/>
      <c r="G79" s="603"/>
      <c r="H79" s="603"/>
      <c r="I79" s="603"/>
      <c r="J79" s="603"/>
      <c r="K79" s="603"/>
      <c r="L79" s="603"/>
      <c r="M79" s="603"/>
      <c r="N79" s="603"/>
      <c r="O79" s="603"/>
      <c r="P79" s="603"/>
      <c r="Q79" s="603"/>
      <c r="R79" s="603"/>
      <c r="S79" s="603"/>
      <c r="T79" s="604"/>
      <c r="U79" s="268" t="s">
        <v>140</v>
      </c>
      <c r="V79" s="605" t="s">
        <v>63</v>
      </c>
      <c r="W79" s="606"/>
      <c r="X79" s="607"/>
      <c r="Y79" s="313">
        <v>10</v>
      </c>
      <c r="Z79" s="313"/>
      <c r="AA79" s="269">
        <v>20</v>
      </c>
      <c r="AB79" s="269"/>
      <c r="AC79" s="264"/>
      <c r="AD79" s="264"/>
      <c r="AE79" s="580"/>
      <c r="AF79" s="580"/>
      <c r="AG79" s="580"/>
      <c r="AH79" s="580"/>
      <c r="AI79" s="312"/>
      <c r="AJ79" s="312"/>
      <c r="AK79" s="580"/>
      <c r="AL79" s="580"/>
      <c r="AM79" s="580"/>
      <c r="AN79" s="580"/>
      <c r="AO79" s="579"/>
      <c r="AP79" s="579"/>
      <c r="AQ79" s="580"/>
      <c r="AR79" s="580"/>
      <c r="AS79" s="580"/>
      <c r="AT79" s="580"/>
      <c r="AU79" s="580"/>
      <c r="AV79" s="580"/>
      <c r="AW79" s="311"/>
      <c r="AX79" s="311"/>
      <c r="AY79" s="263"/>
      <c r="AZ79" s="312"/>
      <c r="BA79" s="312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  <c r="IV79" s="88"/>
    </row>
    <row r="80" spans="1:256" s="258" customFormat="1" ht="47.4" customHeight="1" thickBot="1">
      <c r="A80" s="88"/>
      <c r="B80" s="608" t="s">
        <v>141</v>
      </c>
      <c r="C80" s="60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09"/>
      <c r="O80" s="609"/>
      <c r="P80" s="609"/>
      <c r="Q80" s="609"/>
      <c r="R80" s="609"/>
      <c r="S80" s="609"/>
      <c r="T80" s="610"/>
      <c r="U80" s="267">
        <v>25</v>
      </c>
      <c r="V80" s="270"/>
      <c r="W80" s="270"/>
      <c r="X80" s="611" t="s">
        <v>141</v>
      </c>
      <c r="Y80" s="611"/>
      <c r="Z80" s="611"/>
      <c r="AA80" s="313">
        <v>250</v>
      </c>
      <c r="AB80" s="313"/>
      <c r="AC80" s="271"/>
      <c r="AD80" s="266"/>
      <c r="AE80" s="316" t="s">
        <v>142</v>
      </c>
      <c r="AF80" s="316"/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  <c r="AU80" s="590"/>
      <c r="AV80" s="590"/>
      <c r="AW80" s="590"/>
      <c r="AX80" s="590"/>
      <c r="AY80" s="590"/>
      <c r="AZ80" s="590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8"/>
      <c r="HT80" s="88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  <c r="IV80" s="88"/>
    </row>
    <row r="81" spans="1:256" s="258" customFormat="1" ht="33.75" customHeight="1">
      <c r="A81" s="88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600" t="s">
        <v>143</v>
      </c>
      <c r="V81" s="600"/>
      <c r="W81" s="600"/>
      <c r="X81" s="600"/>
      <c r="Y81" s="89"/>
      <c r="Z81" s="89"/>
      <c r="AA81" s="89"/>
      <c r="AB81" s="262"/>
      <c r="AC81" s="262"/>
      <c r="AD81" s="262"/>
      <c r="AE81" s="262"/>
      <c r="AF81" s="262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AV81" s="601"/>
      <c r="AW81" s="601"/>
      <c r="AX81" s="601"/>
      <c r="AY81" s="601"/>
      <c r="AZ81" s="601"/>
      <c r="BA81" s="601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  <c r="IU81" s="88"/>
      <c r="IV81" s="88"/>
    </row>
    <row r="82" spans="1:256" s="88" customFormat="1" ht="33.75" customHeight="1"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Y82" s="89"/>
      <c r="Z82" s="89"/>
      <c r="AA82" s="89"/>
      <c r="AB82" s="262"/>
      <c r="AC82" s="262"/>
      <c r="AD82" s="262"/>
      <c r="AE82" s="262"/>
      <c r="AF82" s="262"/>
      <c r="AG82" s="320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</row>
    <row r="83" spans="1:256" s="6" customFormat="1" ht="66.75" customHeight="1" thickBot="1">
      <c r="W83" s="117"/>
      <c r="X83" s="117"/>
      <c r="Y83" s="117"/>
      <c r="Z83" s="117"/>
      <c r="AA83" s="117"/>
      <c r="AB83" s="117"/>
      <c r="AC83" s="117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</row>
    <row r="84" spans="1:256" s="88" customFormat="1" ht="59.25" customHeight="1" thickBot="1">
      <c r="B84" s="190" t="s">
        <v>78</v>
      </c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520" t="s">
        <v>79</v>
      </c>
      <c r="U84" s="341"/>
      <c r="V84" s="341"/>
      <c r="W84" s="341"/>
      <c r="X84" s="341"/>
      <c r="Y84" s="341"/>
      <c r="Z84" s="341"/>
      <c r="AA84" s="341"/>
      <c r="AB84" s="341"/>
      <c r="AC84" s="341"/>
      <c r="AD84" s="342"/>
      <c r="AE84" s="520" t="s">
        <v>80</v>
      </c>
      <c r="AF84" s="341"/>
      <c r="AG84" s="341"/>
      <c r="AH84" s="341"/>
      <c r="AI84" s="341"/>
      <c r="AJ84" s="341"/>
      <c r="AK84" s="341"/>
      <c r="AL84" s="341"/>
      <c r="AM84" s="341"/>
      <c r="AN84" s="341"/>
      <c r="AO84" s="341"/>
      <c r="AP84" s="341"/>
      <c r="AQ84" s="341"/>
      <c r="AR84" s="341"/>
      <c r="AS84" s="341"/>
      <c r="AT84" s="341"/>
      <c r="AU84" s="341"/>
      <c r="AV84" s="341"/>
      <c r="AW84" s="341"/>
      <c r="AX84" s="341"/>
      <c r="AY84" s="341"/>
      <c r="AZ84" s="341"/>
      <c r="BA84" s="341"/>
      <c r="BB84" s="341"/>
      <c r="BC84" s="341"/>
      <c r="BD84" s="341"/>
      <c r="BE84" s="342"/>
    </row>
    <row r="85" spans="1:256" s="88" customFormat="1" ht="39.9" customHeight="1"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</row>
    <row r="86" spans="1:256" s="89" customFormat="1" ht="53.25" customHeight="1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V86" s="91"/>
      <c r="W86" s="91"/>
      <c r="X86" s="91"/>
      <c r="Y86" s="92"/>
      <c r="Z86" s="92"/>
      <c r="AA86" s="92"/>
      <c r="AB86" s="92"/>
      <c r="AC86" s="92"/>
      <c r="AD86" s="92"/>
      <c r="AE86" s="92"/>
      <c r="AF86" s="436" t="s">
        <v>152</v>
      </c>
      <c r="AG86" s="436"/>
      <c r="AH86" s="436"/>
      <c r="AI86" s="436"/>
      <c r="AJ86" s="436"/>
      <c r="AK86" s="436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  <c r="AV86" s="436"/>
      <c r="AW86" s="436"/>
      <c r="AX86" s="436"/>
      <c r="AY86" s="436"/>
      <c r="AZ86" s="436"/>
      <c r="BA86" s="436"/>
      <c r="BB86" s="436"/>
      <c r="BC86" s="436"/>
      <c r="BD86" s="437"/>
      <c r="BE86" s="437"/>
    </row>
    <row r="87" spans="1:256" s="88" customFormat="1" ht="62.4" customHeight="1">
      <c r="U87" s="87"/>
      <c r="V87" s="93" t="s">
        <v>37</v>
      </c>
      <c r="W87" s="192"/>
      <c r="X87" s="94"/>
      <c r="Y87" s="95"/>
      <c r="Z87" s="95"/>
      <c r="AA87" s="293" t="s">
        <v>66</v>
      </c>
      <c r="AB87" s="193"/>
      <c r="AC87" s="194"/>
      <c r="AD87" s="96" t="s">
        <v>38</v>
      </c>
      <c r="AE87" s="195"/>
      <c r="AF87" s="196"/>
      <c r="AH87" s="97"/>
      <c r="AI87" s="97"/>
      <c r="AJ87" s="322" t="s">
        <v>67</v>
      </c>
      <c r="AK87" s="322"/>
      <c r="AL87" s="322"/>
      <c r="AM87" s="322"/>
      <c r="AN87" s="322"/>
      <c r="AO87" s="322"/>
      <c r="AP87" s="322"/>
      <c r="AQ87" s="322"/>
      <c r="AR87" s="94"/>
      <c r="AS87" s="94"/>
      <c r="AT87" s="434" t="s">
        <v>68</v>
      </c>
      <c r="AU87" s="435"/>
      <c r="AV87" s="435"/>
      <c r="AW87" s="435"/>
      <c r="AX87" s="435"/>
      <c r="AY87" s="435"/>
      <c r="AZ87" s="96" t="s">
        <v>38</v>
      </c>
    </row>
    <row r="88" spans="1:256" s="6" customFormat="1" ht="24.9" customHeight="1">
      <c r="U88" s="98"/>
      <c r="V88" s="99"/>
      <c r="W88" s="19"/>
      <c r="X88" s="100"/>
      <c r="Y88" s="20"/>
      <c r="Z88" s="20"/>
      <c r="AA88" s="21"/>
      <c r="AB88" s="101"/>
      <c r="AC88" s="22"/>
      <c r="AD88" s="21"/>
      <c r="AE88" s="17"/>
      <c r="AF88" s="21"/>
      <c r="AH88" s="7"/>
      <c r="AI88" s="7"/>
      <c r="AJ88" s="7"/>
      <c r="AK88" s="9"/>
      <c r="AL88" s="9"/>
      <c r="AM88" s="9"/>
      <c r="AN88" s="7"/>
      <c r="AO88" s="18"/>
      <c r="AP88" s="19"/>
      <c r="AQ88" s="19"/>
      <c r="AR88" s="16"/>
      <c r="AS88" s="16"/>
      <c r="AT88" s="20"/>
      <c r="AU88" s="21"/>
      <c r="AV88" s="22"/>
      <c r="AW88" s="22"/>
      <c r="AX88" s="17"/>
      <c r="AY88" s="22"/>
      <c r="AZ88" s="21"/>
    </row>
    <row r="89" spans="1:256" s="102" customFormat="1" ht="47.4" customHeight="1">
      <c r="B89" s="321" t="s">
        <v>44</v>
      </c>
      <c r="C89" s="321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  <c r="AA89" s="321"/>
      <c r="AB89" s="321"/>
      <c r="AC89" s="321"/>
      <c r="AE89" s="103"/>
      <c r="AF89" s="103"/>
      <c r="AH89" s="104"/>
      <c r="AI89" s="104"/>
      <c r="AJ89" s="104"/>
      <c r="AK89" s="104"/>
      <c r="AL89" s="104"/>
      <c r="AM89" s="104"/>
      <c r="AN89" s="104"/>
      <c r="AO89" s="103"/>
      <c r="AP89" s="105"/>
      <c r="AQ89" s="103"/>
      <c r="AS89" s="106"/>
      <c r="AU89" s="107"/>
      <c r="AW89" s="103"/>
      <c r="AX89" s="103"/>
      <c r="AY89" s="103"/>
      <c r="AZ89" s="103"/>
    </row>
    <row r="90" spans="1:256" s="6" customFormat="1" ht="14.25" customHeight="1">
      <c r="V90" s="9"/>
      <c r="W90" s="9"/>
      <c r="X90" s="9"/>
      <c r="Y90" s="108"/>
      <c r="Z90" s="108"/>
      <c r="AA90" s="108"/>
      <c r="AB90" s="108"/>
      <c r="AC90" s="108"/>
      <c r="AD90" s="10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9"/>
      <c r="AT90" s="9"/>
      <c r="AU90" s="9"/>
      <c r="AV90" s="9"/>
      <c r="AW90" s="9"/>
      <c r="AX90" s="9"/>
      <c r="AY90" s="9"/>
      <c r="AZ90" s="9"/>
      <c r="BA90" s="9"/>
    </row>
    <row r="91" spans="1:256" s="6" customFormat="1" ht="60" customHeight="1">
      <c r="B91" s="450" t="s">
        <v>81</v>
      </c>
      <c r="C91" s="451"/>
      <c r="D91" s="451"/>
      <c r="E91" s="451"/>
      <c r="F91" s="451"/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451"/>
      <c r="W91" s="451"/>
      <c r="X91" s="451"/>
      <c r="Y91" s="451"/>
      <c r="Z91" s="451"/>
      <c r="AA91" s="451"/>
      <c r="AB91" s="451"/>
      <c r="AC91" s="451"/>
      <c r="AD91" s="108"/>
      <c r="AE91" s="7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9"/>
      <c r="AT91" s="10"/>
      <c r="AU91" s="10"/>
      <c r="AV91" s="10"/>
      <c r="AW91" s="10"/>
      <c r="AX91" s="10"/>
      <c r="AY91" s="10"/>
      <c r="AZ91" s="9"/>
      <c r="BA91" s="9"/>
      <c r="BF91" s="6" t="s">
        <v>82</v>
      </c>
    </row>
    <row r="92" spans="1:256" ht="90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5" spans="1:256" ht="81.75" customHeight="1"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</sheetData>
  <mergeCells count="216">
    <mergeCell ref="AX80:AZ80"/>
    <mergeCell ref="U81:X81"/>
    <mergeCell ref="AG81:BA81"/>
    <mergeCell ref="B79:T79"/>
    <mergeCell ref="V79:X79"/>
    <mergeCell ref="AO79:AP79"/>
    <mergeCell ref="AQ79:AV79"/>
    <mergeCell ref="B80:T80"/>
    <mergeCell ref="X80:Z80"/>
    <mergeCell ref="AU80:AW80"/>
    <mergeCell ref="AQ74:AV74"/>
    <mergeCell ref="AO75:AP75"/>
    <mergeCell ref="AQ75:AV75"/>
    <mergeCell ref="B76:T78"/>
    <mergeCell ref="U76:U78"/>
    <mergeCell ref="V76:X76"/>
    <mergeCell ref="AE76:AH77"/>
    <mergeCell ref="AK76:AN77"/>
    <mergeCell ref="B74:T75"/>
    <mergeCell ref="U74:U75"/>
    <mergeCell ref="V74:X75"/>
    <mergeCell ref="Y74:Y75"/>
    <mergeCell ref="Z74:Z75"/>
    <mergeCell ref="AA74:AA75"/>
    <mergeCell ref="AO76:AP76"/>
    <mergeCell ref="AQ76:AV76"/>
    <mergeCell ref="V77:X77"/>
    <mergeCell ref="AO77:AP77"/>
    <mergeCell ref="AQ77:AV77"/>
    <mergeCell ref="V78:X78"/>
    <mergeCell ref="AE78:AH79"/>
    <mergeCell ref="AK78:AN79"/>
    <mergeCell ref="AO78:AP78"/>
    <mergeCell ref="AQ78:AV78"/>
    <mergeCell ref="AO71:AP71"/>
    <mergeCell ref="AQ71:AV71"/>
    <mergeCell ref="AO72:AP72"/>
    <mergeCell ref="AQ72:AV72"/>
    <mergeCell ref="AO73:AP73"/>
    <mergeCell ref="AQ73:AV73"/>
    <mergeCell ref="BA68:BA69"/>
    <mergeCell ref="B71:T73"/>
    <mergeCell ref="U71:U72"/>
    <mergeCell ref="V71:X73"/>
    <mergeCell ref="Y71:Y73"/>
    <mergeCell ref="Z71:Z73"/>
    <mergeCell ref="AA71:AA73"/>
    <mergeCell ref="AB71:AB73"/>
    <mergeCell ref="AE71:AH75"/>
    <mergeCell ref="AK71:AN75"/>
    <mergeCell ref="AE68:AH70"/>
    <mergeCell ref="AK68:AN70"/>
    <mergeCell ref="AO68:AP70"/>
    <mergeCell ref="AQ68:AV70"/>
    <mergeCell ref="AW68:AX69"/>
    <mergeCell ref="AY68:AZ69"/>
    <mergeCell ref="AB74:AB75"/>
    <mergeCell ref="AO74:AP74"/>
    <mergeCell ref="AT63:AY63"/>
    <mergeCell ref="T64:U64"/>
    <mergeCell ref="W64:X64"/>
    <mergeCell ref="Y64:Z64"/>
    <mergeCell ref="AC64:AS64"/>
    <mergeCell ref="AT64:AY64"/>
    <mergeCell ref="W40:AD40"/>
    <mergeCell ref="T41:AC41"/>
    <mergeCell ref="B42:BE42"/>
    <mergeCell ref="B49:AD49"/>
    <mergeCell ref="AE52:AO52"/>
    <mergeCell ref="AE53:AO53"/>
    <mergeCell ref="AE54:AO54"/>
    <mergeCell ref="AE55:AO55"/>
    <mergeCell ref="W46:AA46"/>
    <mergeCell ref="AC46:AD46"/>
    <mergeCell ref="B43:B44"/>
    <mergeCell ref="T43:V44"/>
    <mergeCell ref="W43:AA44"/>
    <mergeCell ref="AB43:AD43"/>
    <mergeCell ref="AC44:AD44"/>
    <mergeCell ref="AC45:AD45"/>
    <mergeCell ref="W45:AA45"/>
    <mergeCell ref="T45:V45"/>
    <mergeCell ref="B91:AC91"/>
    <mergeCell ref="T21:V21"/>
    <mergeCell ref="W21:AD21"/>
    <mergeCell ref="T22:V22"/>
    <mergeCell ref="W22:AD22"/>
    <mergeCell ref="T24:V24"/>
    <mergeCell ref="W24:AD24"/>
    <mergeCell ref="T25:V25"/>
    <mergeCell ref="T84:AD84"/>
    <mergeCell ref="U53:V53"/>
    <mergeCell ref="U54:V54"/>
    <mergeCell ref="U55:V55"/>
    <mergeCell ref="W63:X63"/>
    <mergeCell ref="Y63:Z63"/>
    <mergeCell ref="AC63:AS63"/>
    <mergeCell ref="B51:AD51"/>
    <mergeCell ref="T50:AD50"/>
    <mergeCell ref="T47:V47"/>
    <mergeCell ref="W47:AA47"/>
    <mergeCell ref="AC47:AD47"/>
    <mergeCell ref="T48:V48"/>
    <mergeCell ref="W48:AA48"/>
    <mergeCell ref="AC48:AD48"/>
    <mergeCell ref="T46:V46"/>
    <mergeCell ref="AE84:BE84"/>
    <mergeCell ref="AF86:BE86"/>
    <mergeCell ref="AJ87:AQ87"/>
    <mergeCell ref="AT87:AY87"/>
    <mergeCell ref="B89:AC89"/>
    <mergeCell ref="AE56:AO56"/>
    <mergeCell ref="T57:U57"/>
    <mergeCell ref="AE57:AO57"/>
    <mergeCell ref="AE58:AO58"/>
    <mergeCell ref="T59:V59"/>
    <mergeCell ref="AE59:AO59"/>
    <mergeCell ref="B52:B59"/>
    <mergeCell ref="U52:V52"/>
    <mergeCell ref="AB52:AD59"/>
    <mergeCell ref="T56:U56"/>
    <mergeCell ref="B62:Z62"/>
    <mergeCell ref="AB62:AY62"/>
    <mergeCell ref="T63:U63"/>
    <mergeCell ref="B68:T70"/>
    <mergeCell ref="U68:U70"/>
    <mergeCell ref="V68:X70"/>
    <mergeCell ref="Y68:Z69"/>
    <mergeCell ref="AA68:AB69"/>
    <mergeCell ref="T66:BC66"/>
    <mergeCell ref="W39:AD39"/>
    <mergeCell ref="T40:V40"/>
    <mergeCell ref="B19:BE19"/>
    <mergeCell ref="BI19:BI38"/>
    <mergeCell ref="B20:BE20"/>
    <mergeCell ref="T23:V23"/>
    <mergeCell ref="W23:AD23"/>
    <mergeCell ref="B27:AD27"/>
    <mergeCell ref="B28:BE28"/>
    <mergeCell ref="T38:V38"/>
    <mergeCell ref="B35:BE35"/>
    <mergeCell ref="T32:AC32"/>
    <mergeCell ref="T33:AC33"/>
    <mergeCell ref="T36:V36"/>
    <mergeCell ref="W36:AD36"/>
    <mergeCell ref="T37:V37"/>
    <mergeCell ref="W37:AD37"/>
    <mergeCell ref="W25:AD25"/>
    <mergeCell ref="T26:V26"/>
    <mergeCell ref="W26:AD26"/>
    <mergeCell ref="T31:V31"/>
    <mergeCell ref="B34:BE34"/>
    <mergeCell ref="W38:AD38"/>
    <mergeCell ref="T39:V39"/>
    <mergeCell ref="BK15:BK17"/>
    <mergeCell ref="AX16:AX17"/>
    <mergeCell ref="AY16:BA16"/>
    <mergeCell ref="BB16:BB17"/>
    <mergeCell ref="BC16:BE16"/>
    <mergeCell ref="T18:V18"/>
    <mergeCell ref="W18:AD18"/>
    <mergeCell ref="AW14:AW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Q14:AQ17"/>
    <mergeCell ref="AR14:AR17"/>
    <mergeCell ref="AS14:AS17"/>
    <mergeCell ref="AT14:AT17"/>
    <mergeCell ref="AU14:AU17"/>
    <mergeCell ref="AV14:AV17"/>
    <mergeCell ref="AO11:AO17"/>
    <mergeCell ref="AP11:AW13"/>
    <mergeCell ref="AZ7:BD7"/>
    <mergeCell ref="AX11:BE11"/>
    <mergeCell ref="AX12:BE12"/>
    <mergeCell ref="AX13:BE13"/>
    <mergeCell ref="AE14:AE17"/>
    <mergeCell ref="AF14:AF17"/>
    <mergeCell ref="T8:V8"/>
    <mergeCell ref="W8:AC8"/>
    <mergeCell ref="AD8:AS8"/>
    <mergeCell ref="AZ8:BE8"/>
    <mergeCell ref="W9:Z9"/>
    <mergeCell ref="AG14:AG17"/>
    <mergeCell ref="AH14:AN14"/>
    <mergeCell ref="AP14:AP17"/>
    <mergeCell ref="B29:B30"/>
    <mergeCell ref="T29:V30"/>
    <mergeCell ref="W29:AA30"/>
    <mergeCell ref="AB29:AD29"/>
    <mergeCell ref="AC30:AD30"/>
    <mergeCell ref="W31:AA31"/>
    <mergeCell ref="B1:BA1"/>
    <mergeCell ref="B2:BA2"/>
    <mergeCell ref="B3:BA3"/>
    <mergeCell ref="T4:U4"/>
    <mergeCell ref="X4:AO4"/>
    <mergeCell ref="B5:V5"/>
    <mergeCell ref="X5:AQ5"/>
    <mergeCell ref="AZ5:BE5"/>
    <mergeCell ref="B11:B17"/>
    <mergeCell ref="T11:V17"/>
    <mergeCell ref="W11:AD17"/>
    <mergeCell ref="AE11:AF13"/>
    <mergeCell ref="AG11:AN13"/>
    <mergeCell ref="W6:AB6"/>
    <mergeCell ref="AD6:AS6"/>
    <mergeCell ref="AZ6:BC6"/>
    <mergeCell ref="A7:V7"/>
    <mergeCell ref="W7:AS7"/>
  </mergeCells>
  <printOptions horizontalCentered="1"/>
  <pageMargins left="0.70866141732283472" right="0.39370078740157483" top="0.19685039370078741" bottom="0.15748031496062992" header="0.11811023622047245" footer="0.19685039370078741"/>
  <pageSetup paperSize="9" scale="1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БАК_101_4 курс</vt:lpstr>
      <vt:lpstr>'БАК_101_4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2021-05-25T17:41:37Z</cp:lastPrinted>
  <dcterms:created xsi:type="dcterms:W3CDTF">2014-01-13T08:19:54Z</dcterms:created>
  <dcterms:modified xsi:type="dcterms:W3CDTF">2021-05-30T21:53:39Z</dcterms:modified>
</cp:coreProperties>
</file>