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" windowWidth="21540" windowHeight="10332"/>
  </bookViews>
  <sheets>
    <sheet name="БАК_101_1 курс" sheetId="6" r:id="rId1"/>
  </sheets>
  <definedNames>
    <definedName name="_xlnm.Print_Area" localSheetId="0">'БАК_101_1 курс'!$A$1:$BH$63</definedName>
  </definedNames>
  <calcPr calcId="162913"/>
</workbook>
</file>

<file path=xl/calcChain.xml><?xml version="1.0" encoding="utf-8"?>
<calcChain xmlns="http://schemas.openxmlformats.org/spreadsheetml/2006/main">
  <c r="BB32" i="6"/>
  <c r="AX29"/>
  <c r="AV46" l="1"/>
  <c r="AU45"/>
  <c r="AR42"/>
  <c r="AQ41"/>
  <c r="AP40"/>
  <c r="BE37" l="1"/>
  <c r="BE38" s="1"/>
  <c r="BE39" s="1"/>
  <c r="BD37"/>
  <c r="BD38" s="1"/>
  <c r="BD39" s="1"/>
  <c r="BC37"/>
  <c r="BC38" s="1"/>
  <c r="BC39" s="1"/>
  <c r="BB37"/>
  <c r="BB38" s="1"/>
  <c r="BB39" s="1"/>
  <c r="BA37"/>
  <c r="BA38" s="1"/>
  <c r="BA39" s="1"/>
  <c r="AZ37"/>
  <c r="AZ38" s="1"/>
  <c r="AZ39" s="1"/>
  <c r="AY37"/>
  <c r="AY38" s="1"/>
  <c r="AY39" s="1"/>
  <c r="AX37"/>
  <c r="AX38" s="1"/>
  <c r="AX39" s="1"/>
  <c r="AV38"/>
  <c r="AV39" s="1"/>
  <c r="AU38"/>
  <c r="AU39" s="1"/>
  <c r="AR38"/>
  <c r="AQ38"/>
  <c r="AP38"/>
  <c r="AO37"/>
  <c r="AO38" s="1"/>
  <c r="AO39" s="1"/>
  <c r="AL38"/>
  <c r="AL39" s="1"/>
  <c r="AL37"/>
  <c r="AJ37"/>
  <c r="AJ38" s="1"/>
  <c r="AJ39" s="1"/>
  <c r="AH37"/>
  <c r="AH38" s="1"/>
  <c r="AH39" s="1"/>
  <c r="AG38"/>
  <c r="AG39" s="1"/>
  <c r="AG37"/>
  <c r="AF39"/>
  <c r="AF38"/>
  <c r="AF37"/>
  <c r="AE39"/>
  <c r="AE38"/>
  <c r="AE37"/>
  <c r="BB30" l="1"/>
  <c r="AG30"/>
  <c r="AF30"/>
  <c r="BD25"/>
  <c r="BC25"/>
  <c r="BB25"/>
  <c r="AZ25"/>
  <c r="AY25"/>
  <c r="AX25"/>
  <c r="AO25"/>
  <c r="AJ25"/>
  <c r="AH25"/>
  <c r="AG25"/>
  <c r="AF25"/>
  <c r="AE25"/>
  <c r="AO30" l="1"/>
  <c r="BB22" l="1"/>
  <c r="AX21"/>
  <c r="AR39"/>
  <c r="AQ39"/>
  <c r="AP39"/>
  <c r="BB36" l="1"/>
  <c r="AG36"/>
  <c r="AF36"/>
  <c r="BB35"/>
  <c r="AG35"/>
  <c r="AF35"/>
  <c r="AX34"/>
  <c r="AG34"/>
  <c r="AF34"/>
  <c r="AX33"/>
  <c r="AG33"/>
  <c r="AF33"/>
  <c r="AG32"/>
  <c r="AF32"/>
  <c r="AX31"/>
  <c r="AO36" l="1"/>
  <c r="AO33"/>
  <c r="AO34"/>
  <c r="AO35"/>
  <c r="AO32"/>
  <c r="AG31"/>
  <c r="AF31"/>
  <c r="AG29"/>
  <c r="AF29"/>
  <c r="BB28"/>
  <c r="AG28"/>
  <c r="AF28"/>
  <c r="AX27"/>
  <c r="AG27"/>
  <c r="AF27"/>
  <c r="BB24"/>
  <c r="AX24"/>
  <c r="AG24"/>
  <c r="AF24"/>
  <c r="BB23"/>
  <c r="AX23"/>
  <c r="AG23"/>
  <c r="AF23"/>
  <c r="AO27" l="1"/>
  <c r="AO24"/>
  <c r="AO31"/>
  <c r="AO28"/>
  <c r="AO29"/>
  <c r="AO23"/>
  <c r="AG22"/>
  <c r="AF22"/>
  <c r="AG21"/>
  <c r="AF21"/>
  <c r="AO21" l="1"/>
  <c r="AO22"/>
</calcChain>
</file>

<file path=xl/sharedStrings.xml><?xml version="1.0" encoding="utf-8"?>
<sst xmlns="http://schemas.openxmlformats.org/spreadsheetml/2006/main" count="133" uniqueCount="109">
  <si>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</si>
  <si>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</si>
  <si>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</si>
  <si>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</si>
  <si>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</si>
  <si>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</si>
  <si>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</si>
  <si>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</si>
  <si>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</si>
  <si>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</si>
  <si>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</si>
  <si>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</si>
  <si>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</si>
  <si>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</si>
  <si>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</si>
  <si>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</si>
  <si>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</si>
  <si>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</si>
  <si>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</si>
  <si>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</si>
  <si>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</si>
  <si>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</si>
  <si>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</si>
  <si>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</si>
  <si>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</si>
  <si>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</si>
  <si>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</si>
  <si>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</si>
  <si>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</si>
  <si>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</si>
  <si>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</si>
  <si>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</si>
  <si>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</si>
  <si>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</si>
  <si>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</si>
  <si>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</si>
  <si>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</si>
  <si>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</si>
  <si>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</si>
  <si>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</si>
  <si>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</si>
  <si>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</si>
  <si>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</si>
  <si>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</si>
  <si>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</si>
  <si>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</si>
  <si>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</si>
  <si>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</si>
  <si>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</si>
  <si>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</si>
  <si>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</si>
  <si>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</si>
  <si>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</si>
  <si>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</si>
  <si>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</si>
  <si>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</si>
  <si>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</si>
  <si>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</si>
  <si>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>очна (денна)</t>
  </si>
  <si>
    <t>1. НОРМАТИВНІ  освітні  компоненти</t>
  </si>
  <si>
    <t>І.1. Цикл загальної  підготовки</t>
  </si>
  <si>
    <t xml:space="preserve"> І.2.  Цикл  професійної підготовки</t>
  </si>
  <si>
    <t>ВСЬОГО   нормативних: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</si>
  <si>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</si>
  <si>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</si>
  <si>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</si>
  <si>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</si>
  <si>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>101 Екологія</t>
  </si>
  <si>
    <r>
      <t xml:space="preserve"> за  освітньо-  професійною  програмою             </t>
    </r>
    <r>
      <rPr>
        <b/>
        <sz val="36"/>
        <rFont val="Arial"/>
        <family val="2"/>
        <charset val="204"/>
      </rPr>
      <t>Екологічна безпека</t>
    </r>
  </si>
  <si>
    <t>Екології та технології рослинних полімерів</t>
  </si>
  <si>
    <t>інженерно-хімічний</t>
  </si>
  <si>
    <t>бакалавр з екології</t>
  </si>
  <si>
    <t>І курс</t>
  </si>
  <si>
    <t>1 семестр</t>
  </si>
  <si>
    <t>2 семестр</t>
  </si>
  <si>
    <t xml:space="preserve">Лабораторні
</t>
  </si>
  <si>
    <t>Історії</t>
  </si>
  <si>
    <t>Засади усного професійного мовлення (риторика)</t>
  </si>
  <si>
    <t>Української мови, літератури та культури</t>
  </si>
  <si>
    <t>Спортивного вдосконалення</t>
  </si>
  <si>
    <t>Разом нормативних ОК циклу загальної підготовки:</t>
  </si>
  <si>
    <t>Вища математика - 2. Інтегральне числення</t>
  </si>
  <si>
    <t>Інформатика та систематологія</t>
  </si>
  <si>
    <t>Технічних та програмних засобів автоматизації</t>
  </si>
  <si>
    <t>Хімія з основами біогеохімії</t>
  </si>
  <si>
    <t>Загальна та неорганічна хімія</t>
  </si>
  <si>
    <t>Біологія</t>
  </si>
  <si>
    <t>Спеціальні розділи біогеохімії</t>
  </si>
  <si>
    <t>Загальна екологія</t>
  </si>
  <si>
    <t>Разом нормативних ОК циклу професійної  підготовки:</t>
  </si>
  <si>
    <t>/ Микола ГОМЕЛЯ /</t>
  </si>
  <si>
    <t>Заст. декана ІХФ</t>
  </si>
  <si>
    <t>/ Дмитро СІДОРОВ</t>
  </si>
  <si>
    <t xml:space="preserve"> </t>
  </si>
  <si>
    <t>Англійської мови технічного спрямування № 2</t>
  </si>
  <si>
    <t>Іноземна мова-1. Практичний курс іноземної мови І</t>
  </si>
  <si>
    <t xml:space="preserve">на 2021/ 2022 навчальний рік   </t>
  </si>
  <si>
    <t>прийом 2021 року</t>
  </si>
  <si>
    <r>
      <t xml:space="preserve">"_____"_______ </t>
    </r>
    <r>
      <rPr>
        <b/>
        <sz val="26"/>
        <rFont val="Arial"/>
        <family val="2"/>
        <charset val="204"/>
      </rPr>
      <t>2021 р.</t>
    </r>
  </si>
  <si>
    <t>ЛЕ-11 (32)</t>
  </si>
  <si>
    <t>Історія науки і техніки</t>
  </si>
  <si>
    <t>Основи здорового способу життя</t>
  </si>
  <si>
    <t>Математичної фізики та диференціальних рівнянь</t>
  </si>
  <si>
    <t xml:space="preserve">Фізика - 1. Механіка. Теплота </t>
  </si>
  <si>
    <t>Фізика - 2. Електромагнетизм</t>
  </si>
  <si>
    <t>Геодинаміка екологічного середовища -1. Грунтознавство</t>
  </si>
  <si>
    <t>Вища математика - 1. Диференціальне числення</t>
  </si>
  <si>
    <r>
      <t>Ухвалено на засіданні Вченої ради  ІХФ, ПРОТОКОЛ №__</t>
    </r>
    <r>
      <rPr>
        <b/>
        <i/>
        <sz val="40"/>
        <rFont val="Arial"/>
        <family val="2"/>
        <charset val="204"/>
      </rPr>
      <t>4</t>
    </r>
    <r>
      <rPr>
        <b/>
        <i/>
        <sz val="40"/>
        <rFont val="Arial"/>
        <family val="2"/>
      </rPr>
      <t xml:space="preserve">____ від </t>
    </r>
    <r>
      <rPr>
        <b/>
        <i/>
        <u/>
        <sz val="40"/>
        <rFont val="Arial"/>
        <family val="2"/>
        <charset val="204"/>
      </rPr>
      <t>26.04.2021 р</t>
    </r>
    <r>
      <rPr>
        <b/>
        <i/>
        <sz val="40"/>
        <rFont val="Arial"/>
        <family val="2"/>
      </rPr>
      <t>.</t>
    </r>
  </si>
  <si>
    <t>Загальної фізики та моделювання фізичних процесів</t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</si>
</sst>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4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sz val="36"/>
      <name val="Arial"/>
      <family val="2"/>
      <charset val="204"/>
    </font>
    <font>
      <sz val="36"/>
      <name val="Arial Cyr"/>
      <charset val="204"/>
    </font>
    <font>
      <b/>
      <sz val="36"/>
      <name val="Arial"/>
      <family val="2"/>
    </font>
    <font>
      <sz val="36"/>
      <name val="Arial"/>
      <family val="2"/>
      <charset val="204"/>
    </font>
    <font>
      <b/>
      <i/>
      <sz val="40"/>
      <name val="Arial"/>
      <family val="2"/>
    </font>
    <font>
      <b/>
      <sz val="36"/>
      <name val="Arial Cyr"/>
      <family val="2"/>
      <charset val="204"/>
    </font>
    <font>
      <b/>
      <i/>
      <u/>
      <sz val="40"/>
      <name val="Arial"/>
      <family val="2"/>
      <charset val="204"/>
    </font>
    <font>
      <b/>
      <i/>
      <sz val="40"/>
      <name val="Arial"/>
      <family val="2"/>
      <charset val="204"/>
    </font>
    <font>
      <b/>
      <sz val="3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4" fillId="0" borderId="0" xfId="0" applyFont="1" applyFill="1" applyAlignment="1"/>
    <xf numFmtId="0" fontId="2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Alignment="1"/>
    <xf numFmtId="0" fontId="0" fillId="0" borderId="0" xfId="0" applyFill="1" applyAlignment="1">
      <alignment vertical="center"/>
    </xf>
    <xf numFmtId="0" fontId="16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 applyProtection="1">
      <alignment horizontal="left" vertical="justify"/>
    </xf>
    <xf numFmtId="0" fontId="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0" fillId="0" borderId="0" xfId="0" applyFill="1" applyAlignment="1" applyProtection="1"/>
    <xf numFmtId="49" fontId="15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25" xfId="0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49" fontId="11" fillId="0" borderId="0" xfId="0" applyNumberFormat="1" applyFont="1" applyFill="1" applyBorder="1"/>
    <xf numFmtId="0" fontId="2" fillId="0" borderId="5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vertical="top"/>
    </xf>
    <xf numFmtId="0" fontId="13" fillId="0" borderId="6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5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45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/>
    <xf numFmtId="0" fontId="33" fillId="0" borderId="17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 shrinkToFit="1"/>
    </xf>
    <xf numFmtId="0" fontId="33" fillId="0" borderId="42" xfId="0" applyNumberFormat="1" applyFont="1" applyFill="1" applyBorder="1" applyAlignment="1">
      <alignment horizontal="center" vertical="center" shrinkToFit="1"/>
    </xf>
    <xf numFmtId="0" fontId="33" fillId="0" borderId="40" xfId="0" applyNumberFormat="1" applyFont="1" applyFill="1" applyBorder="1" applyAlignment="1">
      <alignment horizontal="center" vertical="center" shrinkToFit="1"/>
    </xf>
    <xf numFmtId="0" fontId="33" fillId="0" borderId="23" xfId="0" applyNumberFormat="1" applyFont="1" applyFill="1" applyBorder="1" applyAlignment="1">
      <alignment horizontal="center" vertical="center" wrapText="1" shrinkToFit="1"/>
    </xf>
    <xf numFmtId="0" fontId="33" fillId="0" borderId="6" xfId="0" applyNumberFormat="1" applyFont="1" applyFill="1" applyBorder="1" applyAlignment="1">
      <alignment horizontal="center" vertical="center" wrapText="1" shrinkToFit="1"/>
    </xf>
    <xf numFmtId="0" fontId="33" fillId="0" borderId="22" xfId="0" applyNumberFormat="1" applyFont="1" applyFill="1" applyBorder="1" applyAlignment="1">
      <alignment horizontal="center" vertical="center" wrapText="1" shrinkToFit="1"/>
    </xf>
    <xf numFmtId="0" fontId="33" fillId="0" borderId="23" xfId="0" applyNumberFormat="1" applyFont="1" applyFill="1" applyBorder="1" applyAlignment="1">
      <alignment horizontal="center" vertical="center" shrinkToFit="1"/>
    </xf>
    <xf numFmtId="0" fontId="33" fillId="0" borderId="6" xfId="0" applyNumberFormat="1" applyFont="1" applyFill="1" applyBorder="1" applyAlignment="1">
      <alignment horizontal="center" vertical="center" shrinkToFit="1"/>
    </xf>
    <xf numFmtId="0" fontId="33" fillId="0" borderId="22" xfId="0" applyNumberFormat="1" applyFont="1" applyFill="1" applyBorder="1" applyAlignment="1">
      <alignment horizontal="center" vertical="center" shrinkToFit="1"/>
    </xf>
    <xf numFmtId="0" fontId="33" fillId="0" borderId="23" xfId="0" applyNumberFormat="1" applyFont="1" applyFill="1" applyBorder="1" applyAlignment="1">
      <alignment horizontal="center" vertical="center"/>
    </xf>
    <xf numFmtId="0" fontId="33" fillId="0" borderId="6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/>
    <xf numFmtId="0" fontId="33" fillId="0" borderId="2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3" fillId="0" borderId="4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 wrapText="1" shrinkToFit="1"/>
    </xf>
    <xf numFmtId="0" fontId="33" fillId="0" borderId="13" xfId="0" applyNumberFormat="1" applyFont="1" applyFill="1" applyBorder="1" applyAlignment="1">
      <alignment horizontal="center" vertical="center" wrapText="1" shrinkToFit="1"/>
    </xf>
    <xf numFmtId="0" fontId="33" fillId="0" borderId="41" xfId="0" applyNumberFormat="1" applyFont="1" applyFill="1" applyBorder="1" applyAlignment="1">
      <alignment horizontal="center" vertical="center" wrapText="1" shrinkToFit="1"/>
    </xf>
    <xf numFmtId="0" fontId="33" fillId="0" borderId="39" xfId="0" applyNumberFormat="1" applyFont="1" applyFill="1" applyBorder="1" applyAlignment="1">
      <alignment horizontal="center" vertical="center" wrapText="1" shrinkToFit="1"/>
    </xf>
    <xf numFmtId="0" fontId="33" fillId="0" borderId="21" xfId="0" applyNumberFormat="1" applyFont="1" applyFill="1" applyBorder="1" applyAlignment="1">
      <alignment horizontal="center" vertical="center" shrinkToFit="1"/>
    </xf>
    <xf numFmtId="0" fontId="33" fillId="0" borderId="13" xfId="0" applyNumberFormat="1" applyFont="1" applyFill="1" applyBorder="1" applyAlignment="1">
      <alignment horizontal="center" vertical="center" shrinkToFit="1"/>
    </xf>
    <xf numFmtId="0" fontId="33" fillId="0" borderId="41" xfId="0" applyNumberFormat="1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2" xfId="0" applyFont="1" applyFill="1" applyBorder="1"/>
    <xf numFmtId="0" fontId="33" fillId="0" borderId="4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43" xfId="0" applyNumberFormat="1" applyFont="1" applyFill="1" applyBorder="1" applyAlignment="1">
      <alignment horizontal="center" vertical="center" wrapText="1" shrinkToFit="1"/>
    </xf>
    <xf numFmtId="0" fontId="33" fillId="0" borderId="38" xfId="0" applyNumberFormat="1" applyFont="1" applyFill="1" applyBorder="1" applyAlignment="1">
      <alignment horizontal="center" vertical="center" wrapText="1" shrinkToFit="1"/>
    </xf>
    <xf numFmtId="0" fontId="33" fillId="0" borderId="44" xfId="0" applyNumberFormat="1" applyFont="1" applyFill="1" applyBorder="1" applyAlignment="1">
      <alignment horizontal="center" vertical="center" wrapText="1" shrinkToFit="1"/>
    </xf>
    <xf numFmtId="0" fontId="33" fillId="0" borderId="64" xfId="0" applyNumberFormat="1" applyFont="1" applyFill="1" applyBorder="1" applyAlignment="1">
      <alignment horizontal="center" vertical="center" wrapText="1" shrinkToFit="1"/>
    </xf>
    <xf numFmtId="0" fontId="33" fillId="0" borderId="43" xfId="0" applyNumberFormat="1" applyFont="1" applyFill="1" applyBorder="1" applyAlignment="1">
      <alignment horizontal="center" vertical="center" shrinkToFit="1"/>
    </xf>
    <xf numFmtId="0" fontId="33" fillId="0" borderId="38" xfId="0" applyNumberFormat="1" applyFont="1" applyFill="1" applyBorder="1" applyAlignment="1">
      <alignment horizontal="center" vertical="center" shrinkToFit="1"/>
    </xf>
    <xf numFmtId="0" fontId="33" fillId="0" borderId="44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/>
    <xf numFmtId="0" fontId="3" fillId="0" borderId="56" xfId="0" applyNumberFormat="1" applyFont="1" applyFill="1" applyBorder="1" applyAlignment="1">
      <alignment horizontal="center" vertical="center" wrapText="1" shrinkToFit="1"/>
    </xf>
    <xf numFmtId="0" fontId="36" fillId="0" borderId="0" xfId="0" applyFont="1" applyFill="1" applyBorder="1"/>
    <xf numFmtId="0" fontId="16" fillId="0" borderId="1" xfId="0" applyFont="1" applyFill="1" applyBorder="1"/>
    <xf numFmtId="0" fontId="36" fillId="0" borderId="0" xfId="0" applyNumberFormat="1" applyFont="1" applyFill="1" applyBorder="1"/>
    <xf numFmtId="0" fontId="36" fillId="0" borderId="0" xfId="0" applyNumberFormat="1" applyFont="1" applyFill="1" applyBorder="1" applyAlignment="1">
      <alignment horizontal="center" vertical="justify" wrapText="1"/>
    </xf>
    <xf numFmtId="0" fontId="36" fillId="0" borderId="0" xfId="0" applyNumberFormat="1" applyFont="1" applyFill="1" applyBorder="1" applyAlignment="1">
      <alignment vertical="justify"/>
    </xf>
    <xf numFmtId="0" fontId="36" fillId="0" borderId="0" xfId="0" applyNumberFormat="1" applyFont="1" applyFill="1" applyAlignment="1"/>
    <xf numFmtId="0" fontId="35" fillId="0" borderId="0" xfId="0" applyFont="1" applyFill="1" applyBorder="1" applyAlignment="1" applyProtection="1"/>
    <xf numFmtId="49" fontId="33" fillId="0" borderId="1" xfId="0" applyNumberFormat="1" applyFont="1" applyFill="1" applyBorder="1" applyAlignment="1" applyProtection="1">
      <alignment horizontal="left" vertical="justify"/>
    </xf>
    <xf numFmtId="49" fontId="33" fillId="0" borderId="1" xfId="0" applyNumberFormat="1" applyFont="1" applyFill="1" applyBorder="1" applyAlignment="1" applyProtection="1">
      <alignment horizontal="center" vertical="justify"/>
    </xf>
    <xf numFmtId="0" fontId="36" fillId="0" borderId="0" xfId="0" applyFont="1" applyFill="1" applyBorder="1" applyAlignment="1" applyProtection="1"/>
    <xf numFmtId="49" fontId="36" fillId="0" borderId="0" xfId="0" applyNumberFormat="1" applyFont="1" applyFill="1" applyBorder="1" applyAlignment="1"/>
    <xf numFmtId="0" fontId="15" fillId="0" borderId="0" xfId="0" applyFont="1" applyFill="1" applyBorder="1"/>
    <xf numFmtId="0" fontId="14" fillId="0" borderId="0" xfId="0" applyFont="1" applyFill="1" applyBorder="1" applyAlignment="1" applyProtection="1"/>
    <xf numFmtId="49" fontId="22" fillId="0" borderId="0" xfId="0" applyNumberFormat="1" applyFont="1" applyFill="1" applyBorder="1" applyAlignment="1" applyProtection="1">
      <alignment horizontal="center" vertical="justify"/>
    </xf>
    <xf numFmtId="0" fontId="8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Alignment="1">
      <alignment vertical="center"/>
    </xf>
    <xf numFmtId="0" fontId="34" fillId="0" borderId="0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right"/>
    </xf>
    <xf numFmtId="0" fontId="33" fillId="0" borderId="15" xfId="0" applyNumberFormat="1" applyFont="1" applyFill="1" applyBorder="1" applyAlignment="1">
      <alignment horizontal="center" vertical="center" wrapText="1" shrinkToFit="1"/>
    </xf>
    <xf numFmtId="0" fontId="33" fillId="0" borderId="20" xfId="0" applyNumberFormat="1" applyFont="1" applyFill="1" applyBorder="1" applyAlignment="1">
      <alignment horizontal="center" vertical="center" shrinkToFit="1"/>
    </xf>
    <xf numFmtId="0" fontId="33" fillId="0" borderId="29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0" fontId="24" fillId="0" borderId="0" xfId="0" applyFont="1" applyFill="1" applyBorder="1"/>
    <xf numFmtId="49" fontId="16" fillId="0" borderId="0" xfId="0" applyNumberFormat="1" applyFont="1" applyFill="1" applyBorder="1" applyAlignment="1">
      <alignment horizontal="center" vertical="justify" wrapText="1"/>
    </xf>
    <xf numFmtId="0" fontId="2" fillId="0" borderId="0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41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3" fillId="0" borderId="16" xfId="0" applyNumberFormat="1" applyFont="1" applyFill="1" applyBorder="1" applyAlignment="1">
      <alignment horizontal="center" vertical="center" wrapText="1" shrinkToFit="1"/>
    </xf>
    <xf numFmtId="0" fontId="33" fillId="0" borderId="47" xfId="0" applyNumberFormat="1" applyFont="1" applyFill="1" applyBorder="1" applyAlignment="1">
      <alignment horizontal="center" vertical="center" wrapText="1" shrinkToFit="1"/>
    </xf>
    <xf numFmtId="0" fontId="33" fillId="0" borderId="27" xfId="0" applyNumberFormat="1" applyFont="1" applyFill="1" applyBorder="1" applyAlignment="1">
      <alignment horizontal="center" vertical="center" shrinkToFit="1"/>
    </xf>
    <xf numFmtId="0" fontId="33" fillId="0" borderId="59" xfId="0" applyNumberFormat="1" applyFont="1" applyFill="1" applyBorder="1" applyAlignment="1">
      <alignment horizontal="center" vertical="center" wrapText="1" shrinkToFit="1"/>
    </xf>
    <xf numFmtId="0" fontId="3" fillId="0" borderId="59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3" fillId="0" borderId="15" xfId="0" applyNumberFormat="1" applyFont="1" applyFill="1" applyBorder="1" applyAlignment="1">
      <alignment horizontal="center" vertical="center" shrinkToFit="1"/>
    </xf>
    <xf numFmtId="0" fontId="33" fillId="0" borderId="16" xfId="0" applyNumberFormat="1" applyFont="1" applyFill="1" applyBorder="1" applyAlignment="1">
      <alignment horizontal="center" vertical="center" shrinkToFit="1"/>
    </xf>
    <xf numFmtId="0" fontId="33" fillId="0" borderId="47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/>
    <xf numFmtId="0" fontId="33" fillId="0" borderId="21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/>
    </xf>
    <xf numFmtId="0" fontId="33" fillId="0" borderId="36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/>
    <xf numFmtId="0" fontId="33" fillId="0" borderId="41" xfId="0" applyFont="1" applyFill="1" applyBorder="1"/>
    <xf numFmtId="0" fontId="33" fillId="0" borderId="22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6" xfId="0" applyFont="1" applyFill="1" applyBorder="1"/>
    <xf numFmtId="0" fontId="33" fillId="0" borderId="45" xfId="0" applyNumberFormat="1" applyFont="1" applyFill="1" applyBorder="1" applyAlignment="1">
      <alignment horizontal="center" vertical="center"/>
    </xf>
    <xf numFmtId="0" fontId="33" fillId="0" borderId="46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/>
    <xf numFmtId="0" fontId="33" fillId="0" borderId="45" xfId="0" applyFont="1" applyFill="1" applyBorder="1"/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/>
    <xf numFmtId="0" fontId="3" fillId="0" borderId="22" xfId="0" applyNumberFormat="1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 shrinkToFit="1"/>
    </xf>
    <xf numFmtId="0" fontId="16" fillId="0" borderId="5" xfId="0" applyFont="1" applyFill="1" applyBorder="1"/>
    <xf numFmtId="0" fontId="33" fillId="0" borderId="5" xfId="0" applyFont="1" applyFill="1" applyBorder="1"/>
    <xf numFmtId="0" fontId="36" fillId="0" borderId="5" xfId="0" applyFont="1" applyFill="1" applyBorder="1"/>
    <xf numFmtId="0" fontId="16" fillId="0" borderId="67" xfId="0" applyFont="1" applyFill="1" applyBorder="1"/>
    <xf numFmtId="0" fontId="33" fillId="0" borderId="25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37" fillId="0" borderId="0" xfId="0" applyNumberFormat="1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1" fillId="0" borderId="5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33" fillId="0" borderId="59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50" xfId="0" applyFont="1" applyFill="1" applyBorder="1" applyAlignment="1">
      <alignment horizontal="left" vertical="center" wrapText="1"/>
    </xf>
    <xf numFmtId="0" fontId="33" fillId="0" borderId="59" xfId="0" applyNumberFormat="1" applyFont="1" applyFill="1" applyBorder="1" applyAlignment="1">
      <alignment horizontal="left" vertical="center" wrapText="1" shrinkToFit="1"/>
    </xf>
    <xf numFmtId="0" fontId="33" fillId="0" borderId="2" xfId="0" applyNumberFormat="1" applyFont="1" applyFill="1" applyBorder="1" applyAlignment="1">
      <alignment horizontal="left" vertical="center" wrapText="1" shrinkToFit="1"/>
    </xf>
    <xf numFmtId="0" fontId="33" fillId="0" borderId="50" xfId="0" applyNumberFormat="1" applyFont="1" applyFill="1" applyBorder="1" applyAlignment="1">
      <alignment horizontal="left" vertical="center" wrapText="1" shrinkToFit="1"/>
    </xf>
    <xf numFmtId="0" fontId="33" fillId="0" borderId="60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right" vertical="center" wrapText="1" shrinkToFit="1"/>
    </xf>
    <xf numFmtId="0" fontId="33" fillId="0" borderId="53" xfId="0" applyFont="1" applyFill="1" applyBorder="1" applyAlignment="1">
      <alignment horizontal="right" vertical="center" wrapText="1" shrinkToFit="1"/>
    </xf>
    <xf numFmtId="0" fontId="33" fillId="0" borderId="5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33" fillId="0" borderId="57" xfId="0" applyNumberFormat="1" applyFont="1" applyFill="1" applyBorder="1" applyAlignment="1">
      <alignment horizontal="left" vertical="center" wrapText="1" shrinkToFit="1"/>
    </xf>
    <xf numFmtId="0" fontId="33" fillId="0" borderId="18" xfId="0" applyNumberFormat="1" applyFont="1" applyFill="1" applyBorder="1" applyAlignment="1">
      <alignment horizontal="left" vertical="center" wrapText="1" shrinkToFit="1"/>
    </xf>
    <xf numFmtId="0" fontId="33" fillId="0" borderId="51" xfId="0" applyNumberFormat="1" applyFont="1" applyFill="1" applyBorder="1" applyAlignment="1">
      <alignment horizontal="left" vertical="center" wrapText="1" shrinkToFi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60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25" xfId="0" applyNumberFormat="1" applyFont="1" applyFill="1" applyBorder="1" applyAlignment="1">
      <alignment horizontal="center" vertical="center" textRotation="90" wrapText="1"/>
    </xf>
    <xf numFmtId="0" fontId="7" fillId="0" borderId="42" xfId="0" applyNumberFormat="1" applyFont="1" applyFill="1" applyBorder="1" applyAlignment="1">
      <alignment horizontal="center" vertical="center" textRotation="90" wrapText="1"/>
    </xf>
    <xf numFmtId="49" fontId="1" fillId="0" borderId="24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0" fontId="7" fillId="0" borderId="37" xfId="0" applyNumberFormat="1" applyFont="1" applyFill="1" applyBorder="1" applyAlignment="1">
      <alignment horizontal="center" vertical="center" textRotation="90"/>
    </xf>
    <xf numFmtId="0" fontId="7" fillId="0" borderId="67" xfId="0" applyNumberFormat="1" applyFont="1" applyFill="1" applyBorder="1" applyAlignment="1">
      <alignment horizontal="center" vertical="center" textRotation="90"/>
    </xf>
    <xf numFmtId="0" fontId="7" fillId="0" borderId="40" xfId="0" applyNumberFormat="1" applyFont="1" applyFill="1" applyBorder="1" applyAlignment="1">
      <alignment horizontal="center" vertical="center" textRotation="90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30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17" fillId="0" borderId="35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left" vertical="top"/>
    </xf>
    <xf numFmtId="0" fontId="7" fillId="0" borderId="35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3" fillId="0" borderId="56" xfId="0" applyNumberFormat="1" applyFont="1" applyFill="1" applyBorder="1" applyAlignment="1">
      <alignment horizontal="left" vertical="center" wrapText="1" shrinkToFit="1"/>
    </xf>
    <xf numFmtId="0" fontId="33" fillId="0" borderId="39" xfId="0" applyNumberFormat="1" applyFont="1" applyFill="1" applyBorder="1" applyAlignment="1">
      <alignment horizontal="left" vertical="center" wrapText="1" shrinkToFit="1"/>
    </xf>
    <xf numFmtId="0" fontId="33" fillId="0" borderId="33" xfId="0" applyNumberFormat="1" applyFont="1" applyFill="1" applyBorder="1" applyAlignment="1">
      <alignment horizontal="left" vertical="center" wrapText="1" shrinkToFit="1"/>
    </xf>
    <xf numFmtId="0" fontId="35" fillId="0" borderId="5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right" vertical="center" wrapText="1" shrinkToFit="1"/>
    </xf>
    <xf numFmtId="0" fontId="29" fillId="0" borderId="60" xfId="0" applyFont="1" applyFill="1" applyBorder="1" applyAlignment="1">
      <alignment horizontal="right" vertical="center" wrapText="1" shrinkToFit="1"/>
    </xf>
    <xf numFmtId="0" fontId="0" fillId="0" borderId="52" xfId="0" applyFill="1" applyBorder="1" applyAlignment="1">
      <alignment horizontal="right" vertical="center" wrapText="1" shrinkToFit="1"/>
    </xf>
    <xf numFmtId="49" fontId="1" fillId="0" borderId="26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41" fillId="0" borderId="59" xfId="0" applyNumberFormat="1" applyFont="1" applyFill="1" applyBorder="1" applyAlignment="1">
      <alignment horizontal="left" vertical="center" wrapText="1" shrinkToFit="1"/>
    </xf>
    <xf numFmtId="0" fontId="41" fillId="0" borderId="2" xfId="0" applyNumberFormat="1" applyFont="1" applyFill="1" applyBorder="1" applyAlignment="1">
      <alignment horizontal="left" vertical="center" wrapText="1" shrinkToFit="1"/>
    </xf>
    <xf numFmtId="0" fontId="41" fillId="0" borderId="50" xfId="0" applyNumberFormat="1" applyFont="1" applyFill="1" applyBorder="1" applyAlignment="1">
      <alignment horizontal="left" vertical="center" wrapText="1" shrinkToFit="1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/>
    <xf numFmtId="0" fontId="35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2" fillId="0" borderId="62" xfId="0" applyNumberFormat="1" applyFont="1" applyFill="1" applyBorder="1" applyAlignment="1">
      <alignment horizontal="center" vertical="center" textRotation="90" wrapText="1"/>
    </xf>
    <xf numFmtId="0" fontId="12" fillId="0" borderId="58" xfId="0" applyNumberFormat="1" applyFont="1" applyFill="1" applyBorder="1" applyAlignment="1">
      <alignment horizontal="center" vertical="center" textRotation="90" wrapText="1"/>
    </xf>
    <xf numFmtId="0" fontId="26" fillId="0" borderId="66" xfId="0" applyNumberFormat="1" applyFont="1" applyFill="1" applyBorder="1" applyAlignment="1">
      <alignment horizontal="center" vertical="center" wrapText="1"/>
    </xf>
    <xf numFmtId="0" fontId="26" fillId="0" borderId="35" xfId="0" applyNumberFormat="1" applyFont="1" applyFill="1" applyBorder="1" applyAlignment="1">
      <alignment horizontal="center" vertical="center" wrapText="1"/>
    </xf>
    <xf numFmtId="0" fontId="26" fillId="0" borderId="61" xfId="0" applyNumberFormat="1" applyFont="1" applyFill="1" applyBorder="1" applyAlignment="1">
      <alignment horizontal="center" vertical="center" wrapText="1"/>
    </xf>
    <xf numFmtId="0" fontId="26" fillId="0" borderId="67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32" xfId="0" applyNumberFormat="1" applyFont="1" applyFill="1" applyBorder="1" applyAlignment="1">
      <alignment horizontal="center" vertical="center" wrapText="1"/>
    </xf>
    <xf numFmtId="0" fontId="12" fillId="0" borderId="66" xfId="0" applyNumberFormat="1" applyFont="1" applyFill="1" applyBorder="1" applyAlignment="1">
      <alignment horizontal="center" vertical="center" wrapText="1"/>
    </xf>
    <xf numFmtId="0" fontId="12" fillId="0" borderId="61" xfId="0" applyNumberFormat="1" applyFont="1" applyFill="1" applyBorder="1" applyAlignment="1">
      <alignment horizontal="center" vertical="center" wrapText="1"/>
    </xf>
    <xf numFmtId="0" fontId="12" fillId="0" borderId="67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65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/>
    <xf numFmtId="0" fontId="0" fillId="0" borderId="1" xfId="0" applyFill="1" applyBorder="1" applyAlignment="1"/>
    <xf numFmtId="0" fontId="37" fillId="0" borderId="0" xfId="0" applyNumberFormat="1" applyFont="1" applyFill="1" applyBorder="1" applyAlignment="1">
      <alignment horizontal="left" vertical="justify"/>
    </xf>
    <xf numFmtId="0" fontId="0" fillId="0" borderId="0" xfId="0" applyFill="1" applyAlignment="1"/>
    <xf numFmtId="0" fontId="35" fillId="0" borderId="66" xfId="0" applyNumberFormat="1" applyFont="1" applyFill="1" applyBorder="1" applyAlignment="1">
      <alignment horizontal="center" vertical="center"/>
    </xf>
    <xf numFmtId="0" fontId="35" fillId="0" borderId="35" xfId="0" applyNumberFormat="1" applyFont="1" applyFill="1" applyBorder="1" applyAlignment="1">
      <alignment horizontal="center" vertical="center"/>
    </xf>
    <xf numFmtId="0" fontId="35" fillId="0" borderId="61" xfId="0" applyNumberFormat="1" applyFont="1" applyFill="1" applyBorder="1" applyAlignment="1">
      <alignment horizontal="center" vertical="center"/>
    </xf>
    <xf numFmtId="0" fontId="35" fillId="0" borderId="6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32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53" xfId="0" applyNumberFormat="1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1" fillId="0" borderId="0" xfId="0" applyFont="1" applyFill="1" applyBorder="1"/>
    <xf numFmtId="0" fontId="30" fillId="0" borderId="0" xfId="0" applyFont="1" applyFill="1" applyBorder="1"/>
    <xf numFmtId="0" fontId="33" fillId="0" borderId="56" xfId="0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33" fillId="0" borderId="65" xfId="0" applyNumberFormat="1" applyFont="1" applyFill="1" applyBorder="1" applyAlignment="1">
      <alignment horizontal="left" vertical="center" wrapText="1" shrinkToFit="1"/>
    </xf>
    <xf numFmtId="0" fontId="33" fillId="0" borderId="1" xfId="0" applyNumberFormat="1" applyFont="1" applyFill="1" applyBorder="1" applyAlignment="1">
      <alignment horizontal="left" vertical="center" wrapText="1" shrinkToFit="1"/>
    </xf>
    <xf numFmtId="0" fontId="33" fillId="0" borderId="34" xfId="0" applyNumberFormat="1" applyFont="1" applyFill="1" applyBorder="1" applyAlignment="1">
      <alignment horizontal="left" vertical="center" wrapText="1" shrinkToFit="1"/>
    </xf>
    <xf numFmtId="0" fontId="33" fillId="0" borderId="35" xfId="0" applyFont="1" applyFill="1" applyBorder="1" applyAlignment="1">
      <alignment horizontal="right" vertical="center" wrapText="1" shrinkToFit="1"/>
    </xf>
    <xf numFmtId="0" fontId="33" fillId="0" borderId="61" xfId="0" applyFont="1" applyFill="1" applyBorder="1" applyAlignment="1">
      <alignment horizontal="right" vertical="center" wrapText="1" shrinkToFit="1"/>
    </xf>
    <xf numFmtId="0" fontId="33" fillId="0" borderId="60" xfId="0" applyFont="1" applyFill="1" applyBorder="1" applyAlignment="1">
      <alignment horizontal="right" vertical="center" shrinkToFit="1"/>
    </xf>
    <xf numFmtId="0" fontId="33" fillId="0" borderId="52" xfId="0" applyFont="1" applyFill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 applyProtection="1"/>
    <xf numFmtId="0" fontId="17" fillId="0" borderId="48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68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1661160</xdr:colOff>
      <xdr:row>0</xdr:row>
      <xdr:rowOff>830580</xdr:rowOff>
    </xdr:from>
    <xdr:to>
      <xdr:col>19</xdr:col>
      <xdr:colOff>2712720</xdr:colOff>
      <xdr:row>2</xdr:row>
      <xdr:rowOff>640080</xdr:rowOff>
    </xdr:to>
    <xdr:pic>
      <xdr:nvPicPr>
        <xdr:cNvPr id="7170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03320" y="830580"/>
          <a:ext cx="10515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1"/>
  <sheetViews>
    <sheetView tabSelected="1" topLeftCell="A15" zoomScale="25" zoomScaleNormal="25" zoomScaleSheetLayoutView="25" workbookViewId="0">
      <selection activeCell="BW28" sqref="BW28"/>
    </sheetView>
  </sheetViews>
  <sheetFormatPr defaultColWidth="10.109375" defaultRowHeight="13.2"/>
  <cols>
    <col min="1" max="1" width="23.44140625" style="5" customWidth="1"/>
    <col min="2" max="2" width="11.5546875" style="5" customWidth="1"/>
    <col min="3" max="19" width="6.33203125" style="5" hidden="1" customWidth="1"/>
    <col min="20" max="20" width="42.109375" style="5" customWidth="1"/>
    <col min="21" max="21" width="65.88671875" style="32" customWidth="1"/>
    <col min="22" max="22" width="26.6640625" style="33" customWidth="1"/>
    <col min="23" max="23" width="12.6640625" style="151" customWidth="1"/>
    <col min="24" max="24" width="25.6640625" style="43" customWidth="1"/>
    <col min="25" max="27" width="12.6640625" style="43" customWidth="1"/>
    <col min="28" max="28" width="16.6640625" style="43" customWidth="1"/>
    <col min="29" max="29" width="12.109375" style="43" customWidth="1"/>
    <col min="30" max="30" width="3" style="3" customWidth="1"/>
    <col min="31" max="31" width="16" style="3" customWidth="1"/>
    <col min="32" max="32" width="20.109375" style="3" customWidth="1"/>
    <col min="33" max="33" width="20.6640625" style="3" customWidth="1"/>
    <col min="34" max="34" width="16.5546875" style="3" customWidth="1"/>
    <col min="35" max="35" width="10.6640625" style="3" customWidth="1"/>
    <col min="36" max="36" width="15.109375" style="3" customWidth="1"/>
    <col min="37" max="37" width="17" style="3" customWidth="1"/>
    <col min="38" max="38" width="16.44140625" style="3" customWidth="1"/>
    <col min="39" max="39" width="16.88671875" style="3" customWidth="1"/>
    <col min="40" max="40" width="15.6640625" style="3" customWidth="1"/>
    <col min="41" max="41" width="16.33203125" style="3" customWidth="1"/>
    <col min="42" max="42" width="10.6640625" style="5" customWidth="1"/>
    <col min="43" max="43" width="11.88671875" style="5" customWidth="1"/>
    <col min="44" max="44" width="14" style="5" customWidth="1"/>
    <col min="45" max="49" width="10.6640625" style="5" customWidth="1"/>
    <col min="50" max="50" width="15.44140625" style="5" customWidth="1"/>
    <col min="51" max="51" width="19.33203125" style="5" customWidth="1"/>
    <col min="52" max="52" width="10.6640625" style="5" customWidth="1"/>
    <col min="53" max="53" width="13.33203125" style="5" customWidth="1"/>
    <col min="54" max="54" width="10.6640625" style="5" customWidth="1"/>
    <col min="55" max="55" width="13.44140625" style="5" customWidth="1"/>
    <col min="56" max="56" width="10.6640625" style="5" customWidth="1"/>
    <col min="57" max="57" width="10.109375" style="5" customWidth="1"/>
    <col min="58" max="58" width="8.33203125" style="5" customWidth="1"/>
    <col min="59" max="59" width="10.109375" style="5" customWidth="1"/>
    <col min="60" max="60" width="1.109375" style="5" customWidth="1"/>
    <col min="61" max="16384" width="10.109375" style="5"/>
  </cols>
  <sheetData>
    <row r="1" spans="1:63" ht="72.75" customHeight="1">
      <c r="B1" s="314" t="s">
        <v>50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</row>
    <row r="2" spans="1:63" ht="12.75" customHeight="1"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</row>
    <row r="3" spans="1:63" ht="68.25" customHeight="1">
      <c r="B3" s="315" t="s">
        <v>0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</row>
    <row r="4" spans="1:63" ht="48.75" customHeight="1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316" t="s">
        <v>43</v>
      </c>
      <c r="U4" s="316"/>
      <c r="V4" s="4"/>
      <c r="W4" s="4"/>
      <c r="X4" s="318" t="s">
        <v>96</v>
      </c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63" ht="67.5" customHeight="1">
      <c r="B5" s="319" t="s">
        <v>65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"/>
      <c r="X5" s="318" t="s">
        <v>97</v>
      </c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11"/>
      <c r="AS5" s="203"/>
      <c r="AT5" s="203"/>
      <c r="AU5" s="12" t="s">
        <v>1</v>
      </c>
      <c r="AV5" s="8"/>
      <c r="AW5" s="2"/>
      <c r="AX5" s="2"/>
      <c r="AY5" s="2"/>
      <c r="AZ5" s="320" t="s">
        <v>70</v>
      </c>
      <c r="BA5" s="320"/>
      <c r="BB5" s="320"/>
      <c r="BC5" s="320"/>
      <c r="BD5" s="321"/>
      <c r="BE5" s="321"/>
    </row>
    <row r="6" spans="1:63" ht="61.2" customHeight="1">
      <c r="W6" s="345" t="s">
        <v>48</v>
      </c>
      <c r="X6" s="345"/>
      <c r="Y6" s="345"/>
      <c r="Z6" s="345"/>
      <c r="AA6" s="345"/>
      <c r="AB6" s="345"/>
      <c r="AC6" s="34" t="s">
        <v>2</v>
      </c>
      <c r="AD6" s="248" t="s">
        <v>67</v>
      </c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14"/>
      <c r="AU6" s="1" t="s">
        <v>3</v>
      </c>
      <c r="AV6" s="2"/>
      <c r="AW6" s="2"/>
      <c r="AX6" s="2"/>
      <c r="AY6" s="2"/>
      <c r="AZ6" s="228" t="s">
        <v>58</v>
      </c>
      <c r="BA6" s="228"/>
      <c r="BB6" s="228"/>
      <c r="BC6" s="228"/>
      <c r="BD6" s="35"/>
      <c r="BE6" s="15"/>
    </row>
    <row r="7" spans="1:63" ht="69" customHeight="1">
      <c r="A7" s="326" t="s">
        <v>66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7" t="s">
        <v>68</v>
      </c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14"/>
      <c r="AU7" s="1" t="s">
        <v>4</v>
      </c>
      <c r="AV7" s="2"/>
      <c r="AW7" s="2"/>
      <c r="AX7" s="2"/>
      <c r="AY7" s="2"/>
      <c r="AZ7" s="324" t="s">
        <v>46</v>
      </c>
      <c r="BA7" s="324"/>
      <c r="BB7" s="324"/>
      <c r="BC7" s="324"/>
      <c r="BD7" s="324"/>
      <c r="BE7" s="15"/>
    </row>
    <row r="8" spans="1:63" ht="51.6" customHeight="1">
      <c r="T8" s="325" t="s">
        <v>98</v>
      </c>
      <c r="U8" s="325"/>
      <c r="V8" s="325"/>
      <c r="W8" s="328" t="s">
        <v>47</v>
      </c>
      <c r="X8" s="328"/>
      <c r="Y8" s="328"/>
      <c r="Z8" s="328"/>
      <c r="AA8" s="328"/>
      <c r="AB8" s="328"/>
      <c r="AC8" s="328"/>
      <c r="AD8" s="229" t="s">
        <v>51</v>
      </c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14"/>
      <c r="AU8" s="1" t="s">
        <v>5</v>
      </c>
      <c r="AV8" s="13"/>
      <c r="AW8" s="13"/>
      <c r="AX8" s="13"/>
      <c r="AY8" s="13"/>
      <c r="AZ8" s="322" t="s">
        <v>71</v>
      </c>
      <c r="BA8" s="322"/>
      <c r="BB8" s="322"/>
      <c r="BC8" s="322"/>
      <c r="BD8" s="323"/>
      <c r="BE8" s="323"/>
    </row>
    <row r="9" spans="1:63" ht="49.95" customHeight="1">
      <c r="U9" s="36"/>
      <c r="V9" s="36"/>
      <c r="W9" s="327" t="s">
        <v>6</v>
      </c>
      <c r="X9" s="327"/>
      <c r="Y9" s="327"/>
      <c r="Z9" s="327"/>
      <c r="AA9" s="37"/>
      <c r="AB9" s="37"/>
      <c r="AC9" s="34" t="s">
        <v>2</v>
      </c>
      <c r="AD9" s="38"/>
      <c r="AE9" s="229" t="s">
        <v>69</v>
      </c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16"/>
      <c r="AU9" s="39"/>
      <c r="AV9" s="40"/>
      <c r="AW9" s="40"/>
      <c r="AX9" s="40"/>
      <c r="AY9" s="40"/>
      <c r="AZ9" s="40"/>
      <c r="BA9" s="40"/>
      <c r="BB9" s="41"/>
      <c r="BC9" s="41"/>
      <c r="BD9" s="41"/>
    </row>
    <row r="10" spans="1:63" ht="61.95" customHeight="1" thickBot="1">
      <c r="U10" s="36"/>
      <c r="V10" s="36"/>
      <c r="W10" s="42"/>
      <c r="AA10" s="44"/>
      <c r="AB10" s="3"/>
      <c r="AC10" s="3"/>
      <c r="AK10" s="5"/>
      <c r="AL10" s="5"/>
      <c r="AM10" s="5"/>
      <c r="AN10" s="5"/>
      <c r="AO10" s="5"/>
    </row>
    <row r="11" spans="1:63" s="41" customFormat="1" ht="114" customHeight="1" thickBot="1">
      <c r="A11" s="45"/>
      <c r="B11" s="379" t="s">
        <v>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222" t="s">
        <v>64</v>
      </c>
      <c r="U11" s="223"/>
      <c r="V11" s="224"/>
      <c r="W11" s="333" t="s">
        <v>8</v>
      </c>
      <c r="X11" s="334"/>
      <c r="Y11" s="334"/>
      <c r="Z11" s="334"/>
      <c r="AA11" s="334"/>
      <c r="AB11" s="334"/>
      <c r="AC11" s="334"/>
      <c r="AD11" s="335"/>
      <c r="AE11" s="339" t="s">
        <v>9</v>
      </c>
      <c r="AF11" s="340"/>
      <c r="AG11" s="261" t="s">
        <v>10</v>
      </c>
      <c r="AH11" s="262"/>
      <c r="AI11" s="262"/>
      <c r="AJ11" s="262"/>
      <c r="AK11" s="262"/>
      <c r="AL11" s="262"/>
      <c r="AM11" s="262"/>
      <c r="AN11" s="262"/>
      <c r="AO11" s="331" t="s">
        <v>11</v>
      </c>
      <c r="AP11" s="230" t="s">
        <v>12</v>
      </c>
      <c r="AQ11" s="230"/>
      <c r="AR11" s="230"/>
      <c r="AS11" s="230"/>
      <c r="AT11" s="230"/>
      <c r="AU11" s="230"/>
      <c r="AV11" s="230"/>
      <c r="AW11" s="230"/>
      <c r="AX11" s="267" t="s">
        <v>52</v>
      </c>
      <c r="AY11" s="268"/>
      <c r="AZ11" s="268"/>
      <c r="BA11" s="268"/>
      <c r="BB11" s="268"/>
      <c r="BC11" s="268"/>
      <c r="BD11" s="268"/>
      <c r="BE11" s="269"/>
      <c r="BF11" s="47"/>
    </row>
    <row r="12" spans="1:63" s="41" customFormat="1" ht="60" customHeight="1">
      <c r="A12" s="45"/>
      <c r="B12" s="380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225"/>
      <c r="U12" s="226"/>
      <c r="V12" s="227"/>
      <c r="W12" s="336"/>
      <c r="X12" s="337"/>
      <c r="Y12" s="337"/>
      <c r="Z12" s="337"/>
      <c r="AA12" s="337"/>
      <c r="AB12" s="337"/>
      <c r="AC12" s="337"/>
      <c r="AD12" s="338"/>
      <c r="AE12" s="341"/>
      <c r="AF12" s="342"/>
      <c r="AG12" s="263"/>
      <c r="AH12" s="264"/>
      <c r="AI12" s="264"/>
      <c r="AJ12" s="264"/>
      <c r="AK12" s="264"/>
      <c r="AL12" s="264"/>
      <c r="AM12" s="264"/>
      <c r="AN12" s="264"/>
      <c r="AO12" s="332"/>
      <c r="AP12" s="231"/>
      <c r="AQ12" s="231"/>
      <c r="AR12" s="231"/>
      <c r="AS12" s="231"/>
      <c r="AT12" s="231"/>
      <c r="AU12" s="231"/>
      <c r="AV12" s="231"/>
      <c r="AW12" s="231"/>
      <c r="AX12" s="346" t="s">
        <v>72</v>
      </c>
      <c r="AY12" s="347"/>
      <c r="AZ12" s="347"/>
      <c r="BA12" s="347"/>
      <c r="BB12" s="347"/>
      <c r="BC12" s="347"/>
      <c r="BD12" s="347"/>
      <c r="BE12" s="348"/>
      <c r="BF12" s="49"/>
    </row>
    <row r="13" spans="1:63" s="41" customFormat="1" ht="60" customHeight="1">
      <c r="A13" s="45"/>
      <c r="B13" s="38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225"/>
      <c r="U13" s="226"/>
      <c r="V13" s="227"/>
      <c r="W13" s="336"/>
      <c r="X13" s="337"/>
      <c r="Y13" s="337"/>
      <c r="Z13" s="337"/>
      <c r="AA13" s="337"/>
      <c r="AB13" s="337"/>
      <c r="AC13" s="337"/>
      <c r="AD13" s="338"/>
      <c r="AE13" s="343"/>
      <c r="AF13" s="344"/>
      <c r="AG13" s="265"/>
      <c r="AH13" s="266"/>
      <c r="AI13" s="266"/>
      <c r="AJ13" s="266"/>
      <c r="AK13" s="266"/>
      <c r="AL13" s="266"/>
      <c r="AM13" s="266"/>
      <c r="AN13" s="266"/>
      <c r="AO13" s="332"/>
      <c r="AP13" s="232"/>
      <c r="AQ13" s="232"/>
      <c r="AR13" s="232"/>
      <c r="AS13" s="232"/>
      <c r="AT13" s="232"/>
      <c r="AU13" s="232"/>
      <c r="AV13" s="232"/>
      <c r="AW13" s="232"/>
      <c r="AX13" s="256" t="s">
        <v>99</v>
      </c>
      <c r="AY13" s="228"/>
      <c r="AZ13" s="228"/>
      <c r="BA13" s="228"/>
      <c r="BB13" s="228"/>
      <c r="BC13" s="228"/>
      <c r="BD13" s="228"/>
      <c r="BE13" s="257"/>
      <c r="BF13" s="211"/>
    </row>
    <row r="14" spans="1:63" s="41" customFormat="1" ht="55.95" customHeight="1" thickBot="1">
      <c r="A14" s="45"/>
      <c r="B14" s="380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225"/>
      <c r="U14" s="226"/>
      <c r="V14" s="227"/>
      <c r="W14" s="336"/>
      <c r="X14" s="337"/>
      <c r="Y14" s="337"/>
      <c r="Z14" s="337"/>
      <c r="AA14" s="337"/>
      <c r="AB14" s="337"/>
      <c r="AC14" s="337"/>
      <c r="AD14" s="338"/>
      <c r="AE14" s="284" t="s">
        <v>13</v>
      </c>
      <c r="AF14" s="278" t="s">
        <v>14</v>
      </c>
      <c r="AG14" s="284" t="s">
        <v>15</v>
      </c>
      <c r="AH14" s="287" t="s">
        <v>16</v>
      </c>
      <c r="AI14" s="288"/>
      <c r="AJ14" s="288"/>
      <c r="AK14" s="288"/>
      <c r="AL14" s="288"/>
      <c r="AM14" s="288"/>
      <c r="AN14" s="289"/>
      <c r="AO14" s="332"/>
      <c r="AP14" s="305" t="s">
        <v>17</v>
      </c>
      <c r="AQ14" s="307" t="s">
        <v>18</v>
      </c>
      <c r="AR14" s="307" t="s">
        <v>19</v>
      </c>
      <c r="AS14" s="282" t="s">
        <v>20</v>
      </c>
      <c r="AT14" s="282" t="s">
        <v>21</v>
      </c>
      <c r="AU14" s="307" t="s">
        <v>22</v>
      </c>
      <c r="AV14" s="307" t="s">
        <v>23</v>
      </c>
      <c r="AW14" s="280" t="s">
        <v>24</v>
      </c>
      <c r="AX14" s="258" t="s">
        <v>73</v>
      </c>
      <c r="AY14" s="259"/>
      <c r="AZ14" s="259"/>
      <c r="BA14" s="259"/>
      <c r="BB14" s="258" t="s">
        <v>74</v>
      </c>
      <c r="BC14" s="259"/>
      <c r="BD14" s="259"/>
      <c r="BE14" s="260"/>
    </row>
    <row r="15" spans="1:63" s="51" customFormat="1" ht="52.2" customHeight="1">
      <c r="A15" s="50"/>
      <c r="B15" s="380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225"/>
      <c r="U15" s="226"/>
      <c r="V15" s="227"/>
      <c r="W15" s="336"/>
      <c r="X15" s="337"/>
      <c r="Y15" s="337"/>
      <c r="Z15" s="337"/>
      <c r="AA15" s="337"/>
      <c r="AB15" s="337"/>
      <c r="AC15" s="337"/>
      <c r="AD15" s="338"/>
      <c r="AE15" s="286"/>
      <c r="AF15" s="279"/>
      <c r="AG15" s="285"/>
      <c r="AH15" s="252" t="s">
        <v>54</v>
      </c>
      <c r="AI15" s="253"/>
      <c r="AJ15" s="252" t="s">
        <v>57</v>
      </c>
      <c r="AK15" s="329"/>
      <c r="AL15" s="253" t="s">
        <v>75</v>
      </c>
      <c r="AM15" s="329"/>
      <c r="AN15" s="249" t="s">
        <v>49</v>
      </c>
      <c r="AO15" s="332"/>
      <c r="AP15" s="306"/>
      <c r="AQ15" s="308"/>
      <c r="AR15" s="308"/>
      <c r="AS15" s="283"/>
      <c r="AT15" s="283"/>
      <c r="AU15" s="308"/>
      <c r="AV15" s="308"/>
      <c r="AW15" s="281"/>
      <c r="AX15" s="270" t="s">
        <v>45</v>
      </c>
      <c r="AY15" s="271"/>
      <c r="AZ15" s="271"/>
      <c r="BA15" s="271"/>
      <c r="BB15" s="270" t="s">
        <v>45</v>
      </c>
      <c r="BC15" s="271"/>
      <c r="BD15" s="271"/>
      <c r="BE15" s="272"/>
      <c r="BK15" s="277"/>
    </row>
    <row r="16" spans="1:63" s="51" customFormat="1" ht="30" customHeight="1">
      <c r="A16" s="50"/>
      <c r="B16" s="380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225"/>
      <c r="U16" s="226"/>
      <c r="V16" s="227"/>
      <c r="W16" s="336"/>
      <c r="X16" s="337"/>
      <c r="Y16" s="337"/>
      <c r="Z16" s="337"/>
      <c r="AA16" s="337"/>
      <c r="AB16" s="337"/>
      <c r="AC16" s="337"/>
      <c r="AD16" s="338"/>
      <c r="AE16" s="286"/>
      <c r="AF16" s="279"/>
      <c r="AG16" s="285"/>
      <c r="AH16" s="254"/>
      <c r="AI16" s="255"/>
      <c r="AJ16" s="254"/>
      <c r="AK16" s="330"/>
      <c r="AL16" s="255"/>
      <c r="AM16" s="330"/>
      <c r="AN16" s="250"/>
      <c r="AO16" s="332"/>
      <c r="AP16" s="306"/>
      <c r="AQ16" s="308"/>
      <c r="AR16" s="308"/>
      <c r="AS16" s="283"/>
      <c r="AT16" s="283"/>
      <c r="AU16" s="308"/>
      <c r="AV16" s="308"/>
      <c r="AW16" s="281"/>
      <c r="AX16" s="273" t="s">
        <v>15</v>
      </c>
      <c r="AY16" s="275" t="s">
        <v>26</v>
      </c>
      <c r="AZ16" s="276"/>
      <c r="BA16" s="276"/>
      <c r="BB16" s="273" t="s">
        <v>15</v>
      </c>
      <c r="BC16" s="309" t="s">
        <v>26</v>
      </c>
      <c r="BD16" s="309"/>
      <c r="BE16" s="310"/>
      <c r="BK16" s="277"/>
    </row>
    <row r="17" spans="1:109" s="51" customFormat="1" ht="155.25" customHeight="1" thickBot="1">
      <c r="A17" s="50"/>
      <c r="B17" s="38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225"/>
      <c r="U17" s="226"/>
      <c r="V17" s="227"/>
      <c r="W17" s="336"/>
      <c r="X17" s="337"/>
      <c r="Y17" s="337"/>
      <c r="Z17" s="337"/>
      <c r="AA17" s="337"/>
      <c r="AB17" s="337"/>
      <c r="AC17" s="337"/>
      <c r="AD17" s="338"/>
      <c r="AE17" s="286"/>
      <c r="AF17" s="279"/>
      <c r="AG17" s="286"/>
      <c r="AH17" s="29" t="s">
        <v>55</v>
      </c>
      <c r="AI17" s="24" t="s">
        <v>56</v>
      </c>
      <c r="AJ17" s="29" t="s">
        <v>55</v>
      </c>
      <c r="AK17" s="24" t="s">
        <v>56</v>
      </c>
      <c r="AL17" s="29" t="s">
        <v>55</v>
      </c>
      <c r="AM17" s="24" t="s">
        <v>56</v>
      </c>
      <c r="AN17" s="251"/>
      <c r="AO17" s="332"/>
      <c r="AP17" s="306"/>
      <c r="AQ17" s="308"/>
      <c r="AR17" s="308"/>
      <c r="AS17" s="283"/>
      <c r="AT17" s="283"/>
      <c r="AU17" s="308"/>
      <c r="AV17" s="308"/>
      <c r="AW17" s="281"/>
      <c r="AX17" s="274"/>
      <c r="AY17" s="25" t="s">
        <v>25</v>
      </c>
      <c r="AZ17" s="25" t="s">
        <v>27</v>
      </c>
      <c r="BA17" s="26" t="s">
        <v>53</v>
      </c>
      <c r="BB17" s="274"/>
      <c r="BC17" s="27" t="s">
        <v>25</v>
      </c>
      <c r="BD17" s="27" t="s">
        <v>27</v>
      </c>
      <c r="BE17" s="28" t="s">
        <v>28</v>
      </c>
      <c r="BK17" s="277"/>
    </row>
    <row r="18" spans="1:109" s="59" customFormat="1" ht="42.75" customHeight="1" thickTop="1" thickBot="1">
      <c r="A18" s="53"/>
      <c r="B18" s="54">
        <v>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243">
        <v>2</v>
      </c>
      <c r="U18" s="244"/>
      <c r="V18" s="245"/>
      <c r="W18" s="246">
        <v>3</v>
      </c>
      <c r="X18" s="247"/>
      <c r="Y18" s="247"/>
      <c r="Z18" s="247"/>
      <c r="AA18" s="247"/>
      <c r="AB18" s="247"/>
      <c r="AC18" s="247"/>
      <c r="AD18" s="247"/>
      <c r="AE18" s="210">
        <v>4</v>
      </c>
      <c r="AF18" s="56">
        <v>5</v>
      </c>
      <c r="AG18" s="57">
        <v>6</v>
      </c>
      <c r="AH18" s="210">
        <v>7</v>
      </c>
      <c r="AI18" s="56">
        <v>8</v>
      </c>
      <c r="AJ18" s="57">
        <v>9</v>
      </c>
      <c r="AK18" s="210">
        <v>10</v>
      </c>
      <c r="AL18" s="56">
        <v>11</v>
      </c>
      <c r="AM18" s="57">
        <v>12</v>
      </c>
      <c r="AN18" s="210">
        <v>13</v>
      </c>
      <c r="AO18" s="56">
        <v>14</v>
      </c>
      <c r="AP18" s="57">
        <v>15</v>
      </c>
      <c r="AQ18" s="210">
        <v>16</v>
      </c>
      <c r="AR18" s="56">
        <v>17</v>
      </c>
      <c r="AS18" s="57">
        <v>18</v>
      </c>
      <c r="AT18" s="210">
        <v>19</v>
      </c>
      <c r="AU18" s="56">
        <v>20</v>
      </c>
      <c r="AV18" s="57">
        <v>21</v>
      </c>
      <c r="AW18" s="210">
        <v>22</v>
      </c>
      <c r="AX18" s="56">
        <v>23</v>
      </c>
      <c r="AY18" s="57">
        <v>24</v>
      </c>
      <c r="AZ18" s="210">
        <v>25</v>
      </c>
      <c r="BA18" s="56">
        <v>26</v>
      </c>
      <c r="BB18" s="57">
        <v>27</v>
      </c>
      <c r="BC18" s="210">
        <v>28</v>
      </c>
      <c r="BD18" s="56">
        <v>29</v>
      </c>
      <c r="BE18" s="58">
        <v>30</v>
      </c>
    </row>
    <row r="19" spans="1:109" s="61" customFormat="1" ht="59.4" customHeight="1" thickBot="1">
      <c r="A19" s="53"/>
      <c r="B19" s="220" t="s">
        <v>59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1"/>
      <c r="BF19" s="59"/>
      <c r="BG19" s="59"/>
      <c r="BH19" s="59"/>
      <c r="BI19" s="277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60"/>
    </row>
    <row r="20" spans="1:109" s="59" customFormat="1" ht="73.95" customHeight="1" thickBot="1">
      <c r="A20" s="53"/>
      <c r="B20" s="220" t="s">
        <v>60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1"/>
      <c r="BI20" s="277"/>
    </row>
    <row r="21" spans="1:109" s="6" customFormat="1" ht="101.4" customHeight="1">
      <c r="A21" s="197"/>
      <c r="B21" s="87">
        <v>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367" t="s">
        <v>100</v>
      </c>
      <c r="U21" s="368"/>
      <c r="V21" s="369"/>
      <c r="W21" s="296" t="s">
        <v>76</v>
      </c>
      <c r="X21" s="297"/>
      <c r="Y21" s="297"/>
      <c r="Z21" s="297"/>
      <c r="AA21" s="297"/>
      <c r="AB21" s="297"/>
      <c r="AC21" s="297"/>
      <c r="AD21" s="298"/>
      <c r="AE21" s="89">
        <v>2</v>
      </c>
      <c r="AF21" s="90">
        <f>AE21*30</f>
        <v>60</v>
      </c>
      <c r="AG21" s="90">
        <f>AH21+AJ21+AL21</f>
        <v>36</v>
      </c>
      <c r="AH21" s="90">
        <v>18</v>
      </c>
      <c r="AI21" s="90"/>
      <c r="AJ21" s="90">
        <v>18</v>
      </c>
      <c r="AK21" s="90"/>
      <c r="AL21" s="90"/>
      <c r="AM21" s="90"/>
      <c r="AN21" s="91"/>
      <c r="AO21" s="92">
        <f>AF21-AG21</f>
        <v>24</v>
      </c>
      <c r="AP21" s="93"/>
      <c r="AQ21" s="94">
        <v>1</v>
      </c>
      <c r="AR21" s="94">
        <v>1</v>
      </c>
      <c r="AS21" s="95"/>
      <c r="AT21" s="93"/>
      <c r="AU21" s="94"/>
      <c r="AV21" s="94"/>
      <c r="AW21" s="95"/>
      <c r="AX21" s="93">
        <f>SUM(AY21:BA21)</f>
        <v>2</v>
      </c>
      <c r="AY21" s="94">
        <v>1</v>
      </c>
      <c r="AZ21" s="94">
        <v>1</v>
      </c>
      <c r="BA21" s="95"/>
      <c r="BB21" s="93"/>
      <c r="BC21" s="94"/>
      <c r="BD21" s="94"/>
      <c r="BE21" s="95"/>
      <c r="BI21" s="277"/>
    </row>
    <row r="22" spans="1:109" s="6" customFormat="1" ht="106.2" customHeight="1">
      <c r="A22" s="197"/>
      <c r="B22" s="96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214" t="s">
        <v>77</v>
      </c>
      <c r="U22" s="215"/>
      <c r="V22" s="216"/>
      <c r="W22" s="217" t="s">
        <v>78</v>
      </c>
      <c r="X22" s="218"/>
      <c r="Y22" s="218"/>
      <c r="Z22" s="218"/>
      <c r="AA22" s="218"/>
      <c r="AB22" s="218"/>
      <c r="AC22" s="218"/>
      <c r="AD22" s="219"/>
      <c r="AE22" s="76">
        <v>2</v>
      </c>
      <c r="AF22" s="77">
        <f>AE22*30</f>
        <v>60</v>
      </c>
      <c r="AG22" s="77">
        <f>AH22+AJ22+AL22</f>
        <v>36</v>
      </c>
      <c r="AH22" s="77">
        <v>18</v>
      </c>
      <c r="AI22" s="77"/>
      <c r="AJ22" s="77">
        <v>18</v>
      </c>
      <c r="AK22" s="77"/>
      <c r="AL22" s="77"/>
      <c r="AM22" s="77"/>
      <c r="AN22" s="78"/>
      <c r="AO22" s="85">
        <f>AF22-AG22</f>
        <v>24</v>
      </c>
      <c r="AP22" s="79"/>
      <c r="AQ22" s="80">
        <v>2</v>
      </c>
      <c r="AR22" s="80">
        <v>2</v>
      </c>
      <c r="AS22" s="81"/>
      <c r="AT22" s="79"/>
      <c r="AU22" s="80"/>
      <c r="AV22" s="80"/>
      <c r="AW22" s="81"/>
      <c r="AX22" s="79"/>
      <c r="AY22" s="80"/>
      <c r="AZ22" s="80"/>
      <c r="BA22" s="81"/>
      <c r="BB22" s="79">
        <f>SUM(BC22:BE22)</f>
        <v>2</v>
      </c>
      <c r="BC22" s="80">
        <v>1</v>
      </c>
      <c r="BD22" s="80">
        <v>1</v>
      </c>
      <c r="BE22" s="81"/>
      <c r="BI22" s="206"/>
    </row>
    <row r="23" spans="1:109" s="6" customFormat="1" ht="83.4" customHeight="1">
      <c r="A23" s="197"/>
      <c r="B23" s="96">
        <v>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214" t="s">
        <v>101</v>
      </c>
      <c r="U23" s="215"/>
      <c r="V23" s="216"/>
      <c r="W23" s="217" t="s">
        <v>79</v>
      </c>
      <c r="X23" s="218"/>
      <c r="Y23" s="218"/>
      <c r="Z23" s="218"/>
      <c r="AA23" s="218"/>
      <c r="AB23" s="218"/>
      <c r="AC23" s="218"/>
      <c r="AD23" s="219"/>
      <c r="AE23" s="76">
        <v>3</v>
      </c>
      <c r="AF23" s="77">
        <f>AE23*30</f>
        <v>90</v>
      </c>
      <c r="AG23" s="77">
        <f>AH23+AJ23+AL23</f>
        <v>72</v>
      </c>
      <c r="AH23" s="77">
        <v>18</v>
      </c>
      <c r="AI23" s="77"/>
      <c r="AJ23" s="77">
        <v>54</v>
      </c>
      <c r="AK23" s="77"/>
      <c r="AL23" s="77"/>
      <c r="AM23" s="77"/>
      <c r="AN23" s="78"/>
      <c r="AO23" s="85">
        <f>AF23-AG23</f>
        <v>18</v>
      </c>
      <c r="AP23" s="79"/>
      <c r="AQ23" s="80">
        <v>2</v>
      </c>
      <c r="AR23" s="80">
        <v>1.2</v>
      </c>
      <c r="AS23" s="81"/>
      <c r="AT23" s="79"/>
      <c r="AU23" s="80"/>
      <c r="AV23" s="80"/>
      <c r="AW23" s="81"/>
      <c r="AX23" s="79">
        <f>SUM(AY23:BA23)</f>
        <v>2</v>
      </c>
      <c r="AY23" s="80">
        <v>1</v>
      </c>
      <c r="AZ23" s="80">
        <v>1</v>
      </c>
      <c r="BA23" s="81"/>
      <c r="BB23" s="82">
        <f>SUM(BC23:BE23)</f>
        <v>2</v>
      </c>
      <c r="BC23" s="83"/>
      <c r="BD23" s="83">
        <v>2</v>
      </c>
      <c r="BE23" s="84"/>
      <c r="BI23" s="206"/>
    </row>
    <row r="24" spans="1:109" s="6" customFormat="1" ht="96" customHeight="1" thickBot="1">
      <c r="A24" s="197"/>
      <c r="B24" s="101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237" t="s">
        <v>95</v>
      </c>
      <c r="U24" s="238"/>
      <c r="V24" s="239"/>
      <c r="W24" s="240" t="s">
        <v>94</v>
      </c>
      <c r="X24" s="241"/>
      <c r="Y24" s="241"/>
      <c r="Z24" s="241"/>
      <c r="AA24" s="241"/>
      <c r="AB24" s="241"/>
      <c r="AC24" s="241"/>
      <c r="AD24" s="242"/>
      <c r="AE24" s="62">
        <v>3</v>
      </c>
      <c r="AF24" s="63">
        <f>AE24*30</f>
        <v>90</v>
      </c>
      <c r="AG24" s="63">
        <f>AH24+AJ24+AL24</f>
        <v>72</v>
      </c>
      <c r="AH24" s="63"/>
      <c r="AI24" s="63"/>
      <c r="AJ24" s="63">
        <v>72</v>
      </c>
      <c r="AK24" s="63"/>
      <c r="AL24" s="63"/>
      <c r="AM24" s="63"/>
      <c r="AN24" s="64"/>
      <c r="AO24" s="86">
        <f>AF24-AG24</f>
        <v>18</v>
      </c>
      <c r="AP24" s="65"/>
      <c r="AQ24" s="66">
        <v>2</v>
      </c>
      <c r="AR24" s="66">
        <v>1</v>
      </c>
      <c r="AS24" s="67"/>
      <c r="AT24" s="65"/>
      <c r="AU24" s="66"/>
      <c r="AV24" s="66"/>
      <c r="AW24" s="67"/>
      <c r="AX24" s="65">
        <f>SUM(AY24:BA24)</f>
        <v>2</v>
      </c>
      <c r="AY24" s="66"/>
      <c r="AZ24" s="66">
        <v>2</v>
      </c>
      <c r="BA24" s="67"/>
      <c r="BB24" s="68">
        <f>SUM(BC24:BE24)</f>
        <v>2</v>
      </c>
      <c r="BC24" s="69"/>
      <c r="BD24" s="69">
        <v>2</v>
      </c>
      <c r="BE24" s="70"/>
      <c r="BF24" s="6" t="s">
        <v>93</v>
      </c>
      <c r="BI24" s="206"/>
    </row>
    <row r="25" spans="1:109" s="110" customFormat="1" ht="59.4" customHeight="1" thickBot="1">
      <c r="A25" s="198"/>
      <c r="B25" s="302" t="s">
        <v>80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4"/>
      <c r="AE25" s="103">
        <f>SUM(AE21:AE24)</f>
        <v>10</v>
      </c>
      <c r="AF25" s="104">
        <f>SUM(AF21:AF24)</f>
        <v>300</v>
      </c>
      <c r="AG25" s="104">
        <f>SUM(AG21:AG24)</f>
        <v>216</v>
      </c>
      <c r="AH25" s="104">
        <f>SUM(AH21:AH24)</f>
        <v>54</v>
      </c>
      <c r="AI25" s="104"/>
      <c r="AJ25" s="104">
        <f>SUM(AJ21:AJ24)</f>
        <v>162</v>
      </c>
      <c r="AK25" s="104"/>
      <c r="AL25" s="104"/>
      <c r="AM25" s="104"/>
      <c r="AN25" s="105"/>
      <c r="AO25" s="106">
        <f>SUM(AO21:AO24)</f>
        <v>84</v>
      </c>
      <c r="AP25" s="107"/>
      <c r="AQ25" s="108">
        <v>4</v>
      </c>
      <c r="AR25" s="108">
        <v>5</v>
      </c>
      <c r="AS25" s="109"/>
      <c r="AT25" s="107"/>
      <c r="AU25" s="108"/>
      <c r="AV25" s="108"/>
      <c r="AW25" s="109"/>
      <c r="AX25" s="107">
        <f>SUM(AX21:AX24)</f>
        <v>6</v>
      </c>
      <c r="AY25" s="108">
        <f>SUM(AY21:AY24)</f>
        <v>2</v>
      </c>
      <c r="AZ25" s="108">
        <f>SUM(AZ21:AZ24)</f>
        <v>4</v>
      </c>
      <c r="BA25" s="109"/>
      <c r="BB25" s="107">
        <f>SUM(BB21:BB24)</f>
        <v>6</v>
      </c>
      <c r="BC25" s="108">
        <f>SUM(BC21:BC24)</f>
        <v>1</v>
      </c>
      <c r="BD25" s="108">
        <f>SUM(BD21:BD24)</f>
        <v>5</v>
      </c>
      <c r="BE25" s="109"/>
    </row>
    <row r="26" spans="1:109" s="6" customFormat="1" ht="69" customHeight="1" thickBot="1">
      <c r="A26" s="197"/>
      <c r="B26" s="233" t="s">
        <v>61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4"/>
    </row>
    <row r="27" spans="1:109" s="6" customFormat="1" ht="103.95" customHeight="1">
      <c r="A27" s="197"/>
      <c r="B27" s="87">
        <v>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367" t="s">
        <v>106</v>
      </c>
      <c r="U27" s="368"/>
      <c r="V27" s="369"/>
      <c r="W27" s="296" t="s">
        <v>102</v>
      </c>
      <c r="X27" s="297"/>
      <c r="Y27" s="297"/>
      <c r="Z27" s="297"/>
      <c r="AA27" s="297"/>
      <c r="AB27" s="297"/>
      <c r="AC27" s="297"/>
      <c r="AD27" s="298"/>
      <c r="AE27" s="152">
        <v>4.5</v>
      </c>
      <c r="AF27" s="153">
        <f t="shared" ref="AF27" si="0">AE27*30</f>
        <v>135</v>
      </c>
      <c r="AG27" s="153">
        <f t="shared" ref="AG27" si="1">AH27+AJ27+AL27</f>
        <v>72</v>
      </c>
      <c r="AH27" s="153">
        <v>36</v>
      </c>
      <c r="AI27" s="153"/>
      <c r="AJ27" s="153">
        <v>36</v>
      </c>
      <c r="AK27" s="153"/>
      <c r="AL27" s="153"/>
      <c r="AM27" s="153"/>
      <c r="AN27" s="154"/>
      <c r="AO27" s="111">
        <f t="shared" ref="AO27" si="2">AF27-AG27</f>
        <v>63</v>
      </c>
      <c r="AP27" s="163">
        <v>1</v>
      </c>
      <c r="AQ27" s="164"/>
      <c r="AR27" s="164">
        <v>1</v>
      </c>
      <c r="AS27" s="165"/>
      <c r="AT27" s="163"/>
      <c r="AU27" s="164">
        <v>1</v>
      </c>
      <c r="AV27" s="164"/>
      <c r="AW27" s="165"/>
      <c r="AX27" s="163">
        <f>SUM(AY27:BA27)</f>
        <v>4</v>
      </c>
      <c r="AY27" s="164">
        <v>2</v>
      </c>
      <c r="AZ27" s="164">
        <v>2</v>
      </c>
      <c r="BA27" s="165"/>
      <c r="BB27" s="169"/>
      <c r="BC27" s="170"/>
      <c r="BD27" s="170"/>
      <c r="BE27" s="171"/>
    </row>
    <row r="28" spans="1:109" s="6" customFormat="1" ht="111" customHeight="1">
      <c r="A28" s="197" t="s">
        <v>93</v>
      </c>
      <c r="B28" s="96">
        <v>6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214" t="s">
        <v>81</v>
      </c>
      <c r="U28" s="215"/>
      <c r="V28" s="216"/>
      <c r="W28" s="370" t="s">
        <v>102</v>
      </c>
      <c r="X28" s="371"/>
      <c r="Y28" s="371"/>
      <c r="Z28" s="371"/>
      <c r="AA28" s="371"/>
      <c r="AB28" s="371"/>
      <c r="AC28" s="371"/>
      <c r="AD28" s="372"/>
      <c r="AE28" s="155">
        <v>5.5</v>
      </c>
      <c r="AF28" s="156">
        <f t="shared" ref="AF28" si="3">AE28*30</f>
        <v>165</v>
      </c>
      <c r="AG28" s="156">
        <f t="shared" ref="AG28" si="4">AH28+AJ28+AL28</f>
        <v>90</v>
      </c>
      <c r="AH28" s="156">
        <v>36</v>
      </c>
      <c r="AI28" s="156"/>
      <c r="AJ28" s="156">
        <v>54</v>
      </c>
      <c r="AK28" s="156"/>
      <c r="AL28" s="156"/>
      <c r="AM28" s="156"/>
      <c r="AN28" s="157"/>
      <c r="AO28" s="162">
        <f t="shared" ref="AO28" si="5">AF28-AG28</f>
        <v>75</v>
      </c>
      <c r="AP28" s="189">
        <v>2</v>
      </c>
      <c r="AQ28" s="190"/>
      <c r="AR28" s="190">
        <v>2</v>
      </c>
      <c r="AS28" s="191"/>
      <c r="AT28" s="189"/>
      <c r="AU28" s="190">
        <v>2</v>
      </c>
      <c r="AV28" s="190"/>
      <c r="AW28" s="191"/>
      <c r="AX28" s="189"/>
      <c r="AY28" s="190"/>
      <c r="AZ28" s="190"/>
      <c r="BA28" s="191"/>
      <c r="BB28" s="189">
        <f>SUM(BC28:BE28)</f>
        <v>5</v>
      </c>
      <c r="BC28" s="190">
        <v>2</v>
      </c>
      <c r="BD28" s="190">
        <v>3</v>
      </c>
      <c r="BE28" s="191"/>
    </row>
    <row r="29" spans="1:109" s="6" customFormat="1" ht="106.2" customHeight="1">
      <c r="A29" s="197" t="s">
        <v>93</v>
      </c>
      <c r="B29" s="96">
        <v>7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214" t="s">
        <v>103</v>
      </c>
      <c r="U29" s="215"/>
      <c r="V29" s="216"/>
      <c r="W29" s="311" t="s">
        <v>108</v>
      </c>
      <c r="X29" s="312"/>
      <c r="Y29" s="312"/>
      <c r="Z29" s="312"/>
      <c r="AA29" s="312"/>
      <c r="AB29" s="312"/>
      <c r="AC29" s="312"/>
      <c r="AD29" s="313"/>
      <c r="AE29" s="155">
        <v>3</v>
      </c>
      <c r="AF29" s="156">
        <f t="shared" ref="AF29" si="6">AE29*30</f>
        <v>90</v>
      </c>
      <c r="AG29" s="156">
        <f t="shared" ref="AG29" si="7">AH29+AJ29+AL29</f>
        <v>54</v>
      </c>
      <c r="AH29" s="156">
        <v>18</v>
      </c>
      <c r="AI29" s="156"/>
      <c r="AJ29" s="156">
        <v>18</v>
      </c>
      <c r="AK29" s="156"/>
      <c r="AL29" s="156">
        <v>18</v>
      </c>
      <c r="AM29" s="156"/>
      <c r="AN29" s="157"/>
      <c r="AO29" s="162">
        <f t="shared" ref="AO29" si="8">AF29-AG29</f>
        <v>36</v>
      </c>
      <c r="AP29" s="189"/>
      <c r="AQ29" s="190">
        <v>1</v>
      </c>
      <c r="AR29" s="190">
        <v>1</v>
      </c>
      <c r="AS29" s="191"/>
      <c r="AT29" s="189"/>
      <c r="AU29" s="190">
        <v>1</v>
      </c>
      <c r="AV29" s="190"/>
      <c r="AW29" s="191"/>
      <c r="AX29" s="189">
        <f>SUM(AY29:BA29)</f>
        <v>3</v>
      </c>
      <c r="AY29" s="190">
        <v>1</v>
      </c>
      <c r="AZ29" s="190">
        <v>1</v>
      </c>
      <c r="BA29" s="191">
        <v>1</v>
      </c>
      <c r="BB29" s="189"/>
      <c r="BC29" s="190"/>
      <c r="BD29" s="190"/>
      <c r="BE29" s="191"/>
    </row>
    <row r="30" spans="1:109" s="6" customFormat="1" ht="106.2" customHeight="1">
      <c r="A30" s="197"/>
      <c r="B30" s="96">
        <v>8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214" t="s">
        <v>104</v>
      </c>
      <c r="U30" s="215"/>
      <c r="V30" s="216"/>
      <c r="W30" s="311" t="s">
        <v>108</v>
      </c>
      <c r="X30" s="312"/>
      <c r="Y30" s="312"/>
      <c r="Z30" s="312"/>
      <c r="AA30" s="312"/>
      <c r="AB30" s="312"/>
      <c r="AC30" s="312"/>
      <c r="AD30" s="313"/>
      <c r="AE30" s="155">
        <v>5</v>
      </c>
      <c r="AF30" s="156">
        <f t="shared" ref="AF30" si="9">AE30*30</f>
        <v>150</v>
      </c>
      <c r="AG30" s="156">
        <f t="shared" ref="AG30" si="10">AH30+AJ30+AL30</f>
        <v>72</v>
      </c>
      <c r="AH30" s="156">
        <v>36</v>
      </c>
      <c r="AI30" s="156"/>
      <c r="AJ30" s="156">
        <v>18</v>
      </c>
      <c r="AK30" s="156"/>
      <c r="AL30" s="156">
        <v>18</v>
      </c>
      <c r="AM30" s="156"/>
      <c r="AN30" s="157"/>
      <c r="AO30" s="162">
        <f t="shared" ref="AO30" si="11">AF30-AG30</f>
        <v>78</v>
      </c>
      <c r="AP30" s="189">
        <v>2</v>
      </c>
      <c r="AQ30" s="190"/>
      <c r="AR30" s="190">
        <v>2</v>
      </c>
      <c r="AS30" s="191"/>
      <c r="AT30" s="189"/>
      <c r="AU30" s="190">
        <v>2</v>
      </c>
      <c r="AV30" s="190"/>
      <c r="AW30" s="191"/>
      <c r="AX30" s="189"/>
      <c r="AY30" s="190"/>
      <c r="AZ30" s="190"/>
      <c r="BA30" s="191"/>
      <c r="BB30" s="189">
        <f>SUM(BC30:BE30)</f>
        <v>4</v>
      </c>
      <c r="BC30" s="190">
        <v>2</v>
      </c>
      <c r="BD30" s="190">
        <v>1</v>
      </c>
      <c r="BE30" s="191">
        <v>1</v>
      </c>
    </row>
    <row r="31" spans="1:109" s="6" customFormat="1" ht="115.95" customHeight="1">
      <c r="A31" s="197"/>
      <c r="B31" s="96">
        <v>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214" t="s">
        <v>82</v>
      </c>
      <c r="U31" s="215"/>
      <c r="V31" s="216"/>
      <c r="W31" s="217" t="s">
        <v>83</v>
      </c>
      <c r="X31" s="218"/>
      <c r="Y31" s="218"/>
      <c r="Z31" s="218"/>
      <c r="AA31" s="218"/>
      <c r="AB31" s="218"/>
      <c r="AC31" s="218"/>
      <c r="AD31" s="219"/>
      <c r="AE31" s="76">
        <v>6</v>
      </c>
      <c r="AF31" s="77">
        <f>AE31*30</f>
        <v>180</v>
      </c>
      <c r="AG31" s="77">
        <f>AH31+AJ31+AL31</f>
        <v>90</v>
      </c>
      <c r="AH31" s="77">
        <v>36</v>
      </c>
      <c r="AI31" s="77"/>
      <c r="AJ31" s="77">
        <v>18</v>
      </c>
      <c r="AK31" s="77"/>
      <c r="AL31" s="77">
        <v>36</v>
      </c>
      <c r="AM31" s="77"/>
      <c r="AN31" s="78"/>
      <c r="AO31" s="85">
        <f>AF31-AG31</f>
        <v>90</v>
      </c>
      <c r="AP31" s="79">
        <v>1</v>
      </c>
      <c r="AQ31" s="80"/>
      <c r="AR31" s="80">
        <v>1</v>
      </c>
      <c r="AS31" s="81"/>
      <c r="AT31" s="79"/>
      <c r="AU31" s="80"/>
      <c r="AV31" s="80">
        <v>1</v>
      </c>
      <c r="AW31" s="81"/>
      <c r="AX31" s="189">
        <f>SUM(AY31:BA31)</f>
        <v>5</v>
      </c>
      <c r="AY31" s="190">
        <v>2</v>
      </c>
      <c r="AZ31" s="190">
        <v>1</v>
      </c>
      <c r="BA31" s="191">
        <v>2</v>
      </c>
      <c r="BB31" s="79"/>
      <c r="BC31" s="80"/>
      <c r="BD31" s="80"/>
      <c r="BE31" s="81"/>
    </row>
    <row r="32" spans="1:109" s="6" customFormat="1" ht="103.95" customHeight="1">
      <c r="A32" s="197"/>
      <c r="B32" s="96">
        <v>10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214" t="s">
        <v>105</v>
      </c>
      <c r="U32" s="215"/>
      <c r="V32" s="216"/>
      <c r="W32" s="217" t="s">
        <v>69</v>
      </c>
      <c r="X32" s="218"/>
      <c r="Y32" s="218"/>
      <c r="Z32" s="218"/>
      <c r="AA32" s="218"/>
      <c r="AB32" s="218"/>
      <c r="AC32" s="218"/>
      <c r="AD32" s="219"/>
      <c r="AE32" s="76">
        <v>3</v>
      </c>
      <c r="AF32" s="77">
        <f>AE32*30</f>
        <v>90</v>
      </c>
      <c r="AG32" s="77">
        <f>AH32+AJ32+AL32</f>
        <v>54</v>
      </c>
      <c r="AH32" s="77">
        <v>36</v>
      </c>
      <c r="AI32" s="77"/>
      <c r="AJ32" s="77"/>
      <c r="AK32" s="77"/>
      <c r="AL32" s="77">
        <v>18</v>
      </c>
      <c r="AM32" s="77"/>
      <c r="AN32" s="78"/>
      <c r="AO32" s="85">
        <f>AF32-AG32</f>
        <v>36</v>
      </c>
      <c r="AP32" s="79"/>
      <c r="AQ32" s="80">
        <v>2</v>
      </c>
      <c r="AR32" s="80">
        <v>2</v>
      </c>
      <c r="AS32" s="81"/>
      <c r="AT32" s="79"/>
      <c r="AU32" s="80"/>
      <c r="AV32" s="80"/>
      <c r="AW32" s="81"/>
      <c r="AX32" s="189"/>
      <c r="AY32" s="190"/>
      <c r="AZ32" s="190"/>
      <c r="BA32" s="191"/>
      <c r="BB32" s="189">
        <f>SUM(BC32:BE32)</f>
        <v>3</v>
      </c>
      <c r="BC32" s="190">
        <v>2</v>
      </c>
      <c r="BD32" s="190"/>
      <c r="BE32" s="191">
        <v>1</v>
      </c>
    </row>
    <row r="33" spans="1:72" s="112" customFormat="1" ht="87" customHeight="1">
      <c r="A33" s="199"/>
      <c r="B33" s="96">
        <v>11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214" t="s">
        <v>84</v>
      </c>
      <c r="U33" s="215"/>
      <c r="V33" s="216"/>
      <c r="W33" s="217" t="s">
        <v>85</v>
      </c>
      <c r="X33" s="218"/>
      <c r="Y33" s="218"/>
      <c r="Z33" s="218"/>
      <c r="AA33" s="218"/>
      <c r="AB33" s="218"/>
      <c r="AC33" s="218"/>
      <c r="AD33" s="219"/>
      <c r="AE33" s="76">
        <v>4.5</v>
      </c>
      <c r="AF33" s="77">
        <f t="shared" ref="AF33:AF34" si="12">AE33*30</f>
        <v>135</v>
      </c>
      <c r="AG33" s="77">
        <f t="shared" ref="AG33:AG34" si="13">AH33+AJ33+AL33</f>
        <v>72</v>
      </c>
      <c r="AH33" s="77">
        <v>54</v>
      </c>
      <c r="AI33" s="77"/>
      <c r="AJ33" s="77"/>
      <c r="AK33" s="77"/>
      <c r="AL33" s="77">
        <v>18</v>
      </c>
      <c r="AM33" s="77"/>
      <c r="AN33" s="78"/>
      <c r="AO33" s="161">
        <f t="shared" ref="AO33:AO34" si="14">AF33-AG33</f>
        <v>63</v>
      </c>
      <c r="AP33" s="79"/>
      <c r="AQ33" s="80">
        <v>1</v>
      </c>
      <c r="AR33" s="80">
        <v>1</v>
      </c>
      <c r="AS33" s="81"/>
      <c r="AT33" s="79"/>
      <c r="AU33" s="80">
        <v>1</v>
      </c>
      <c r="AV33" s="80"/>
      <c r="AW33" s="81"/>
      <c r="AX33" s="79">
        <f>SUM(AY33:BA33)</f>
        <v>4</v>
      </c>
      <c r="AY33" s="80">
        <v>3</v>
      </c>
      <c r="AZ33" s="80"/>
      <c r="BA33" s="81">
        <v>1</v>
      </c>
      <c r="BB33" s="82"/>
      <c r="BC33" s="83"/>
      <c r="BD33" s="83"/>
      <c r="BE33" s="84"/>
    </row>
    <row r="34" spans="1:72" s="113" customFormat="1" ht="96.6" customHeight="1">
      <c r="A34" s="197"/>
      <c r="B34" s="96">
        <v>12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214" t="s">
        <v>86</v>
      </c>
      <c r="U34" s="215"/>
      <c r="V34" s="216"/>
      <c r="W34" s="217" t="s">
        <v>69</v>
      </c>
      <c r="X34" s="218"/>
      <c r="Y34" s="218"/>
      <c r="Z34" s="218"/>
      <c r="AA34" s="218"/>
      <c r="AB34" s="218"/>
      <c r="AC34" s="218"/>
      <c r="AD34" s="219"/>
      <c r="AE34" s="155">
        <v>7</v>
      </c>
      <c r="AF34" s="156">
        <f t="shared" si="12"/>
        <v>210</v>
      </c>
      <c r="AG34" s="156">
        <f t="shared" si="13"/>
        <v>108</v>
      </c>
      <c r="AH34" s="156">
        <v>54</v>
      </c>
      <c r="AI34" s="156"/>
      <c r="AJ34" s="156">
        <v>18</v>
      </c>
      <c r="AK34" s="156"/>
      <c r="AL34" s="156">
        <v>36</v>
      </c>
      <c r="AM34" s="156"/>
      <c r="AN34" s="157"/>
      <c r="AO34" s="162">
        <f t="shared" si="14"/>
        <v>102</v>
      </c>
      <c r="AP34" s="189">
        <v>1</v>
      </c>
      <c r="AQ34" s="190"/>
      <c r="AR34" s="190">
        <v>1</v>
      </c>
      <c r="AS34" s="191"/>
      <c r="AT34" s="189"/>
      <c r="AU34" s="190"/>
      <c r="AV34" s="190"/>
      <c r="AW34" s="191"/>
      <c r="AX34" s="189">
        <f>SUM(AY34:BA34)</f>
        <v>6</v>
      </c>
      <c r="AY34" s="190">
        <v>3</v>
      </c>
      <c r="AZ34" s="190">
        <v>1</v>
      </c>
      <c r="BA34" s="191">
        <v>2</v>
      </c>
      <c r="BB34" s="192"/>
      <c r="BC34" s="193"/>
      <c r="BD34" s="193"/>
      <c r="BE34" s="194"/>
      <c r="BF34" s="200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s="113" customFormat="1" ht="106.2" customHeight="1">
      <c r="A35" s="197"/>
      <c r="B35" s="201">
        <v>13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214" t="s">
        <v>87</v>
      </c>
      <c r="U35" s="215"/>
      <c r="V35" s="216"/>
      <c r="W35" s="217" t="s">
        <v>69</v>
      </c>
      <c r="X35" s="218"/>
      <c r="Y35" s="218"/>
      <c r="Z35" s="218"/>
      <c r="AA35" s="218"/>
      <c r="AB35" s="218"/>
      <c r="AC35" s="218"/>
      <c r="AD35" s="219"/>
      <c r="AE35" s="155">
        <v>5.5</v>
      </c>
      <c r="AF35" s="156">
        <f>AE35*30</f>
        <v>165</v>
      </c>
      <c r="AG35" s="156">
        <f>AH35+AJ35+AL35</f>
        <v>90</v>
      </c>
      <c r="AH35" s="156">
        <v>54</v>
      </c>
      <c r="AI35" s="156"/>
      <c r="AJ35" s="156"/>
      <c r="AK35" s="156"/>
      <c r="AL35" s="156">
        <v>36</v>
      </c>
      <c r="AM35" s="156"/>
      <c r="AN35" s="157"/>
      <c r="AO35" s="162">
        <f>AF35-AG35</f>
        <v>75</v>
      </c>
      <c r="AP35" s="189"/>
      <c r="AQ35" s="190">
        <v>2</v>
      </c>
      <c r="AR35" s="190">
        <v>2</v>
      </c>
      <c r="AS35" s="191"/>
      <c r="AT35" s="189"/>
      <c r="AU35" s="190">
        <v>2</v>
      </c>
      <c r="AV35" s="190"/>
      <c r="AW35" s="191"/>
      <c r="AX35" s="189"/>
      <c r="AY35" s="190"/>
      <c r="AZ35" s="190"/>
      <c r="BA35" s="191"/>
      <c r="BB35" s="192">
        <f>SUM(BC35:BE35)</f>
        <v>5</v>
      </c>
      <c r="BC35" s="193">
        <v>3</v>
      </c>
      <c r="BD35" s="193"/>
      <c r="BE35" s="195">
        <v>2</v>
      </c>
      <c r="BF35" s="200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13" customFormat="1" ht="111" customHeight="1" thickBot="1">
      <c r="A36" s="197"/>
      <c r="B36" s="101">
        <v>14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237" t="s">
        <v>88</v>
      </c>
      <c r="U36" s="238"/>
      <c r="V36" s="239"/>
      <c r="W36" s="240" t="s">
        <v>69</v>
      </c>
      <c r="X36" s="241"/>
      <c r="Y36" s="241"/>
      <c r="Z36" s="241"/>
      <c r="AA36" s="241"/>
      <c r="AB36" s="241"/>
      <c r="AC36" s="241"/>
      <c r="AD36" s="242"/>
      <c r="AE36" s="62">
        <v>6</v>
      </c>
      <c r="AF36" s="63">
        <f>AE36*30</f>
        <v>180</v>
      </c>
      <c r="AG36" s="63">
        <f>AH36+AJ36+AL36</f>
        <v>90</v>
      </c>
      <c r="AH36" s="63">
        <v>54</v>
      </c>
      <c r="AI36" s="63"/>
      <c r="AJ36" s="63">
        <v>36</v>
      </c>
      <c r="AK36" s="63"/>
      <c r="AL36" s="63"/>
      <c r="AM36" s="63"/>
      <c r="AN36" s="64"/>
      <c r="AO36" s="196">
        <f>AF36-AG36</f>
        <v>90</v>
      </c>
      <c r="AP36" s="65">
        <v>2</v>
      </c>
      <c r="AQ36" s="66"/>
      <c r="AR36" s="66">
        <v>2</v>
      </c>
      <c r="AS36" s="67"/>
      <c r="AT36" s="65"/>
      <c r="AU36" s="66"/>
      <c r="AV36" s="66"/>
      <c r="AW36" s="67"/>
      <c r="AX36" s="65"/>
      <c r="AY36" s="66"/>
      <c r="AZ36" s="66"/>
      <c r="BA36" s="67"/>
      <c r="BB36" s="65">
        <f>SUM(BC36:BE36)</f>
        <v>5</v>
      </c>
      <c r="BC36" s="66">
        <v>3</v>
      </c>
      <c r="BD36" s="66">
        <v>2</v>
      </c>
      <c r="BE36" s="67"/>
      <c r="BF36" s="200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s="136" customFormat="1" ht="66.599999999999994" customHeight="1" thickBot="1">
      <c r="A37" s="138"/>
      <c r="B37" s="235" t="s">
        <v>89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6"/>
      <c r="AE37" s="103">
        <f>SUM(AE27:AE36)</f>
        <v>50</v>
      </c>
      <c r="AF37" s="104">
        <f>SUM(AF27:AF36)</f>
        <v>1500</v>
      </c>
      <c r="AG37" s="104">
        <f>SUM(AG27:AG36)</f>
        <v>792</v>
      </c>
      <c r="AH37" s="104">
        <f>SUM(AH27:AH36)</f>
        <v>414</v>
      </c>
      <c r="AI37" s="104"/>
      <c r="AJ37" s="104">
        <f>SUM(AJ27:AJ36)</f>
        <v>198</v>
      </c>
      <c r="AK37" s="104"/>
      <c r="AL37" s="104">
        <f>SUM(AL27:AL36)</f>
        <v>180</v>
      </c>
      <c r="AM37" s="104"/>
      <c r="AN37" s="105"/>
      <c r="AO37" s="104">
        <f>SUM(AO27:AO36)</f>
        <v>708</v>
      </c>
      <c r="AP37" s="107">
        <v>6</v>
      </c>
      <c r="AQ37" s="108">
        <v>4</v>
      </c>
      <c r="AR37" s="108">
        <v>10</v>
      </c>
      <c r="AS37" s="109"/>
      <c r="AT37" s="107"/>
      <c r="AU37" s="108">
        <v>6</v>
      </c>
      <c r="AV37" s="108">
        <v>1</v>
      </c>
      <c r="AW37" s="109"/>
      <c r="AX37" s="140">
        <f t="shared" ref="AX37:BE37" si="15">SUM(AX27:AX36)</f>
        <v>22</v>
      </c>
      <c r="AY37" s="160">
        <f t="shared" si="15"/>
        <v>11</v>
      </c>
      <c r="AZ37" s="160">
        <f t="shared" si="15"/>
        <v>5</v>
      </c>
      <c r="BA37" s="141">
        <f t="shared" si="15"/>
        <v>6</v>
      </c>
      <c r="BB37" s="140">
        <f t="shared" si="15"/>
        <v>22</v>
      </c>
      <c r="BC37" s="160">
        <f t="shared" si="15"/>
        <v>12</v>
      </c>
      <c r="BD37" s="160">
        <f t="shared" si="15"/>
        <v>6</v>
      </c>
      <c r="BE37" s="141">
        <f t="shared" si="15"/>
        <v>4</v>
      </c>
      <c r="BO37" s="137"/>
    </row>
    <row r="38" spans="1:72" s="136" customFormat="1" ht="85.95" customHeight="1" thickBot="1">
      <c r="A38" s="138"/>
      <c r="B38" s="373" t="s">
        <v>62</v>
      </c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4"/>
      <c r="AE38" s="139">
        <f>AE37+AE25</f>
        <v>60</v>
      </c>
      <c r="AF38" s="158">
        <f>AF37+AF25</f>
        <v>1800</v>
      </c>
      <c r="AG38" s="158">
        <f>AG37+AG25</f>
        <v>1008</v>
      </c>
      <c r="AH38" s="158">
        <f>AH37+AH25</f>
        <v>468</v>
      </c>
      <c r="AI38" s="158"/>
      <c r="AJ38" s="158">
        <f>AJ37+AJ25</f>
        <v>360</v>
      </c>
      <c r="AK38" s="158"/>
      <c r="AL38" s="158">
        <f>AL37+AL25</f>
        <v>180</v>
      </c>
      <c r="AM38" s="158" t="s">
        <v>93</v>
      </c>
      <c r="AN38" s="159"/>
      <c r="AO38" s="158">
        <f>AO37+AO25</f>
        <v>792</v>
      </c>
      <c r="AP38" s="166">
        <f>AP37+AP25</f>
        <v>6</v>
      </c>
      <c r="AQ38" s="167">
        <f>AQ37+AQ25</f>
        <v>8</v>
      </c>
      <c r="AR38" s="167">
        <f>AR37+AR25</f>
        <v>15</v>
      </c>
      <c r="AS38" s="168"/>
      <c r="AT38" s="140"/>
      <c r="AU38" s="167">
        <f>AU37+AU25</f>
        <v>6</v>
      </c>
      <c r="AV38" s="167">
        <f>AV37+AV25</f>
        <v>1</v>
      </c>
      <c r="AW38" s="141"/>
      <c r="AX38" s="75">
        <f t="shared" ref="AX38:BE38" si="16">AX37+AX25</f>
        <v>28</v>
      </c>
      <c r="AY38" s="73">
        <f t="shared" si="16"/>
        <v>13</v>
      </c>
      <c r="AZ38" s="73">
        <f t="shared" si="16"/>
        <v>9</v>
      </c>
      <c r="BA38" s="74">
        <f t="shared" si="16"/>
        <v>6</v>
      </c>
      <c r="BB38" s="75">
        <f t="shared" si="16"/>
        <v>28</v>
      </c>
      <c r="BC38" s="73">
        <f t="shared" si="16"/>
        <v>13</v>
      </c>
      <c r="BD38" s="73">
        <f t="shared" si="16"/>
        <v>11</v>
      </c>
      <c r="BE38" s="74">
        <f t="shared" si="16"/>
        <v>4</v>
      </c>
      <c r="BJ38" s="136" t="s">
        <v>93</v>
      </c>
    </row>
    <row r="39" spans="1:72" s="136" customFormat="1" ht="83.4" customHeight="1" thickBot="1">
      <c r="A39" s="138"/>
      <c r="B39" s="375" t="s">
        <v>63</v>
      </c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6"/>
      <c r="AE39" s="140">
        <f>AE38</f>
        <v>60</v>
      </c>
      <c r="AF39" s="160">
        <f>AF38</f>
        <v>1800</v>
      </c>
      <c r="AG39" s="160">
        <f>AG38</f>
        <v>1008</v>
      </c>
      <c r="AH39" s="160">
        <f>AH38</f>
        <v>468</v>
      </c>
      <c r="AI39" s="160"/>
      <c r="AJ39" s="160">
        <f>AJ38</f>
        <v>360</v>
      </c>
      <c r="AK39" s="160"/>
      <c r="AL39" s="160">
        <f>AL38</f>
        <v>180</v>
      </c>
      <c r="AM39" s="160"/>
      <c r="AN39" s="141"/>
      <c r="AO39" s="160">
        <f>AO38</f>
        <v>792</v>
      </c>
      <c r="AP39" s="140">
        <f>AP38</f>
        <v>6</v>
      </c>
      <c r="AQ39" s="160">
        <f>AQ38</f>
        <v>8</v>
      </c>
      <c r="AR39" s="160">
        <f>AR38</f>
        <v>15</v>
      </c>
      <c r="AS39" s="141"/>
      <c r="AT39" s="140"/>
      <c r="AU39" s="160">
        <f>AU38</f>
        <v>6</v>
      </c>
      <c r="AV39" s="160">
        <f>AV38</f>
        <v>1</v>
      </c>
      <c r="AW39" s="141"/>
      <c r="AX39" s="140">
        <f t="shared" ref="AX39:BE39" si="17">AX38</f>
        <v>28</v>
      </c>
      <c r="AY39" s="160">
        <f t="shared" si="17"/>
        <v>13</v>
      </c>
      <c r="AZ39" s="160">
        <f t="shared" si="17"/>
        <v>9</v>
      </c>
      <c r="BA39" s="141">
        <f t="shared" si="17"/>
        <v>6</v>
      </c>
      <c r="BB39" s="140">
        <f t="shared" si="17"/>
        <v>28</v>
      </c>
      <c r="BC39" s="160">
        <f t="shared" si="17"/>
        <v>13</v>
      </c>
      <c r="BD39" s="160">
        <f t="shared" si="17"/>
        <v>11</v>
      </c>
      <c r="BE39" s="141">
        <f t="shared" si="17"/>
        <v>4</v>
      </c>
    </row>
    <row r="40" spans="1:72" s="6" customFormat="1" ht="51.6" customHeight="1">
      <c r="B40" s="290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93"/>
      <c r="V40" s="293"/>
      <c r="W40" s="142"/>
      <c r="X40" s="142"/>
      <c r="Y40" s="143"/>
      <c r="Z40" s="143"/>
      <c r="AA40" s="144"/>
      <c r="AB40" s="353" t="s">
        <v>29</v>
      </c>
      <c r="AC40" s="354"/>
      <c r="AD40" s="355"/>
      <c r="AE40" s="362" t="s">
        <v>30</v>
      </c>
      <c r="AF40" s="363"/>
      <c r="AG40" s="363"/>
      <c r="AH40" s="363"/>
      <c r="AI40" s="363"/>
      <c r="AJ40" s="363"/>
      <c r="AK40" s="363"/>
      <c r="AL40" s="363"/>
      <c r="AM40" s="363"/>
      <c r="AN40" s="363"/>
      <c r="AO40" s="364"/>
      <c r="AP40" s="172">
        <f>AP39</f>
        <v>6</v>
      </c>
      <c r="AQ40" s="173"/>
      <c r="AR40" s="173"/>
      <c r="AS40" s="174"/>
      <c r="AT40" s="172"/>
      <c r="AU40" s="173"/>
      <c r="AV40" s="173"/>
      <c r="AW40" s="174"/>
      <c r="AX40" s="172">
        <v>3</v>
      </c>
      <c r="AY40" s="173"/>
      <c r="AZ40" s="173"/>
      <c r="BA40" s="175"/>
      <c r="BB40" s="176">
        <v>3</v>
      </c>
      <c r="BC40" s="177"/>
      <c r="BD40" s="178"/>
      <c r="BE40" s="179"/>
    </row>
    <row r="41" spans="1:72" s="6" customFormat="1" ht="49.2" customHeight="1">
      <c r="B41" s="291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92"/>
      <c r="V41" s="292"/>
      <c r="W41" s="142"/>
      <c r="X41" s="142"/>
      <c r="Y41" s="143"/>
      <c r="Z41" s="143"/>
      <c r="AA41" s="143"/>
      <c r="AB41" s="356"/>
      <c r="AC41" s="357"/>
      <c r="AD41" s="358"/>
      <c r="AE41" s="256" t="s">
        <v>31</v>
      </c>
      <c r="AF41" s="228"/>
      <c r="AG41" s="228"/>
      <c r="AH41" s="228"/>
      <c r="AI41" s="228"/>
      <c r="AJ41" s="228"/>
      <c r="AK41" s="228"/>
      <c r="AL41" s="228"/>
      <c r="AM41" s="228"/>
      <c r="AN41" s="228"/>
      <c r="AO41" s="257"/>
      <c r="AP41" s="82"/>
      <c r="AQ41" s="83">
        <f>AQ39</f>
        <v>8</v>
      </c>
      <c r="AR41" s="83"/>
      <c r="AS41" s="180"/>
      <c r="AT41" s="82"/>
      <c r="AU41" s="83"/>
      <c r="AV41" s="83"/>
      <c r="AW41" s="180"/>
      <c r="AX41" s="82">
        <v>3</v>
      </c>
      <c r="AY41" s="83"/>
      <c r="AZ41" s="83"/>
      <c r="BA41" s="181"/>
      <c r="BB41" s="98">
        <v>5</v>
      </c>
      <c r="BC41" s="99"/>
      <c r="BD41" s="182"/>
      <c r="BE41" s="100"/>
    </row>
    <row r="42" spans="1:72" s="6" customFormat="1" ht="51.6" customHeight="1">
      <c r="B42" s="291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92"/>
      <c r="V42" s="292"/>
      <c r="W42" s="142"/>
      <c r="X42" s="142"/>
      <c r="Y42" s="143"/>
      <c r="Z42" s="143"/>
      <c r="AA42" s="143"/>
      <c r="AB42" s="356"/>
      <c r="AC42" s="357"/>
      <c r="AD42" s="358"/>
      <c r="AE42" s="256" t="s">
        <v>32</v>
      </c>
      <c r="AF42" s="228"/>
      <c r="AG42" s="228"/>
      <c r="AH42" s="228"/>
      <c r="AI42" s="228"/>
      <c r="AJ42" s="228"/>
      <c r="AK42" s="228"/>
      <c r="AL42" s="228"/>
      <c r="AM42" s="228"/>
      <c r="AN42" s="228"/>
      <c r="AO42" s="257"/>
      <c r="AP42" s="82"/>
      <c r="AQ42" s="83"/>
      <c r="AR42" s="83">
        <f>AR39</f>
        <v>15</v>
      </c>
      <c r="AS42" s="180"/>
      <c r="AT42" s="82"/>
      <c r="AU42" s="83"/>
      <c r="AV42" s="83"/>
      <c r="AW42" s="180"/>
      <c r="AX42" s="82">
        <v>8</v>
      </c>
      <c r="AY42" s="83"/>
      <c r="AZ42" s="83"/>
      <c r="BA42" s="181"/>
      <c r="BB42" s="98">
        <v>7</v>
      </c>
      <c r="BC42" s="99"/>
      <c r="BD42" s="182"/>
      <c r="BE42" s="100"/>
      <c r="BF42" s="6" t="s">
        <v>93</v>
      </c>
    </row>
    <row r="43" spans="1:72" s="6" customFormat="1" ht="49.2" customHeight="1">
      <c r="B43" s="291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8" t="s">
        <v>33</v>
      </c>
      <c r="U43" s="295"/>
      <c r="V43" s="295"/>
      <c r="W43" s="142"/>
      <c r="X43" s="142"/>
      <c r="Y43" s="143"/>
      <c r="Z43" s="143"/>
      <c r="AA43" s="143"/>
      <c r="AB43" s="356"/>
      <c r="AC43" s="357"/>
      <c r="AD43" s="358"/>
      <c r="AE43" s="256" t="s">
        <v>34</v>
      </c>
      <c r="AF43" s="228"/>
      <c r="AG43" s="228"/>
      <c r="AH43" s="228"/>
      <c r="AI43" s="228"/>
      <c r="AJ43" s="228"/>
      <c r="AK43" s="228"/>
      <c r="AL43" s="228"/>
      <c r="AM43" s="228"/>
      <c r="AN43" s="228"/>
      <c r="AO43" s="257"/>
      <c r="AP43" s="82"/>
      <c r="AQ43" s="83"/>
      <c r="AR43" s="83"/>
      <c r="AS43" s="180"/>
      <c r="AT43" s="82"/>
      <c r="AU43" s="83"/>
      <c r="AV43" s="83"/>
      <c r="AW43" s="180"/>
      <c r="AX43" s="82"/>
      <c r="AY43" s="83"/>
      <c r="AZ43" s="83"/>
      <c r="BA43" s="181"/>
      <c r="BB43" s="98"/>
      <c r="BC43" s="99"/>
      <c r="BD43" s="182"/>
      <c r="BE43" s="100"/>
    </row>
    <row r="44" spans="1:72" s="6" customFormat="1" ht="58.95" customHeight="1">
      <c r="B44" s="291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94" t="s">
        <v>39</v>
      </c>
      <c r="U44" s="294"/>
      <c r="V44" s="209"/>
      <c r="W44" s="142"/>
      <c r="X44" s="142"/>
      <c r="Y44" s="145"/>
      <c r="Z44" s="145"/>
      <c r="AA44" s="145"/>
      <c r="AB44" s="356"/>
      <c r="AC44" s="357"/>
      <c r="AD44" s="358"/>
      <c r="AE44" s="256" t="s">
        <v>35</v>
      </c>
      <c r="AF44" s="228"/>
      <c r="AG44" s="228"/>
      <c r="AH44" s="228"/>
      <c r="AI44" s="228"/>
      <c r="AJ44" s="228"/>
      <c r="AK44" s="228"/>
      <c r="AL44" s="228"/>
      <c r="AM44" s="228"/>
      <c r="AN44" s="228"/>
      <c r="AO44" s="257"/>
      <c r="AP44" s="82"/>
      <c r="AQ44" s="83"/>
      <c r="AR44" s="83"/>
      <c r="AS44" s="180"/>
      <c r="AT44" s="82"/>
      <c r="AU44" s="83"/>
      <c r="AV44" s="83"/>
      <c r="AW44" s="180"/>
      <c r="AX44" s="82"/>
      <c r="AY44" s="83"/>
      <c r="AZ44" s="83"/>
      <c r="BA44" s="181"/>
      <c r="BB44" s="98"/>
      <c r="BC44" s="99"/>
      <c r="BD44" s="182"/>
      <c r="BE44" s="100"/>
    </row>
    <row r="45" spans="1:72" s="6" customFormat="1" ht="58.95" customHeight="1">
      <c r="B45" s="291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377" t="s">
        <v>40</v>
      </c>
      <c r="U45" s="377"/>
      <c r="V45" s="209"/>
      <c r="W45" s="142"/>
      <c r="X45" s="142"/>
      <c r="Y45" s="143"/>
      <c r="Z45" s="143"/>
      <c r="AA45" s="143"/>
      <c r="AB45" s="356"/>
      <c r="AC45" s="357"/>
      <c r="AD45" s="358"/>
      <c r="AE45" s="256" t="s">
        <v>22</v>
      </c>
      <c r="AF45" s="228"/>
      <c r="AG45" s="228"/>
      <c r="AH45" s="228"/>
      <c r="AI45" s="228"/>
      <c r="AJ45" s="228"/>
      <c r="AK45" s="228"/>
      <c r="AL45" s="228"/>
      <c r="AM45" s="228"/>
      <c r="AN45" s="228"/>
      <c r="AO45" s="257"/>
      <c r="AP45" s="82"/>
      <c r="AQ45" s="83"/>
      <c r="AR45" s="83"/>
      <c r="AS45" s="180"/>
      <c r="AT45" s="82"/>
      <c r="AU45" s="83">
        <f>AU39</f>
        <v>6</v>
      </c>
      <c r="AV45" s="83"/>
      <c r="AW45" s="180"/>
      <c r="AX45" s="82">
        <v>3</v>
      </c>
      <c r="AY45" s="83"/>
      <c r="AZ45" s="83"/>
      <c r="BA45" s="181"/>
      <c r="BB45" s="98">
        <v>3</v>
      </c>
      <c r="BC45" s="99"/>
      <c r="BD45" s="182"/>
      <c r="BE45" s="100"/>
    </row>
    <row r="46" spans="1:72" s="6" customFormat="1" ht="49.2" customHeight="1">
      <c r="B46" s="291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2" t="s">
        <v>41</v>
      </c>
      <c r="U46" s="146"/>
      <c r="V46" s="209"/>
      <c r="W46" s="142"/>
      <c r="X46" s="142"/>
      <c r="Y46" s="143"/>
      <c r="Z46" s="143"/>
      <c r="AA46" s="143"/>
      <c r="AB46" s="356"/>
      <c r="AC46" s="357"/>
      <c r="AD46" s="358"/>
      <c r="AE46" s="256" t="s">
        <v>23</v>
      </c>
      <c r="AF46" s="228"/>
      <c r="AG46" s="228"/>
      <c r="AH46" s="228"/>
      <c r="AI46" s="228"/>
      <c r="AJ46" s="228"/>
      <c r="AK46" s="228"/>
      <c r="AL46" s="228"/>
      <c r="AM46" s="228"/>
      <c r="AN46" s="228"/>
      <c r="AO46" s="257"/>
      <c r="AP46" s="82"/>
      <c r="AQ46" s="83"/>
      <c r="AR46" s="83"/>
      <c r="AS46" s="180"/>
      <c r="AT46" s="82"/>
      <c r="AU46" s="83"/>
      <c r="AV46" s="83">
        <f>AV39</f>
        <v>1</v>
      </c>
      <c r="AW46" s="180"/>
      <c r="AX46" s="82">
        <v>1</v>
      </c>
      <c r="AY46" s="83"/>
      <c r="AZ46" s="83"/>
      <c r="BA46" s="181"/>
      <c r="BB46" s="98"/>
      <c r="BC46" s="99"/>
      <c r="BD46" s="182"/>
      <c r="BE46" s="100"/>
    </row>
    <row r="47" spans="1:72" s="6" customFormat="1" ht="61.2" customHeight="1" thickBot="1">
      <c r="B47" s="291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377" t="s">
        <v>42</v>
      </c>
      <c r="U47" s="377"/>
      <c r="V47" s="377"/>
      <c r="W47" s="142"/>
      <c r="X47" s="142"/>
      <c r="Y47" s="143"/>
      <c r="Z47" s="143"/>
      <c r="AA47" s="143"/>
      <c r="AB47" s="359"/>
      <c r="AC47" s="360"/>
      <c r="AD47" s="361"/>
      <c r="AE47" s="299" t="s">
        <v>36</v>
      </c>
      <c r="AF47" s="300"/>
      <c r="AG47" s="300"/>
      <c r="AH47" s="300"/>
      <c r="AI47" s="300"/>
      <c r="AJ47" s="300"/>
      <c r="AK47" s="300"/>
      <c r="AL47" s="300"/>
      <c r="AM47" s="300"/>
      <c r="AN47" s="300"/>
      <c r="AO47" s="301"/>
      <c r="AP47" s="71"/>
      <c r="AQ47" s="72"/>
      <c r="AR47" s="72"/>
      <c r="AS47" s="183"/>
      <c r="AT47" s="71"/>
      <c r="AU47" s="72"/>
      <c r="AV47" s="72"/>
      <c r="AW47" s="183"/>
      <c r="AX47" s="71"/>
      <c r="AY47" s="72"/>
      <c r="AZ47" s="72"/>
      <c r="BA47" s="184"/>
      <c r="BB47" s="185"/>
      <c r="BC47" s="186"/>
      <c r="BD47" s="187"/>
      <c r="BE47" s="188"/>
    </row>
    <row r="48" spans="1:72" s="6" customFormat="1" ht="66.599999999999994" customHeight="1">
      <c r="W48" s="147"/>
      <c r="X48" s="147"/>
      <c r="Y48" s="147"/>
      <c r="Z48" s="147"/>
      <c r="AA48" s="147"/>
      <c r="AB48" s="147"/>
      <c r="AC48" s="147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</row>
    <row r="49" spans="2:57" s="6" customFormat="1" ht="39.9" customHeight="1">
      <c r="B49" s="149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2:57" s="114" customFormat="1" ht="53.25" customHeight="1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V50" s="116"/>
      <c r="W50" s="116"/>
      <c r="X50" s="116"/>
      <c r="Y50" s="117"/>
      <c r="Z50" s="117"/>
      <c r="AA50" s="117"/>
      <c r="AB50" s="117"/>
      <c r="AC50" s="117"/>
      <c r="AD50" s="117"/>
      <c r="AE50" s="117"/>
      <c r="AF50" s="351" t="s">
        <v>107</v>
      </c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2"/>
      <c r="BE50" s="352"/>
    </row>
    <row r="51" spans="2:57" s="114" customFormat="1" ht="53.7" customHeight="1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V51" s="116"/>
      <c r="W51" s="116"/>
      <c r="X51" s="116"/>
      <c r="Y51" s="117"/>
      <c r="Z51" s="117"/>
      <c r="AA51" s="117"/>
      <c r="AB51" s="117"/>
      <c r="AC51" s="117"/>
      <c r="AD51" s="117"/>
      <c r="AE51" s="117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3"/>
      <c r="BE51" s="203"/>
    </row>
    <row r="52" spans="2:57" s="112" customFormat="1" ht="62.4" customHeight="1">
      <c r="U52" s="110"/>
      <c r="V52" s="118" t="s">
        <v>37</v>
      </c>
      <c r="W52" s="134"/>
      <c r="X52" s="135"/>
      <c r="Y52" s="120"/>
      <c r="Z52" s="120"/>
      <c r="AA52" s="378" t="s">
        <v>90</v>
      </c>
      <c r="AB52" s="352"/>
      <c r="AC52" s="352"/>
      <c r="AD52" s="352"/>
      <c r="AE52" s="352"/>
      <c r="AF52" s="352"/>
      <c r="AG52" s="352"/>
      <c r="AH52" s="122"/>
      <c r="AI52" s="122"/>
      <c r="AJ52" s="213" t="s">
        <v>91</v>
      </c>
      <c r="AK52" s="213"/>
      <c r="AL52" s="213"/>
      <c r="AM52" s="213"/>
      <c r="AN52" s="213"/>
      <c r="AO52" s="213"/>
      <c r="AP52" s="213"/>
      <c r="AQ52" s="213"/>
      <c r="AR52" s="119"/>
      <c r="AS52" s="119"/>
      <c r="AT52" s="349" t="s">
        <v>92</v>
      </c>
      <c r="AU52" s="350"/>
      <c r="AV52" s="350"/>
      <c r="AW52" s="350"/>
      <c r="AX52" s="350"/>
      <c r="AY52" s="350"/>
      <c r="AZ52" s="121" t="s">
        <v>38</v>
      </c>
    </row>
    <row r="53" spans="2:57" s="6" customFormat="1" ht="24.9" customHeight="1">
      <c r="U53" s="123"/>
      <c r="V53" s="124"/>
      <c r="W53" s="20"/>
      <c r="X53" s="125"/>
      <c r="Y53" s="21"/>
      <c r="Z53" s="21"/>
      <c r="AA53" s="22"/>
      <c r="AB53" s="126"/>
      <c r="AC53" s="23"/>
      <c r="AD53" s="22"/>
      <c r="AE53" s="18"/>
      <c r="AF53" s="22"/>
      <c r="AH53" s="7"/>
      <c r="AI53" s="7"/>
      <c r="AJ53" s="7"/>
      <c r="AK53" s="9"/>
      <c r="AL53" s="9"/>
      <c r="AM53" s="9"/>
      <c r="AN53" s="7"/>
      <c r="AO53" s="19"/>
      <c r="AP53" s="20"/>
      <c r="AQ53" s="20"/>
      <c r="AR53" s="17"/>
      <c r="AS53" s="17"/>
      <c r="AT53" s="21"/>
      <c r="AU53" s="22"/>
      <c r="AV53" s="23"/>
      <c r="AW53" s="23"/>
      <c r="AX53" s="18"/>
      <c r="AY53" s="23"/>
      <c r="AZ53" s="22"/>
    </row>
    <row r="54" spans="2:57" s="6" customFormat="1" ht="24.9" customHeight="1">
      <c r="U54" s="123"/>
      <c r="V54" s="124"/>
      <c r="W54" s="20"/>
      <c r="X54" s="125"/>
      <c r="Y54" s="21"/>
      <c r="Z54" s="21"/>
      <c r="AA54" s="22"/>
      <c r="AB54" s="126"/>
      <c r="AC54" s="23"/>
      <c r="AD54" s="22"/>
      <c r="AE54" s="18"/>
      <c r="AF54" s="22"/>
      <c r="AH54" s="7"/>
      <c r="AI54" s="7"/>
      <c r="AJ54" s="7"/>
      <c r="AK54" s="9"/>
      <c r="AL54" s="9"/>
      <c r="AM54" s="9"/>
      <c r="AN54" s="7"/>
      <c r="AO54" s="19"/>
      <c r="AP54" s="20"/>
      <c r="AQ54" s="20"/>
      <c r="AR54" s="17"/>
      <c r="AS54" s="17"/>
      <c r="AT54" s="21"/>
      <c r="AU54" s="22"/>
      <c r="AV54" s="23"/>
      <c r="AW54" s="23"/>
      <c r="AX54" s="18"/>
      <c r="AY54" s="23"/>
      <c r="AZ54" s="22"/>
    </row>
    <row r="55" spans="2:57" s="127" customFormat="1" ht="47.4" customHeight="1">
      <c r="B55" s="212" t="s">
        <v>44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E55" s="128"/>
      <c r="AF55" s="128"/>
      <c r="AH55" s="129"/>
      <c r="AI55" s="129"/>
      <c r="AJ55" s="129"/>
      <c r="AK55" s="129"/>
      <c r="AL55" s="129"/>
      <c r="AM55" s="129"/>
      <c r="AN55" s="129"/>
      <c r="AO55" s="128"/>
      <c r="AP55" s="130"/>
      <c r="AQ55" s="128"/>
      <c r="AS55" s="131"/>
      <c r="AU55" s="132"/>
      <c r="AW55" s="128"/>
      <c r="AX55" s="128"/>
      <c r="AY55" s="128"/>
      <c r="AZ55" s="128"/>
    </row>
    <row r="56" spans="2:57" s="6" customFormat="1" ht="14.25" customHeight="1">
      <c r="V56" s="9"/>
      <c r="W56" s="9"/>
      <c r="X56" s="9"/>
      <c r="Y56" s="133"/>
      <c r="Z56" s="133"/>
      <c r="AA56" s="133"/>
      <c r="AB56" s="133"/>
      <c r="AC56" s="133"/>
      <c r="AD56" s="133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9"/>
      <c r="AT56" s="9"/>
      <c r="AU56" s="9"/>
      <c r="AV56" s="9"/>
      <c r="AW56" s="9"/>
      <c r="AX56" s="9"/>
      <c r="AY56" s="9"/>
      <c r="AZ56" s="9"/>
      <c r="BA56" s="9"/>
    </row>
    <row r="57" spans="2:57" s="6" customFormat="1" ht="60" customHeight="1">
      <c r="B57" s="365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133"/>
      <c r="AE57" s="7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9"/>
      <c r="AT57" s="10"/>
      <c r="AU57" s="10"/>
      <c r="AV57" s="10"/>
      <c r="AW57" s="10"/>
      <c r="AX57" s="10"/>
      <c r="AY57" s="10"/>
      <c r="AZ57" s="9"/>
      <c r="BA57" s="9"/>
    </row>
    <row r="58" spans="2:57" ht="90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61" spans="2:57" ht="81.75" customHeight="1"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</sheetData>
  <mergeCells count="116">
    <mergeCell ref="B57:AC57"/>
    <mergeCell ref="AE9:AS9"/>
    <mergeCell ref="T22:V22"/>
    <mergeCell ref="W22:AD22"/>
    <mergeCell ref="T23:V23"/>
    <mergeCell ref="W23:AD23"/>
    <mergeCell ref="T24:V24"/>
    <mergeCell ref="W24:AD24"/>
    <mergeCell ref="T27:V27"/>
    <mergeCell ref="W27:AD27"/>
    <mergeCell ref="T28:V28"/>
    <mergeCell ref="W28:AD28"/>
    <mergeCell ref="T29:V29"/>
    <mergeCell ref="W29:AD29"/>
    <mergeCell ref="T31:V31"/>
    <mergeCell ref="W31:AD31"/>
    <mergeCell ref="B38:AD38"/>
    <mergeCell ref="B39:AD39"/>
    <mergeCell ref="T45:U45"/>
    <mergeCell ref="T47:V47"/>
    <mergeCell ref="AA52:AG52"/>
    <mergeCell ref="B11:B17"/>
    <mergeCell ref="T21:V21"/>
    <mergeCell ref="B20:BE20"/>
    <mergeCell ref="AT52:AY52"/>
    <mergeCell ref="AF50:BE50"/>
    <mergeCell ref="AE44:AO44"/>
    <mergeCell ref="AE46:AO46"/>
    <mergeCell ref="AB40:AD47"/>
    <mergeCell ref="AE40:AO40"/>
    <mergeCell ref="AE45:AO45"/>
    <mergeCell ref="AE43:AO43"/>
    <mergeCell ref="AE41:AO41"/>
    <mergeCell ref="AE42:AO42"/>
    <mergeCell ref="T30:V30"/>
    <mergeCell ref="W30:AD30"/>
    <mergeCell ref="B1:BA1"/>
    <mergeCell ref="B3:BA3"/>
    <mergeCell ref="T4:U4"/>
    <mergeCell ref="B2:BA2"/>
    <mergeCell ref="X4:AO4"/>
    <mergeCell ref="X5:AQ5"/>
    <mergeCell ref="B5:V5"/>
    <mergeCell ref="AZ5:BE5"/>
    <mergeCell ref="AZ8:BE8"/>
    <mergeCell ref="AZ7:BD7"/>
    <mergeCell ref="T8:V8"/>
    <mergeCell ref="A7:V7"/>
    <mergeCell ref="W7:AS7"/>
    <mergeCell ref="W8:AC8"/>
    <mergeCell ref="AJ15:AK16"/>
    <mergeCell ref="AL15:AM16"/>
    <mergeCell ref="AO11:AO17"/>
    <mergeCell ref="W11:AD17"/>
    <mergeCell ref="AE11:AF13"/>
    <mergeCell ref="W9:Z9"/>
    <mergeCell ref="W6:AB6"/>
    <mergeCell ref="AX12:BE12"/>
    <mergeCell ref="BK15:BK17"/>
    <mergeCell ref="AF14:AF17"/>
    <mergeCell ref="AW14:AW17"/>
    <mergeCell ref="AT14:AT17"/>
    <mergeCell ref="AG14:AG17"/>
    <mergeCell ref="BI19:BI21"/>
    <mergeCell ref="AE14:AE17"/>
    <mergeCell ref="AH14:AN14"/>
    <mergeCell ref="B40:B47"/>
    <mergeCell ref="U41:V41"/>
    <mergeCell ref="U40:V40"/>
    <mergeCell ref="T44:U44"/>
    <mergeCell ref="U42:V42"/>
    <mergeCell ref="U43:V43"/>
    <mergeCell ref="W21:AD21"/>
    <mergeCell ref="AE47:AO47"/>
    <mergeCell ref="B25:AD25"/>
    <mergeCell ref="AP14:AP17"/>
    <mergeCell ref="AQ14:AQ17"/>
    <mergeCell ref="AV14:AV17"/>
    <mergeCell ref="AR14:AR17"/>
    <mergeCell ref="AS14:AS17"/>
    <mergeCell ref="AU14:AU17"/>
    <mergeCell ref="BC16:BE16"/>
    <mergeCell ref="AX13:BE13"/>
    <mergeCell ref="BB14:BE14"/>
    <mergeCell ref="AG11:AN13"/>
    <mergeCell ref="AX14:BA14"/>
    <mergeCell ref="AX11:BE11"/>
    <mergeCell ref="BB15:BE15"/>
    <mergeCell ref="AX16:AX17"/>
    <mergeCell ref="AX15:BA15"/>
    <mergeCell ref="AY16:BA16"/>
    <mergeCell ref="BB16:BB17"/>
    <mergeCell ref="B55:AC55"/>
    <mergeCell ref="AJ52:AQ52"/>
    <mergeCell ref="T33:V33"/>
    <mergeCell ref="W33:AD33"/>
    <mergeCell ref="B19:BE19"/>
    <mergeCell ref="T11:V17"/>
    <mergeCell ref="AZ6:BC6"/>
    <mergeCell ref="AD8:AS8"/>
    <mergeCell ref="AP11:AW13"/>
    <mergeCell ref="B26:BE26"/>
    <mergeCell ref="B37:AD37"/>
    <mergeCell ref="T32:V32"/>
    <mergeCell ref="W32:AD32"/>
    <mergeCell ref="T34:V34"/>
    <mergeCell ref="W34:AD34"/>
    <mergeCell ref="T35:V35"/>
    <mergeCell ref="W35:AD35"/>
    <mergeCell ref="T36:V36"/>
    <mergeCell ref="W36:AD36"/>
    <mergeCell ref="T18:V18"/>
    <mergeCell ref="W18:AD18"/>
    <mergeCell ref="AD6:AS6"/>
    <mergeCell ref="AN15:AN17"/>
    <mergeCell ref="AH15:AI16"/>
  </mergeCells>
  <phoneticPr fontId="0" type="noConversion"/>
  <pageMargins left="0.39370078740157483" right="0.19685039370078741" top="0.39370078740157483" bottom="0" header="0" footer="0"/>
  <pageSetup paperSize="9" scale="20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БАК_101_1 курс</vt:lpstr>
      <vt:lpstr>'БАК_101_1 курс'!Область_печати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2021-05-25T17:41:37Z</cp:lastPrinted>
  <dcterms:created xsi:type="dcterms:W3CDTF">2014-01-13T08:19:54Z</dcterms:created>
  <dcterms:modified xsi:type="dcterms:W3CDTF">2021-05-30T21:53:07Z</dcterms:modified>
</cp:coreProperties>
</file>