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anya\DOC\Uchebnie_plany\20-21\101\Отправка Ямкиной\"/>
    </mc:Choice>
  </mc:AlternateContent>
  <bookViews>
    <workbookView xWindow="0" yWindow="12" windowWidth="21540" windowHeight="10332"/>
  </bookViews>
  <sheets>
    <sheet name=" 1 курс" sheetId="6" r:id="rId1"/>
  </sheets>
  <definedNames>
    <definedName name="_xlnm.Print_Area" localSheetId="0">' 1 курс'!$A$1:$BH$81</definedName>
  </definedNames>
  <calcPr calcId="162913"/>
</workbook>
</file>

<file path=xl/calcChain.xml><?xml version="1.0" encoding="utf-8"?>
<calcChain xmlns="http://schemas.openxmlformats.org/spreadsheetml/2006/main">
  <c r="AF51" i="6" l="1"/>
  <c r="AO44" i="6"/>
  <c r="AN44" i="6"/>
  <c r="AM44" i="6"/>
  <c r="AL44" i="6"/>
  <c r="AK44" i="6"/>
  <c r="AJ44" i="6"/>
  <c r="AI44" i="6"/>
  <c r="AH44" i="6"/>
  <c r="AG44" i="6"/>
  <c r="AF44" i="6"/>
  <c r="AO25" i="6"/>
  <c r="AJ25" i="6"/>
  <c r="AH25" i="6"/>
  <c r="AG25" i="6"/>
  <c r="AF25" i="6"/>
  <c r="AE51" i="6"/>
  <c r="AE44" i="6"/>
  <c r="AE25" i="6"/>
  <c r="AU53" i="6" l="1"/>
  <c r="AQ53" i="6"/>
  <c r="AZ52" i="6"/>
  <c r="AY52" i="6"/>
  <c r="AR52" i="6"/>
  <c r="AQ52" i="6"/>
  <c r="AJ52" i="6"/>
  <c r="AE52" i="6"/>
  <c r="AZ51" i="6"/>
  <c r="AY51" i="6"/>
  <c r="AJ51" i="6"/>
  <c r="AH51" i="6"/>
  <c r="AH52" i="6" s="1"/>
  <c r="BE45" i="6"/>
  <c r="BE53" i="6" s="1"/>
  <c r="AY45" i="6"/>
  <c r="BE44" i="6"/>
  <c r="BD44" i="6"/>
  <c r="BC44" i="6"/>
  <c r="BA44" i="6"/>
  <c r="BA45" i="6" s="1"/>
  <c r="BA53" i="6" s="1"/>
  <c r="AZ44" i="6"/>
  <c r="AZ45" i="6" s="1"/>
  <c r="AY44" i="6"/>
  <c r="AW45" i="6"/>
  <c r="AW53" i="6" s="1"/>
  <c r="AU45" i="6"/>
  <c r="AT45" i="6"/>
  <c r="AT53" i="6" s="1"/>
  <c r="AS45" i="6"/>
  <c r="AS53" i="6" s="1"/>
  <c r="AR45" i="6"/>
  <c r="AR53" i="6" s="1"/>
  <c r="AQ45" i="6"/>
  <c r="AP45" i="6"/>
  <c r="AP53" i="6" s="1"/>
  <c r="AM45" i="6"/>
  <c r="AM53" i="6" s="1"/>
  <c r="AL45" i="6"/>
  <c r="AL53" i="6" s="1"/>
  <c r="AK45" i="6"/>
  <c r="AK53" i="6" s="1"/>
  <c r="AI45" i="6"/>
  <c r="AI53" i="6" s="1"/>
  <c r="AH45" i="6"/>
  <c r="AE45" i="6"/>
  <c r="BD25" i="6"/>
  <c r="BD45" i="6" s="1"/>
  <c r="BD53" i="6" s="1"/>
  <c r="BC25" i="6"/>
  <c r="AZ25" i="6"/>
  <c r="AE53" i="6" l="1"/>
  <c r="AZ53" i="6"/>
  <c r="BC45" i="6"/>
  <c r="BC53" i="6" s="1"/>
  <c r="AY53" i="6"/>
  <c r="AJ45" i="6"/>
  <c r="AJ53" i="6" s="1"/>
  <c r="AH53" i="6"/>
  <c r="AX50" i="6"/>
  <c r="AX51" i="6" s="1"/>
  <c r="AX52" i="6" s="1"/>
  <c r="AG50" i="6"/>
  <c r="AG51" i="6" s="1"/>
  <c r="AG52" i="6" s="1"/>
  <c r="AF50" i="6"/>
  <c r="AO50" i="6" s="1"/>
  <c r="AO51" i="6" s="1"/>
  <c r="AO52" i="6" s="1"/>
  <c r="AF48" i="6"/>
  <c r="AF52" i="6" s="1"/>
  <c r="AF43" i="6"/>
  <c r="AO43" i="6" s="1"/>
  <c r="BB42" i="6"/>
  <c r="AG42" i="6"/>
  <c r="AF42" i="6"/>
  <c r="AN42" i="6" l="1"/>
  <c r="AO42" i="6"/>
  <c r="BB39" i="6" l="1"/>
  <c r="AN45" i="6"/>
  <c r="AN53" i="6" s="1"/>
  <c r="AG39" i="6"/>
  <c r="AF39" i="6"/>
  <c r="AX35" i="6"/>
  <c r="AG35" i="6"/>
  <c r="AN35" i="6" s="1"/>
  <c r="AF35" i="6"/>
  <c r="AX34" i="6"/>
  <c r="AX32" i="6"/>
  <c r="AG34" i="6"/>
  <c r="AN34" i="6" s="1"/>
  <c r="AF34" i="6"/>
  <c r="AF33" i="6"/>
  <c r="AO33" i="6" s="1"/>
  <c r="AG32" i="6"/>
  <c r="AN32" i="6" s="1"/>
  <c r="AF32" i="6"/>
  <c r="AO39" i="6" l="1"/>
  <c r="AO34" i="6"/>
  <c r="AO35" i="6"/>
  <c r="AO32" i="6"/>
  <c r="AF31" i="6" l="1"/>
  <c r="BB22" i="6" l="1"/>
  <c r="AF41" i="6" l="1"/>
  <c r="BB40" i="6"/>
  <c r="AG40" i="6"/>
  <c r="AF40" i="6"/>
  <c r="AX38" i="6"/>
  <c r="AG38" i="6"/>
  <c r="AF38" i="6"/>
  <c r="AX37" i="6"/>
  <c r="AG37" i="6"/>
  <c r="AF37" i="6"/>
  <c r="AF36" i="6"/>
  <c r="AO37" i="6" l="1"/>
  <c r="AO38" i="6"/>
  <c r="AO40" i="6"/>
  <c r="AF30" i="6"/>
  <c r="BB29" i="6"/>
  <c r="AG29" i="6"/>
  <c r="AF29" i="6"/>
  <c r="BB28" i="6"/>
  <c r="BB44" i="6" s="1"/>
  <c r="BB45" i="6" s="1"/>
  <c r="BB53" i="6" s="1"/>
  <c r="AG28" i="6"/>
  <c r="AF28" i="6"/>
  <c r="AX27" i="6"/>
  <c r="AX44" i="6" s="1"/>
  <c r="AG27" i="6"/>
  <c r="AF27" i="6"/>
  <c r="AF24" i="6"/>
  <c r="BB23" i="6"/>
  <c r="BB25" i="6" s="1"/>
  <c r="AX23" i="6"/>
  <c r="AX25" i="6" s="1"/>
  <c r="AG23" i="6"/>
  <c r="AF23" i="6"/>
  <c r="AX45" i="6" l="1"/>
  <c r="AX53" i="6" s="1"/>
  <c r="AO27" i="6"/>
  <c r="AO28" i="6"/>
  <c r="AO29" i="6"/>
  <c r="AO23" i="6"/>
  <c r="AG22" i="6"/>
  <c r="AG45" i="6" s="1"/>
  <c r="AG53" i="6" s="1"/>
  <c r="AF22" i="6"/>
  <c r="AF21" i="6"/>
  <c r="AF45" i="6" l="1"/>
  <c r="AF53" i="6" s="1"/>
  <c r="AO22" i="6"/>
  <c r="AO45" i="6" s="1"/>
  <c r="AO53" i="6" s="1"/>
</calcChain>
</file>

<file path=xl/sharedStrings.xml><?xml version="1.0" encoding="utf-8"?>
<sst xmlns="http://schemas.openxmlformats.org/spreadsheetml/2006/main" count="158" uniqueCount="128">
  <si>
    <t>Факультет (інститут)</t>
  </si>
  <si>
    <t>-</t>
  </si>
  <si>
    <t>Форма навчання</t>
  </si>
  <si>
    <t>Термін навчання</t>
  </si>
  <si>
    <t>Кваліфікація</t>
  </si>
  <si>
    <t>Випускова кафедра</t>
  </si>
  <si>
    <t>№ п/п</t>
  </si>
  <si>
    <t>Назва кафедр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</si>
  <si>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</si>
  <si>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</si>
  <si>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</si>
  <si>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</si>
  <si>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</si>
  <si>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</si>
  <si>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</si>
  <si>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</si>
  <si>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</si>
  <si>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</si>
  <si>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</si>
  <si>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</si>
  <si>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</si>
  <si>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</si>
  <si>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</si>
  <si>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</si>
  <si>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</si>
  <si>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</si>
  <si>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</si>
  <si>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</si>
  <si>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</si>
  <si>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</si>
  <si>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</si>
  <si>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</si>
  <si>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</si>
  <si>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</si>
  <si>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</si>
  <si>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</si>
  <si>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Завідувач кафедри</t>
  </si>
  <si>
    <t>/</t>
  </si>
  <si>
    <r>
      <t>РГР</t>
    </r>
    <r>
      <rPr>
        <sz val="20"/>
        <rFont val="Arial"/>
        <family val="2"/>
        <charset val="204"/>
      </rPr>
      <t xml:space="preserve"> - розрахунково-графічна робота;</t>
    </r>
  </si>
  <si>
    <r>
      <t>РР</t>
    </r>
    <r>
      <rPr>
        <sz val="20"/>
        <rFont val="Arial"/>
        <family val="2"/>
        <charset val="204"/>
      </rPr>
      <t xml:space="preserve"> - розрахункова робота;</t>
    </r>
  </si>
  <si>
    <r>
      <t>ГР</t>
    </r>
    <r>
      <rPr>
        <sz val="20"/>
        <rFont val="Arial"/>
        <family val="2"/>
        <charset val="204"/>
      </rPr>
      <t xml:space="preserve"> - графічна робота;</t>
    </r>
  </si>
  <si>
    <r>
      <t>ДКР</t>
    </r>
    <r>
      <rPr>
        <sz val="20"/>
        <rFont val="Arial"/>
        <family val="2"/>
        <charset val="204"/>
      </rPr>
      <t xml:space="preserve"> - домашня контрольна робота (виконується під час СРС)</t>
    </r>
  </si>
  <si>
    <t xml:space="preserve">          ЗАТВЕРДЖУЮ</t>
  </si>
  <si>
    <t>18 тижнів</t>
  </si>
  <si>
    <t>Освітній  ступень</t>
  </si>
  <si>
    <t>Спеціальність  (код і назва)</t>
  </si>
  <si>
    <t>Індивідуальні заняття</t>
  </si>
  <si>
    <t>НАЦІОНАЛЬНИЙ ТЕХНІЧНИЙ УНІВЕРСИТЕТ УКРАЇНИ "КИЇВСЬКИЙ ПОЛІТЕХНІЧНИЙ ІНСТИТУТ імені ІГОРЯ СІКОРСЬКОГО"</t>
  </si>
  <si>
    <t>бакалавр</t>
  </si>
  <si>
    <t>Розподіл аудиторних годин на тиждень за
курсами і семестрами</t>
  </si>
  <si>
    <t xml:space="preserve">Лабораторні </t>
  </si>
  <si>
    <t xml:space="preserve">Лекції  </t>
  </si>
  <si>
    <t>за  НП</t>
  </si>
  <si>
    <t>з урахуван. Інд занять</t>
  </si>
  <si>
    <t>Практ.
(комп.практ)</t>
  </si>
  <si>
    <t>очна (денна)</t>
  </si>
  <si>
    <t>1. НОРМАТИВНІ  освітні  компоненти</t>
  </si>
  <si>
    <t>І.1. Цикл загальної  підготовки</t>
  </si>
  <si>
    <t xml:space="preserve"> І.2.  Цикл  професійної підготовки</t>
  </si>
  <si>
    <t>ВСЬОГО   нормативних:</t>
  </si>
  <si>
    <t xml:space="preserve">ЗАГАЛЬНА КІЛЬКІСТЬ: </t>
  </si>
  <si>
    <t>Освітні компоненти
(навчальні дисципліни, курсові проекти (роботи), практики, кваліфікаційна робота)</t>
  </si>
  <si>
    <t xml:space="preserve">   Проректор з навчальної роботи  КПІ  
           ім.  Ігоря Сікорського</t>
  </si>
  <si>
    <t xml:space="preserve">                  _________________Анатолій МЕЛЬНИЧЕНКО                                       </t>
  </si>
  <si>
    <t xml:space="preserve">на 2020/ 2021 навчальний рік   </t>
  </si>
  <si>
    <t>прийом 2020 року</t>
  </si>
  <si>
    <t>101 Екологія</t>
  </si>
  <si>
    <r>
      <t xml:space="preserve"> за  освітньо-  професійною  програмою             </t>
    </r>
    <r>
      <rPr>
        <b/>
        <sz val="36"/>
        <rFont val="Arial"/>
        <family val="2"/>
        <charset val="204"/>
      </rPr>
      <t>Екологічна безпека</t>
    </r>
  </si>
  <si>
    <t>Екології та технології рослинних полімерів</t>
  </si>
  <si>
    <t>інженерно-хімічний</t>
  </si>
  <si>
    <t>бакалавр з екології</t>
  </si>
  <si>
    <t>І курс</t>
  </si>
  <si>
    <t>1 семестр</t>
  </si>
  <si>
    <t>2 семестр</t>
  </si>
  <si>
    <t xml:space="preserve">Лабораторні
</t>
  </si>
  <si>
    <t>Історії</t>
  </si>
  <si>
    <t>Засади усного професійного мовлення (риторика)</t>
  </si>
  <si>
    <t>Української мови, літератури та культури</t>
  </si>
  <si>
    <t>Фізичне виховання - 1.</t>
  </si>
  <si>
    <t>Спортивного вдосконалення</t>
  </si>
  <si>
    <t>Разом нормативних ОК циклу загальної підготовки:</t>
  </si>
  <si>
    <t>Вища математика - 1. Диференційне числення</t>
  </si>
  <si>
    <t>Математичної фізики</t>
  </si>
  <si>
    <t>Вища математика - 2. Інтегральне числення</t>
  </si>
  <si>
    <t>Фізика</t>
  </si>
  <si>
    <t>Загальної фізики і фізики твердого тіла</t>
  </si>
  <si>
    <t>Технічних та програмних засобів автоматизації</t>
  </si>
  <si>
    <t>Хімія з основами біогеохімії</t>
  </si>
  <si>
    <t>Загальна та неорганічна хімія</t>
  </si>
  <si>
    <t>Біологія</t>
  </si>
  <si>
    <t>Спеціальні розділи біогеохімії</t>
  </si>
  <si>
    <t>Разом нормативних ОК циклу професійної  підготовки:</t>
  </si>
  <si>
    <t>Ухвалено на засіданні Вченої ради  ІХФ, ПРОТОКОЛ №___3____ від 13 квітня 2020 р.</t>
  </si>
  <si>
    <t>/ Микола ГОМЕЛЯ /</t>
  </si>
  <si>
    <t>Заст. декана ІХФ</t>
  </si>
  <si>
    <t>/ Дмитро СІДОРОВ</t>
  </si>
  <si>
    <t xml:space="preserve"> </t>
  </si>
  <si>
    <t>Англійської мови технічного спрямування № 2</t>
  </si>
  <si>
    <t>ІНТЕГРОВАНИЙ РОБОЧИЙ   НАВЧАЛЬНИЙ   ПЛАН</t>
  </si>
  <si>
    <t>2 роки 10 міс.(3 н.р)</t>
  </si>
  <si>
    <t>ЛЕ-п01 (5)</t>
  </si>
  <si>
    <t>Україна в контексті історичного розвитку Європи*</t>
  </si>
  <si>
    <t>Іноземна мова**</t>
  </si>
  <si>
    <t>Інформатика та систематологія**</t>
  </si>
  <si>
    <t>Геологія з основами геоморфології*</t>
  </si>
  <si>
    <t>Гідрологія</t>
  </si>
  <si>
    <t>Курсова робота з гідрології</t>
  </si>
  <si>
    <t>Метеорологія та кліматологія</t>
  </si>
  <si>
    <t>Радіоекологія</t>
  </si>
  <si>
    <t>Грунтознавство**</t>
  </si>
  <si>
    <t>Ландшафтна екологія</t>
  </si>
  <si>
    <t>Загальна екологія**</t>
  </si>
  <si>
    <t xml:space="preserve">Основи проектування та будівництва </t>
  </si>
  <si>
    <t>Курсовий проєкт з основ проектування та будівництва</t>
  </si>
  <si>
    <t>2.ВИБІРКОВІ  освітні компоненти</t>
  </si>
  <si>
    <t>2.1. Цикл загальної підготовки (Вибіркові освітні компоненти з загальноуніверситетського Каталогу)</t>
  </si>
  <si>
    <t>Філософії</t>
  </si>
  <si>
    <t>Освітній компонент 2 ЗУ-Каталог</t>
  </si>
  <si>
    <t>Психологія конфлікту</t>
  </si>
  <si>
    <t>Психології і педагогіки</t>
  </si>
  <si>
    <t>Разом вибіркових ОК циклу загальної підготовки:</t>
  </si>
  <si>
    <t>Освітній компонент 1 ЗУ-Каталог*</t>
  </si>
  <si>
    <t>ВСЬОГО  ВИБІРКОВИХ:</t>
  </si>
  <si>
    <t>Обсяг, у кредитах:</t>
  </si>
  <si>
    <t>Дисципліни, які вивчаються</t>
  </si>
  <si>
    <t>*Дисципліни, які перезараховуються</t>
  </si>
  <si>
    <t>**Дисципліни, які здаються за формою екстернату</t>
  </si>
  <si>
    <r>
      <t xml:space="preserve">"__01___"__07__ </t>
    </r>
    <r>
      <rPr>
        <b/>
        <sz val="26"/>
        <rFont val="Arial"/>
        <family val="2"/>
        <charset val="204"/>
      </rPr>
      <t>2020 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</si>
</sst>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4" x14ac:knownFonts="1">
    <font>
      <sz val="10"/>
      <name val="Arial Cyr"/>
      <charset val="204"/>
    </font>
    <font>
      <b/>
      <sz val="24"/>
      <name val="Arial"/>
      <family val="2"/>
    </font>
    <font>
      <sz val="10"/>
      <name val="Arial"/>
      <family val="2"/>
      <charset val="204"/>
    </font>
    <font>
      <b/>
      <sz val="40"/>
      <name val="Arial"/>
      <family val="2"/>
      <charset val="204"/>
    </font>
    <font>
      <b/>
      <sz val="40"/>
      <name val="Arial Cyr"/>
      <charset val="204"/>
    </font>
    <font>
      <b/>
      <sz val="26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20"/>
      <name val="Arial"/>
      <family val="2"/>
    </font>
    <font>
      <b/>
      <sz val="16"/>
      <name val="Arial"/>
      <family val="2"/>
      <charset val="204"/>
    </font>
    <font>
      <b/>
      <sz val="16"/>
      <name val="Arial"/>
      <family val="2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2"/>
      <name val="Arial"/>
      <family val="2"/>
      <charset val="204"/>
    </font>
    <font>
      <sz val="20"/>
      <name val="Arial"/>
      <family val="2"/>
      <charset val="204"/>
    </font>
    <font>
      <sz val="20"/>
      <name val="Arial Cyr"/>
      <charset val="204"/>
    </font>
    <font>
      <b/>
      <sz val="24"/>
      <name val="Arial"/>
      <family val="2"/>
      <charset val="204"/>
    </font>
    <font>
      <b/>
      <sz val="20"/>
      <name val="Arial"/>
      <family val="2"/>
      <charset val="204"/>
    </font>
    <font>
      <sz val="11"/>
      <name val="Arial"/>
      <family val="2"/>
    </font>
    <font>
      <b/>
      <sz val="26"/>
      <name val="Arial"/>
      <family val="2"/>
      <charset val="204"/>
    </font>
    <font>
      <sz val="26"/>
      <name val="Arial"/>
      <family val="2"/>
      <charset val="204"/>
    </font>
    <font>
      <sz val="26"/>
      <name val="Arial"/>
      <family val="2"/>
    </font>
    <font>
      <b/>
      <sz val="30"/>
      <name val="Arial"/>
      <family val="2"/>
    </font>
    <font>
      <b/>
      <sz val="26"/>
      <name val="Arial Cyr"/>
      <family val="2"/>
      <charset val="204"/>
    </font>
    <font>
      <b/>
      <sz val="28"/>
      <name val="Arial"/>
      <family val="2"/>
      <charset val="204"/>
    </font>
    <font>
      <b/>
      <sz val="36"/>
      <name val="Arial Cyr"/>
      <charset val="204"/>
    </font>
    <font>
      <sz val="24"/>
      <name val="Arial"/>
      <family val="2"/>
      <charset val="204"/>
    </font>
    <font>
      <b/>
      <sz val="48"/>
      <name val="Arial"/>
      <family val="2"/>
      <charset val="204"/>
    </font>
    <font>
      <b/>
      <sz val="10"/>
      <name val="Arial Cyr"/>
      <charset val="204"/>
    </font>
    <font>
      <b/>
      <sz val="36"/>
      <name val="Arial"/>
      <family val="2"/>
      <charset val="204"/>
    </font>
    <font>
      <sz val="36"/>
      <name val="Arial Cyr"/>
      <charset val="204"/>
    </font>
    <font>
      <b/>
      <sz val="36"/>
      <name val="Arial"/>
      <family val="2"/>
    </font>
    <font>
      <b/>
      <sz val="28"/>
      <name val="Arial Cyr"/>
      <family val="2"/>
      <charset val="204"/>
    </font>
    <font>
      <sz val="36"/>
      <name val="Arial"/>
      <family val="2"/>
      <charset val="204"/>
    </font>
    <font>
      <b/>
      <i/>
      <sz val="40"/>
      <name val="Arial"/>
      <family val="2"/>
    </font>
    <font>
      <sz val="28"/>
      <name val="Arial"/>
      <family val="2"/>
      <charset val="204"/>
    </font>
    <font>
      <sz val="16"/>
      <name val="Arial"/>
      <family val="2"/>
      <charset val="204"/>
    </font>
    <font>
      <sz val="44"/>
      <name val="Arial"/>
      <family val="2"/>
      <charset val="204"/>
    </font>
    <font>
      <b/>
      <sz val="44"/>
      <name val="Arial"/>
      <family val="2"/>
      <charset val="204"/>
    </font>
    <font>
      <b/>
      <i/>
      <sz val="4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8"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/>
    <xf numFmtId="0" fontId="4" fillId="0" borderId="0" xfId="0" applyFont="1" applyFill="1" applyAlignment="1"/>
    <xf numFmtId="0" fontId="2" fillId="0" borderId="0" xfId="0" applyFont="1" applyFill="1" applyBorder="1"/>
    <xf numFmtId="0" fontId="16" fillId="0" borderId="0" xfId="0" applyFont="1" applyFill="1" applyBorder="1"/>
    <xf numFmtId="0" fontId="16" fillId="0" borderId="0" xfId="0" applyFont="1" applyFill="1" applyAlignment="1"/>
    <xf numFmtId="0" fontId="0" fillId="0" borderId="0" xfId="0" applyFill="1" applyAlignment="1">
      <alignment vertical="center"/>
    </xf>
    <xf numFmtId="0" fontId="16" fillId="0" borderId="0" xfId="0" applyFont="1" applyFill="1" applyBorder="1" applyAlignment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 applyProtection="1">
      <alignment horizontal="left" vertical="justify"/>
    </xf>
    <xf numFmtId="0" fontId="2" fillId="0" borderId="0" xfId="0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/>
    <xf numFmtId="0" fontId="0" fillId="0" borderId="0" xfId="0" applyFill="1" applyAlignment="1" applyProtection="1"/>
    <xf numFmtId="49" fontId="15" fillId="0" borderId="0" xfId="0" applyNumberFormat="1" applyFont="1" applyFill="1" applyBorder="1" applyAlignment="1" applyProtection="1">
      <alignment horizontal="center" vertical="justify"/>
    </xf>
    <xf numFmtId="0" fontId="22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7" fillId="0" borderId="11" xfId="0" applyNumberFormat="1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22" xfId="0" applyFont="1" applyFill="1" applyBorder="1" applyAlignment="1">
      <alignment horizontal="center" vertical="center" textRotation="90" wrapText="1"/>
    </xf>
    <xf numFmtId="0" fontId="17" fillId="0" borderId="7" xfId="0" applyFont="1" applyFill="1" applyBorder="1" applyAlignment="1">
      <alignment horizontal="center" vertical="center" textRotation="90" wrapText="1"/>
    </xf>
    <xf numFmtId="0" fontId="17" fillId="0" borderId="23" xfId="0" applyFont="1" applyFill="1" applyBorder="1" applyAlignment="1">
      <alignment horizontal="center" vertical="center" textRotation="90" wrapText="1"/>
    </xf>
    <xf numFmtId="0" fontId="20" fillId="0" borderId="11" xfId="0" applyNumberFormat="1" applyFont="1" applyFill="1" applyBorder="1" applyAlignment="1">
      <alignment horizontal="center" vertical="center" textRotation="90" wrapText="1"/>
    </xf>
    <xf numFmtId="0" fontId="23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19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2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/>
    <xf numFmtId="49" fontId="11" fillId="0" borderId="0" xfId="0" applyNumberFormat="1" applyFont="1" applyFill="1" applyBorder="1"/>
    <xf numFmtId="0" fontId="2" fillId="0" borderId="5" xfId="0" applyFont="1" applyFill="1" applyBorder="1" applyAlignment="1">
      <alignment vertical="center"/>
    </xf>
    <xf numFmtId="0" fontId="9" fillId="0" borderId="33" xfId="0" applyFont="1" applyFill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textRotation="90"/>
    </xf>
    <xf numFmtId="0" fontId="2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9" fillId="0" borderId="3" xfId="0" applyFont="1" applyFill="1" applyBorder="1" applyAlignment="1">
      <alignment horizontal="center" vertical="center" textRotation="90"/>
    </xf>
    <xf numFmtId="0" fontId="16" fillId="0" borderId="5" xfId="0" applyFont="1" applyFill="1" applyBorder="1" applyAlignment="1">
      <alignment vertical="top"/>
    </xf>
    <xf numFmtId="0" fontId="13" fillId="0" borderId="60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21" fillId="0" borderId="27" xfId="0" applyNumberFormat="1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5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top"/>
    </xf>
    <xf numFmtId="0" fontId="16" fillId="0" borderId="17" xfId="0" applyFont="1" applyFill="1" applyBorder="1" applyAlignment="1">
      <alignment vertical="top"/>
    </xf>
    <xf numFmtId="0" fontId="16" fillId="0" borderId="6" xfId="0" applyFont="1" applyFill="1" applyBorder="1" applyAlignment="1">
      <alignment vertical="top"/>
    </xf>
    <xf numFmtId="0" fontId="3" fillId="0" borderId="15" xfId="0" applyNumberFormat="1" applyFont="1" applyFill="1" applyBorder="1" applyAlignment="1">
      <alignment horizontal="center" vertical="center" wrapText="1" shrinkToFit="1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3" fillId="0" borderId="43" xfId="0" applyNumberFormat="1" applyFont="1" applyFill="1" applyBorder="1" applyAlignment="1">
      <alignment horizontal="center" vertical="center" wrapText="1" shrinkToFit="1"/>
    </xf>
    <xf numFmtId="0" fontId="3" fillId="0" borderId="15" xfId="0" applyNumberFormat="1" applyFont="1" applyFill="1" applyBorder="1" applyAlignment="1">
      <alignment horizontal="center" vertical="center" shrinkToFit="1"/>
    </xf>
    <xf numFmtId="0" fontId="3" fillId="0" borderId="14" xfId="0" applyNumberFormat="1" applyFont="1" applyFill="1" applyBorder="1" applyAlignment="1">
      <alignment horizontal="center" vertical="center" shrinkToFit="1"/>
    </xf>
    <xf numFmtId="0" fontId="3" fillId="0" borderId="43" xfId="0" applyNumberFormat="1" applyFont="1" applyFill="1" applyBorder="1" applyAlignment="1">
      <alignment horizontal="center" vertical="center" shrinkToFit="1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43" xfId="0" applyNumberFormat="1" applyFont="1" applyFill="1" applyBorder="1"/>
    <xf numFmtId="0" fontId="3" fillId="0" borderId="16" xfId="0" applyNumberFormat="1" applyFont="1" applyFill="1" applyBorder="1" applyAlignment="1">
      <alignment horizontal="center" vertical="center" wrapText="1" shrinkToFit="1"/>
    </xf>
    <xf numFmtId="0" fontId="33" fillId="0" borderId="39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0" xfId="0" applyFont="1" applyFill="1" applyBorder="1"/>
    <xf numFmtId="0" fontId="3" fillId="0" borderId="53" xfId="0" applyNumberFormat="1" applyFont="1" applyFill="1" applyBorder="1" applyAlignment="1">
      <alignment horizontal="center" vertical="center" wrapText="1" shrinkToFit="1"/>
    </xf>
    <xf numFmtId="0" fontId="37" fillId="0" borderId="0" xfId="0" applyFont="1" applyFill="1" applyBorder="1"/>
    <xf numFmtId="0" fontId="16" fillId="0" borderId="1" xfId="0" applyFont="1" applyFill="1" applyBorder="1"/>
    <xf numFmtId="0" fontId="37" fillId="0" borderId="0" xfId="0" applyNumberFormat="1" applyFont="1" applyFill="1" applyBorder="1"/>
    <xf numFmtId="0" fontId="37" fillId="0" borderId="0" xfId="0" applyNumberFormat="1" applyFont="1" applyFill="1" applyBorder="1" applyAlignment="1">
      <alignment horizontal="center" vertical="justify" wrapText="1"/>
    </xf>
    <xf numFmtId="0" fontId="37" fillId="0" borderId="0" xfId="0" applyNumberFormat="1" applyFont="1" applyFill="1" applyBorder="1" applyAlignment="1">
      <alignment vertical="justify"/>
    </xf>
    <xf numFmtId="0" fontId="37" fillId="0" borderId="0" xfId="0" applyNumberFormat="1" applyFont="1" applyFill="1" applyAlignment="1"/>
    <xf numFmtId="0" fontId="35" fillId="0" borderId="0" xfId="0" applyFont="1" applyFill="1" applyBorder="1" applyAlignment="1" applyProtection="1"/>
    <xf numFmtId="49" fontId="33" fillId="0" borderId="1" xfId="0" applyNumberFormat="1" applyFont="1" applyFill="1" applyBorder="1" applyAlignment="1" applyProtection="1">
      <alignment horizontal="left" vertical="justify"/>
    </xf>
    <xf numFmtId="49" fontId="33" fillId="0" borderId="1" xfId="0" applyNumberFormat="1" applyFont="1" applyFill="1" applyBorder="1" applyAlignment="1" applyProtection="1">
      <alignment horizontal="center" vertical="justify"/>
    </xf>
    <xf numFmtId="0" fontId="37" fillId="0" borderId="0" xfId="0" applyFont="1" applyFill="1" applyBorder="1" applyAlignment="1" applyProtection="1"/>
    <xf numFmtId="49" fontId="37" fillId="0" borderId="0" xfId="0" applyNumberFormat="1" applyFont="1" applyFill="1" applyBorder="1" applyAlignment="1"/>
    <xf numFmtId="0" fontId="15" fillId="0" borderId="0" xfId="0" applyFont="1" applyFill="1" applyBorder="1"/>
    <xf numFmtId="0" fontId="14" fillId="0" borderId="0" xfId="0" applyFont="1" applyFill="1" applyBorder="1" applyAlignment="1" applyProtection="1"/>
    <xf numFmtId="49" fontId="22" fillId="0" borderId="0" xfId="0" applyNumberFormat="1" applyFont="1" applyFill="1" applyBorder="1" applyAlignment="1" applyProtection="1">
      <alignment horizontal="center" vertical="justify"/>
    </xf>
    <xf numFmtId="0" fontId="8" fillId="0" borderId="0" xfId="0" applyFont="1" applyFill="1" applyBorder="1"/>
    <xf numFmtId="0" fontId="17" fillId="0" borderId="0" xfId="0" applyFont="1" applyFill="1" applyBorder="1" applyAlignment="1">
      <alignment vertical="top"/>
    </xf>
    <xf numFmtId="0" fontId="17" fillId="0" borderId="0" xfId="0" applyFont="1" applyFill="1" applyBorder="1" applyAlignment="1" applyProtection="1">
      <alignment vertical="top"/>
    </xf>
    <xf numFmtId="0" fontId="17" fillId="0" borderId="0" xfId="0" applyFont="1" applyFill="1" applyAlignment="1">
      <alignment vertical="top"/>
    </xf>
    <xf numFmtId="49" fontId="17" fillId="0" borderId="0" xfId="0" applyNumberFormat="1" applyFont="1" applyFill="1" applyBorder="1" applyAlignment="1" applyProtection="1">
      <alignment horizontal="left" vertical="top" wrapText="1"/>
    </xf>
    <xf numFmtId="0" fontId="17" fillId="0" borderId="0" xfId="0" applyFont="1" applyFill="1" applyBorder="1" applyAlignment="1" applyProtection="1">
      <alignment horizontal="center" vertical="top"/>
    </xf>
    <xf numFmtId="0" fontId="17" fillId="0" borderId="0" xfId="0" applyFont="1" applyFill="1" applyBorder="1" applyAlignment="1" applyProtection="1">
      <alignment horizontal="left" vertical="top"/>
    </xf>
    <xf numFmtId="0" fontId="34" fillId="0" borderId="0" xfId="0" applyFont="1" applyFill="1" applyBorder="1" applyAlignment="1" applyProtection="1"/>
    <xf numFmtId="49" fontId="33" fillId="0" borderId="0" xfId="0" applyNumberFormat="1" applyFont="1" applyFill="1" applyBorder="1" applyAlignment="1" applyProtection="1">
      <alignment horizontal="left" vertical="justify"/>
    </xf>
    <xf numFmtId="0" fontId="33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0" fontId="33" fillId="0" borderId="5" xfId="0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7" fillId="0" borderId="3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16" fillId="0" borderId="0" xfId="0" applyNumberFormat="1" applyFont="1" applyFill="1" applyBorder="1"/>
    <xf numFmtId="49" fontId="16" fillId="0" borderId="0" xfId="0" applyNumberFormat="1" applyFont="1" applyFill="1" applyBorder="1"/>
    <xf numFmtId="0" fontId="24" fillId="0" borderId="0" xfId="0" applyFont="1" applyFill="1" applyBorder="1"/>
    <xf numFmtId="49" fontId="16" fillId="0" borderId="0" xfId="0" applyNumberFormat="1" applyFont="1" applyFill="1" applyBorder="1" applyAlignment="1">
      <alignment horizontal="center" vertical="justify" wrapText="1"/>
    </xf>
    <xf numFmtId="0" fontId="3" fillId="0" borderId="19" xfId="0" applyNumberFormat="1" applyFont="1" applyFill="1" applyBorder="1" applyAlignment="1">
      <alignment horizontal="center" vertical="center" wrapText="1" shrinkToFit="1"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39" xfId="0" applyNumberFormat="1" applyFont="1" applyFill="1" applyBorder="1" applyAlignment="1">
      <alignment horizontal="center" vertical="center" wrapText="1" shrinkToFit="1"/>
    </xf>
    <xf numFmtId="0" fontId="3" fillId="0" borderId="21" xfId="0" applyNumberFormat="1" applyFont="1" applyFill="1" applyBorder="1" applyAlignment="1">
      <alignment horizontal="center" vertical="center" wrapText="1" shrinkToFit="1"/>
    </xf>
    <xf numFmtId="0" fontId="3" fillId="0" borderId="6" xfId="0" applyNumberFormat="1" applyFont="1" applyFill="1" applyBorder="1" applyAlignment="1">
      <alignment horizontal="center" vertical="center" wrapText="1" shrinkToFit="1"/>
    </xf>
    <xf numFmtId="0" fontId="3" fillId="0" borderId="20" xfId="0" applyNumberFormat="1" applyFont="1" applyFill="1" applyBorder="1" applyAlignment="1">
      <alignment horizontal="center" vertical="center" wrapText="1" shrinkToFit="1"/>
    </xf>
    <xf numFmtId="0" fontId="3" fillId="0" borderId="56" xfId="0" applyNumberFormat="1" applyFont="1" applyFill="1" applyBorder="1" applyAlignment="1">
      <alignment horizontal="center" vertical="center" wrapText="1" shrinkToFit="1"/>
    </xf>
    <xf numFmtId="0" fontId="3" fillId="0" borderId="19" xfId="0" applyNumberFormat="1" applyFont="1" applyFill="1" applyBorder="1" applyAlignment="1">
      <alignment horizontal="center" vertical="center" shrinkToFit="1"/>
    </xf>
    <xf numFmtId="0" fontId="3" fillId="0" borderId="13" xfId="0" applyNumberFormat="1" applyFont="1" applyFill="1" applyBorder="1" applyAlignment="1">
      <alignment horizontal="center" vertical="center" shrinkToFit="1"/>
    </xf>
    <xf numFmtId="0" fontId="3" fillId="0" borderId="39" xfId="0" applyNumberFormat="1" applyFont="1" applyFill="1" applyBorder="1" applyAlignment="1">
      <alignment horizontal="center" vertical="center" shrinkToFit="1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/>
    <xf numFmtId="0" fontId="3" fillId="0" borderId="21" xfId="0" applyNumberFormat="1" applyFont="1" applyFill="1" applyBorder="1" applyAlignment="1">
      <alignment horizontal="center" vertical="center" shrinkToFit="1"/>
    </xf>
    <xf numFmtId="0" fontId="3" fillId="0" borderId="6" xfId="0" applyNumberFormat="1" applyFont="1" applyFill="1" applyBorder="1" applyAlignment="1">
      <alignment horizontal="center" vertical="center" shrinkToFit="1"/>
    </xf>
    <xf numFmtId="0" fontId="3" fillId="0" borderId="20" xfId="0" applyNumberFormat="1" applyFont="1" applyFill="1" applyBorder="1" applyAlignment="1">
      <alignment horizontal="center" vertical="center" shrinkToFit="1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/>
    <xf numFmtId="0" fontId="3" fillId="0" borderId="20" xfId="0" applyNumberFormat="1" applyFont="1" applyFill="1" applyBorder="1" applyAlignment="1">
      <alignment horizontal="center" vertical="center"/>
    </xf>
    <xf numFmtId="0" fontId="21" fillId="0" borderId="5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>
      <alignment horizontal="center" vertical="center" textRotation="90"/>
    </xf>
    <xf numFmtId="49" fontId="21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top" wrapText="1"/>
    </xf>
    <xf numFmtId="0" fontId="38" fillId="0" borderId="0" xfId="0" applyNumberFormat="1" applyFont="1" applyFill="1" applyBorder="1" applyAlignment="1">
      <alignment horizontal="left" vertical="justify"/>
    </xf>
    <xf numFmtId="0" fontId="0" fillId="0" borderId="0" xfId="0" applyFill="1" applyAlignment="1"/>
    <xf numFmtId="49" fontId="21" fillId="0" borderId="0" xfId="0" applyNumberFormat="1" applyFont="1" applyFill="1" applyBorder="1" applyAlignment="1">
      <alignment horizontal="left" vertical="center" wrapText="1"/>
    </xf>
    <xf numFmtId="0" fontId="16" fillId="0" borderId="5" xfId="0" applyFont="1" applyFill="1" applyBorder="1"/>
    <xf numFmtId="0" fontId="33" fillId="0" borderId="5" xfId="0" applyFont="1" applyFill="1" applyBorder="1"/>
    <xf numFmtId="0" fontId="37" fillId="0" borderId="5" xfId="0" applyFont="1" applyFill="1" applyBorder="1"/>
    <xf numFmtId="0" fontId="16" fillId="0" borderId="64" xfId="0" applyFont="1" applyFill="1" applyBorder="1"/>
    <xf numFmtId="0" fontId="33" fillId="0" borderId="64" xfId="0" applyFont="1" applyFill="1" applyBorder="1" applyAlignment="1">
      <alignment horizontal="righ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NumberFormat="1" applyFont="1" applyFill="1" applyBorder="1"/>
    <xf numFmtId="49" fontId="2" fillId="2" borderId="0" xfId="0" applyNumberFormat="1" applyFont="1" applyFill="1" applyBorder="1"/>
    <xf numFmtId="0" fontId="2" fillId="2" borderId="0" xfId="0" applyNumberFormat="1" applyFont="1" applyFill="1" applyBorder="1" applyAlignment="1">
      <alignment vertical="top" wrapText="1"/>
    </xf>
    <xf numFmtId="0" fontId="33" fillId="0" borderId="23" xfId="0" applyFont="1" applyFill="1" applyBorder="1" applyAlignment="1">
      <alignment horizontal="center" vertical="center"/>
    </xf>
    <xf numFmtId="0" fontId="3" fillId="0" borderId="67" xfId="0" applyNumberFormat="1" applyFont="1" applyFill="1" applyBorder="1" applyAlignment="1">
      <alignment horizontal="center" vertical="center" wrapText="1" shrinkToFit="1"/>
    </xf>
    <xf numFmtId="0" fontId="3" fillId="0" borderId="41" xfId="0" applyNumberFormat="1" applyFont="1" applyFill="1" applyBorder="1" applyAlignment="1">
      <alignment horizontal="center" vertical="center" wrapText="1" shrinkToFit="1"/>
    </xf>
    <xf numFmtId="0" fontId="3" fillId="0" borderId="36" xfId="0" applyNumberFormat="1" applyFont="1" applyFill="1" applyBorder="1" applyAlignment="1">
      <alignment horizontal="center" vertical="center" wrapText="1" shrinkToFit="1"/>
    </xf>
    <xf numFmtId="0" fontId="3" fillId="0" borderId="42" xfId="0" applyNumberFormat="1" applyFont="1" applyFill="1" applyBorder="1" applyAlignment="1">
      <alignment horizontal="center" vertical="center" wrapText="1" shrinkToFit="1"/>
    </xf>
    <xf numFmtId="0" fontId="3" fillId="0" borderId="41" xfId="0" applyNumberFormat="1" applyFont="1" applyFill="1" applyBorder="1" applyAlignment="1">
      <alignment horizontal="center" vertical="center" shrinkToFit="1"/>
    </xf>
    <xf numFmtId="0" fontId="3" fillId="0" borderId="36" xfId="0" applyNumberFormat="1" applyFont="1" applyFill="1" applyBorder="1" applyAlignment="1">
      <alignment horizontal="center" vertical="center" shrinkToFit="1"/>
    </xf>
    <xf numFmtId="0" fontId="3" fillId="0" borderId="42" xfId="0" applyNumberFormat="1" applyFont="1" applyFill="1" applyBorder="1" applyAlignment="1">
      <alignment horizontal="center" vertical="center" shrinkToFit="1"/>
    </xf>
    <xf numFmtId="0" fontId="37" fillId="0" borderId="2" xfId="0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 textRotation="90" wrapText="1"/>
    </xf>
    <xf numFmtId="0" fontId="39" fillId="0" borderId="37" xfId="0" applyFont="1" applyFill="1" applyBorder="1" applyAlignment="1">
      <alignment horizontal="center" vertical="center"/>
    </xf>
    <xf numFmtId="0" fontId="40" fillId="0" borderId="0" xfId="0" applyFont="1" applyFill="1" applyBorder="1"/>
    <xf numFmtId="0" fontId="33" fillId="0" borderId="0" xfId="0" applyFont="1" applyFill="1" applyBorder="1" applyAlignment="1" applyProtection="1">
      <alignment horizontal="center" vertical="center" wrapText="1"/>
    </xf>
    <xf numFmtId="0" fontId="39" fillId="0" borderId="2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0" fontId="33" fillId="0" borderId="23" xfId="0" applyFont="1" applyFill="1" applyBorder="1" applyAlignment="1" applyProtection="1">
      <alignment horizontal="center" vertical="center" wrapText="1"/>
    </xf>
    <xf numFmtId="0" fontId="3" fillId="0" borderId="37" xfId="0" applyNumberFormat="1" applyFont="1" applyFill="1" applyBorder="1" applyAlignment="1">
      <alignment horizontal="center" vertical="center" wrapText="1" shrinkToFit="1"/>
    </xf>
    <xf numFmtId="0" fontId="3" fillId="0" borderId="2" xfId="0" applyNumberFormat="1" applyFont="1" applyFill="1" applyBorder="1" applyAlignment="1">
      <alignment horizontal="center" vertical="center" wrapText="1" shrinkToFit="1"/>
    </xf>
    <xf numFmtId="0" fontId="3" fillId="0" borderId="35" xfId="0" applyNumberFormat="1" applyFont="1" applyFill="1" applyBorder="1" applyAlignment="1">
      <alignment horizontal="center" vertical="center" wrapText="1" shrinkToFit="1"/>
    </xf>
    <xf numFmtId="0" fontId="3" fillId="0" borderId="7" xfId="0" applyNumberFormat="1" applyFont="1" applyFill="1" applyBorder="1" applyAlignment="1">
      <alignment horizontal="center" vertical="center" wrapText="1" shrinkToFit="1"/>
    </xf>
    <xf numFmtId="0" fontId="3" fillId="0" borderId="23" xfId="0" applyNumberFormat="1" applyFont="1" applyFill="1" applyBorder="1" applyAlignment="1">
      <alignment horizontal="center" vertical="center" wrapText="1" shrinkToFit="1"/>
    </xf>
    <xf numFmtId="0" fontId="3" fillId="0" borderId="17" xfId="0" applyNumberFormat="1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0" fontId="3" fillId="0" borderId="68" xfId="0" applyNumberFormat="1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1" fillId="0" borderId="0" xfId="0" applyNumberFormat="1" applyFont="1" applyFill="1" applyBorder="1"/>
    <xf numFmtId="0" fontId="42" fillId="0" borderId="0" xfId="0" applyNumberFormat="1" applyFont="1" applyFill="1" applyBorder="1"/>
    <xf numFmtId="0" fontId="41" fillId="0" borderId="0" xfId="0" applyNumberFormat="1" applyFont="1" applyFill="1" applyBorder="1" applyAlignment="1"/>
    <xf numFmtId="0" fontId="41" fillId="0" borderId="0" xfId="0" applyNumberFormat="1" applyFont="1" applyFill="1" applyAlignment="1"/>
    <xf numFmtId="0" fontId="41" fillId="0" borderId="0" xfId="0" applyNumberFormat="1" applyFont="1" applyFill="1" applyAlignment="1">
      <alignment horizontal="center"/>
    </xf>
    <xf numFmtId="0" fontId="43" fillId="0" borderId="0" xfId="0" applyNumberFormat="1" applyFont="1" applyFill="1" applyBorder="1" applyAlignment="1">
      <alignment horizontal="left" vertical="justify"/>
    </xf>
    <xf numFmtId="0" fontId="42" fillId="0" borderId="0" xfId="0" applyNumberFormat="1" applyFont="1" applyFill="1" applyBorder="1" applyAlignment="1"/>
    <xf numFmtId="0" fontId="3" fillId="0" borderId="38" xfId="0" applyNumberFormat="1" applyFont="1" applyFill="1" applyBorder="1" applyAlignment="1">
      <alignment horizontal="center" vertical="center" wrapText="1" shrinkToFit="1"/>
    </xf>
    <xf numFmtId="0" fontId="3" fillId="0" borderId="11" xfId="0" applyNumberFormat="1" applyFont="1" applyFill="1" applyBorder="1" applyAlignment="1">
      <alignment horizontal="center" vertical="center" wrapText="1" shrinkToFit="1"/>
    </xf>
    <xf numFmtId="0" fontId="3" fillId="0" borderId="40" xfId="0" applyNumberFormat="1" applyFont="1" applyFill="1" applyBorder="1" applyAlignment="1">
      <alignment horizontal="center" vertical="center" wrapText="1" shrinkToFit="1"/>
    </xf>
    <xf numFmtId="0" fontId="3" fillId="0" borderId="55" xfId="0" applyNumberFormat="1" applyFont="1" applyFill="1" applyBorder="1" applyAlignment="1">
      <alignment horizontal="center" vertical="center" wrapText="1" shrinkToFit="1"/>
    </xf>
    <xf numFmtId="0" fontId="3" fillId="0" borderId="5" xfId="0" applyNumberFormat="1" applyFont="1" applyFill="1" applyBorder="1" applyAlignment="1">
      <alignment horizontal="center" vertical="center" shrinkToFit="1"/>
    </xf>
    <xf numFmtId="0" fontId="3" fillId="0" borderId="11" xfId="0" applyNumberFormat="1" applyFont="1" applyFill="1" applyBorder="1" applyAlignment="1">
      <alignment horizontal="center" vertical="center" shrinkToFit="1"/>
    </xf>
    <xf numFmtId="0" fontId="3" fillId="0" borderId="40" xfId="0" applyNumberFormat="1" applyFont="1" applyFill="1" applyBorder="1" applyAlignment="1">
      <alignment horizontal="center" vertical="center" shrinkToFit="1"/>
    </xf>
    <xf numFmtId="0" fontId="3" fillId="0" borderId="38" xfId="0" applyNumberFormat="1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0" fontId="3" fillId="0" borderId="13" xfId="0" applyFont="1" applyFill="1" applyBorder="1"/>
    <xf numFmtId="0" fontId="3" fillId="0" borderId="39" xfId="0" applyFont="1" applyFill="1" applyBorder="1"/>
    <xf numFmtId="0" fontId="3" fillId="0" borderId="10" xfId="0" applyNumberFormat="1" applyFont="1" applyFill="1" applyBorder="1" applyAlignment="1">
      <alignment horizontal="center" vertical="center"/>
    </xf>
    <xf numFmtId="0" fontId="3" fillId="0" borderId="6" xfId="0" applyFont="1" applyFill="1" applyBorder="1"/>
    <xf numFmtId="0" fontId="3" fillId="0" borderId="20" xfId="0" applyFont="1" applyFill="1" applyBorder="1"/>
    <xf numFmtId="0" fontId="3" fillId="0" borderId="43" xfId="0" applyNumberFormat="1" applyFont="1" applyFill="1" applyBorder="1" applyAlignment="1">
      <alignment horizontal="center" vertical="center"/>
    </xf>
    <xf numFmtId="0" fontId="3" fillId="0" borderId="4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/>
    <xf numFmtId="0" fontId="3" fillId="0" borderId="43" xfId="0" applyFont="1" applyFill="1" applyBorder="1"/>
    <xf numFmtId="164" fontId="42" fillId="0" borderId="0" xfId="0" applyNumberFormat="1" applyFont="1" applyFill="1" applyBorder="1" applyAlignment="1"/>
    <xf numFmtId="0" fontId="3" fillId="0" borderId="68" xfId="0" applyNumberFormat="1" applyFont="1" applyFill="1" applyBorder="1" applyAlignment="1">
      <alignment horizontal="center" vertical="center" wrapText="1" shrinkToFit="1"/>
    </xf>
    <xf numFmtId="0" fontId="3" fillId="0" borderId="17" xfId="0" applyNumberFormat="1" applyFont="1" applyFill="1" applyBorder="1" applyAlignment="1">
      <alignment horizontal="center" vertical="center" wrapText="1" shrinkToFit="1"/>
    </xf>
    <xf numFmtId="0" fontId="3" fillId="0" borderId="74" xfId="0" applyNumberFormat="1" applyFont="1" applyFill="1" applyBorder="1" applyAlignment="1">
      <alignment horizontal="center" vertical="center" wrapText="1" shrinkToFit="1"/>
    </xf>
    <xf numFmtId="0" fontId="3" fillId="0" borderId="24" xfId="0" applyNumberFormat="1" applyFont="1" applyFill="1" applyBorder="1" applyAlignment="1">
      <alignment horizontal="center" vertical="center" wrapText="1" shrinkToFit="1"/>
    </xf>
    <xf numFmtId="164" fontId="3" fillId="0" borderId="6" xfId="0" applyNumberFormat="1" applyFont="1" applyFill="1" applyBorder="1" applyAlignment="1">
      <alignment horizontal="center" vertical="center"/>
    </xf>
    <xf numFmtId="0" fontId="3" fillId="0" borderId="73" xfId="0" applyNumberFormat="1" applyFont="1" applyFill="1" applyBorder="1" applyAlignment="1">
      <alignment horizontal="center" vertical="center" wrapText="1" shrinkToFit="1"/>
    </xf>
    <xf numFmtId="0" fontId="3" fillId="0" borderId="74" xfId="0" applyNumberFormat="1" applyFont="1" applyFill="1" applyBorder="1" applyAlignment="1">
      <alignment horizontal="center" vertical="center" shrinkToFit="1"/>
    </xf>
    <xf numFmtId="0" fontId="3" fillId="0" borderId="44" xfId="0" applyNumberFormat="1" applyFont="1" applyFill="1" applyBorder="1" applyAlignment="1">
      <alignment horizontal="center" vertical="center" shrinkToFit="1"/>
    </xf>
    <xf numFmtId="164" fontId="3" fillId="0" borderId="43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 wrapText="1" shrinkToFit="1"/>
    </xf>
    <xf numFmtId="0" fontId="3" fillId="0" borderId="27" xfId="0" applyNumberFormat="1" applyFont="1" applyFill="1" applyBorder="1" applyAlignment="1">
      <alignment horizontal="center" vertical="center" wrapText="1" shrinkToFit="1"/>
    </xf>
    <xf numFmtId="0" fontId="3" fillId="0" borderId="25" xfId="0" applyNumberFormat="1" applyFont="1" applyFill="1" applyBorder="1" applyAlignment="1">
      <alignment horizontal="center" vertical="center" wrapText="1" shrinkToFit="1"/>
    </xf>
    <xf numFmtId="0" fontId="3" fillId="0" borderId="18" xfId="0" applyNumberFormat="1" applyFont="1" applyFill="1" applyBorder="1" applyAlignment="1">
      <alignment horizontal="center" vertical="center" shrinkToFit="1"/>
    </xf>
    <xf numFmtId="0" fontId="3" fillId="0" borderId="25" xfId="0" applyNumberFormat="1" applyFont="1" applyFill="1" applyBorder="1" applyAlignment="1">
      <alignment horizontal="center" vertical="center" shrinkToFit="1"/>
    </xf>
    <xf numFmtId="0" fontId="3" fillId="0" borderId="27" xfId="0" applyNumberFormat="1" applyFont="1" applyFill="1" applyBorder="1" applyAlignment="1">
      <alignment horizontal="center" vertical="center" shrinkToFit="1"/>
    </xf>
    <xf numFmtId="0" fontId="3" fillId="0" borderId="72" xfId="0" applyNumberFormat="1" applyFont="1" applyFill="1" applyBorder="1" applyAlignment="1">
      <alignment horizontal="center" vertical="center" shrinkToFit="1"/>
    </xf>
    <xf numFmtId="0" fontId="3" fillId="0" borderId="71" xfId="0" applyNumberFormat="1" applyFont="1" applyFill="1" applyBorder="1" applyAlignment="1">
      <alignment horizontal="center" vertical="center" wrapText="1" shrinkToFit="1"/>
    </xf>
    <xf numFmtId="0" fontId="3" fillId="0" borderId="70" xfId="0" applyNumberFormat="1" applyFont="1" applyFill="1" applyBorder="1" applyAlignment="1">
      <alignment horizontal="center" vertical="center" wrapText="1" shrinkToFit="1"/>
    </xf>
    <xf numFmtId="0" fontId="3" fillId="0" borderId="69" xfId="0" applyNumberFormat="1" applyFont="1" applyFill="1" applyBorder="1" applyAlignment="1">
      <alignment horizontal="center" vertical="center" wrapText="1" shrinkToFit="1"/>
    </xf>
    <xf numFmtId="0" fontId="3" fillId="0" borderId="31" xfId="0" applyNumberFormat="1" applyFont="1" applyFill="1" applyBorder="1" applyAlignment="1">
      <alignment horizontal="center" vertical="center" wrapText="1" shrinkToFit="1"/>
    </xf>
    <xf numFmtId="0" fontId="3" fillId="0" borderId="47" xfId="0" applyNumberFormat="1" applyFont="1" applyFill="1" applyBorder="1" applyAlignment="1">
      <alignment horizontal="center" vertical="center" wrapText="1" shrinkToFit="1"/>
    </xf>
    <xf numFmtId="0" fontId="3" fillId="0" borderId="51" xfId="0" applyNumberFormat="1" applyFont="1" applyFill="1" applyBorder="1" applyAlignment="1">
      <alignment horizontal="center" vertical="center" wrapText="1" shrinkToFit="1"/>
    </xf>
    <xf numFmtId="0" fontId="16" fillId="0" borderId="0" xfId="0" applyFont="1" applyFill="1" applyAlignment="1">
      <alignment vertical="center"/>
    </xf>
    <xf numFmtId="0" fontId="2" fillId="0" borderId="0" xfId="0" applyFont="1" applyFill="1" applyBorder="1" applyAlignment="1"/>
    <xf numFmtId="0" fontId="2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horizontal="center" vertical="center" wrapText="1" shrinkToFit="1"/>
    </xf>
    <xf numFmtId="0" fontId="31" fillId="0" borderId="0" xfId="0" applyFont="1" applyFill="1" applyBorder="1"/>
    <xf numFmtId="0" fontId="30" fillId="0" borderId="0" xfId="0" applyFont="1" applyFill="1" applyBorder="1"/>
    <xf numFmtId="0" fontId="29" fillId="0" borderId="2" xfId="0" applyFont="1" applyFill="1" applyBorder="1" applyAlignment="1">
      <alignment horizontal="left" vertical="center"/>
    </xf>
    <xf numFmtId="0" fontId="33" fillId="0" borderId="56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47" xfId="0" applyFont="1" applyFill="1" applyBorder="1" applyAlignment="1">
      <alignment horizontal="left" vertical="center" wrapText="1"/>
    </xf>
    <xf numFmtId="0" fontId="33" fillId="0" borderId="56" xfId="0" applyNumberFormat="1" applyFont="1" applyFill="1" applyBorder="1" applyAlignment="1">
      <alignment horizontal="left" vertical="center" wrapText="1" shrinkToFit="1"/>
    </xf>
    <xf numFmtId="0" fontId="33" fillId="0" borderId="2" xfId="0" applyNumberFormat="1" applyFont="1" applyFill="1" applyBorder="1" applyAlignment="1">
      <alignment horizontal="left" vertical="center" wrapText="1" shrinkToFit="1"/>
    </xf>
    <xf numFmtId="0" fontId="33" fillId="0" borderId="47" xfId="0" applyNumberFormat="1" applyFont="1" applyFill="1" applyBorder="1" applyAlignment="1">
      <alignment horizontal="left" vertical="center" wrapText="1" shrinkToFit="1"/>
    </xf>
    <xf numFmtId="0" fontId="33" fillId="0" borderId="54" xfId="0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horizontal="left" vertical="center" wrapText="1"/>
    </xf>
    <xf numFmtId="0" fontId="33" fillId="0" borderId="48" xfId="0" applyFont="1" applyFill="1" applyBorder="1" applyAlignment="1">
      <alignment horizontal="left" vertical="center" wrapText="1"/>
    </xf>
    <xf numFmtId="0" fontId="33" fillId="0" borderId="54" xfId="0" applyNumberFormat="1" applyFont="1" applyFill="1" applyBorder="1" applyAlignment="1">
      <alignment horizontal="left" vertical="center" wrapText="1" shrinkToFit="1"/>
    </xf>
    <xf numFmtId="0" fontId="33" fillId="0" borderId="16" xfId="0" applyNumberFormat="1" applyFont="1" applyFill="1" applyBorder="1" applyAlignment="1">
      <alignment horizontal="left" vertical="center" wrapText="1" shrinkToFit="1"/>
    </xf>
    <xf numFmtId="0" fontId="33" fillId="0" borderId="48" xfId="0" applyNumberFormat="1" applyFont="1" applyFill="1" applyBorder="1" applyAlignment="1">
      <alignment horizontal="left" vertical="center" wrapText="1" shrinkToFit="1"/>
    </xf>
    <xf numFmtId="0" fontId="33" fillId="0" borderId="53" xfId="0" applyFont="1" applyFill="1" applyBorder="1" applyAlignment="1">
      <alignment horizontal="left" vertical="center" wrapText="1"/>
    </xf>
    <xf numFmtId="0" fontId="33" fillId="0" borderId="37" xfId="0" applyFont="1" applyFill="1" applyBorder="1" applyAlignment="1">
      <alignment horizontal="left" vertical="center" wrapText="1"/>
    </xf>
    <xf numFmtId="0" fontId="33" fillId="0" borderId="31" xfId="0" applyFont="1" applyFill="1" applyBorder="1" applyAlignment="1">
      <alignment horizontal="left" vertical="center" wrapText="1"/>
    </xf>
    <xf numFmtId="0" fontId="33" fillId="0" borderId="53" xfId="0" applyNumberFormat="1" applyFont="1" applyFill="1" applyBorder="1" applyAlignment="1">
      <alignment horizontal="left" vertical="center" wrapText="1" shrinkToFit="1"/>
    </xf>
    <xf numFmtId="0" fontId="33" fillId="0" borderId="37" xfId="0" applyNumberFormat="1" applyFont="1" applyFill="1" applyBorder="1" applyAlignment="1">
      <alignment horizontal="left" vertical="center" wrapText="1" shrinkToFit="1"/>
    </xf>
    <xf numFmtId="0" fontId="33" fillId="0" borderId="31" xfId="0" applyNumberFormat="1" applyFont="1" applyFill="1" applyBorder="1" applyAlignment="1">
      <alignment horizontal="left" vertical="center" wrapText="1" shrinkToFit="1"/>
    </xf>
    <xf numFmtId="0" fontId="33" fillId="0" borderId="26" xfId="0" applyFont="1" applyFill="1" applyBorder="1" applyAlignment="1">
      <alignment horizontal="right" vertical="center" wrapText="1" shrinkToFit="1"/>
    </xf>
    <xf numFmtId="0" fontId="33" fillId="0" borderId="57" xfId="0" applyFont="1" applyFill="1" applyBorder="1" applyAlignment="1">
      <alignment horizontal="right" vertical="center" wrapText="1" shrinkToFit="1"/>
    </xf>
    <xf numFmtId="0" fontId="33" fillId="0" borderId="49" xfId="0" applyFont="1" applyFill="1" applyBorder="1" applyAlignment="1">
      <alignment horizontal="right" vertical="center" wrapText="1" shrinkToFit="1"/>
    </xf>
    <xf numFmtId="0" fontId="33" fillId="0" borderId="57" xfId="0" applyFont="1" applyFill="1" applyBorder="1" applyAlignment="1">
      <alignment horizontal="right" vertical="center" shrinkToFit="1"/>
    </xf>
    <xf numFmtId="0" fontId="33" fillId="0" borderId="49" xfId="0" applyFont="1" applyFill="1" applyBorder="1" applyAlignment="1">
      <alignment horizontal="right" vertical="center" shrinkToFit="1"/>
    </xf>
    <xf numFmtId="49" fontId="21" fillId="0" borderId="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 applyProtection="1"/>
    <xf numFmtId="0" fontId="0" fillId="0" borderId="0" xfId="0" applyFill="1" applyAlignment="1"/>
    <xf numFmtId="0" fontId="17" fillId="0" borderId="45" xfId="0" applyFont="1" applyFill="1" applyBorder="1" applyAlignment="1">
      <alignment horizontal="center" vertical="center" textRotation="90"/>
    </xf>
    <xf numFmtId="0" fontId="17" fillId="0" borderId="5" xfId="0" applyFont="1" applyFill="1" applyBorder="1" applyAlignment="1">
      <alignment horizontal="center" vertical="center" textRotation="90"/>
    </xf>
    <xf numFmtId="0" fontId="17" fillId="0" borderId="65" xfId="0" applyFont="1" applyFill="1" applyBorder="1" applyAlignment="1">
      <alignment horizontal="center" vertical="center" textRotation="90"/>
    </xf>
    <xf numFmtId="0" fontId="33" fillId="0" borderId="57" xfId="0" applyFont="1" applyFill="1" applyBorder="1" applyAlignment="1">
      <alignment horizontal="center" vertical="center" wrapText="1"/>
    </xf>
    <xf numFmtId="0" fontId="33" fillId="0" borderId="49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 applyProtection="1"/>
    <xf numFmtId="0" fontId="0" fillId="0" borderId="1" xfId="0" applyFill="1" applyBorder="1" applyAlignment="1"/>
    <xf numFmtId="0" fontId="38" fillId="0" borderId="0" xfId="0" applyNumberFormat="1" applyFont="1" applyFill="1" applyBorder="1" applyAlignment="1">
      <alignment horizontal="left" vertical="justify"/>
    </xf>
    <xf numFmtId="0" fontId="35" fillId="0" borderId="56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5" fillId="0" borderId="47" xfId="0" applyFont="1" applyFill="1" applyBorder="1" applyAlignment="1">
      <alignment horizontal="center" vertical="center"/>
    </xf>
    <xf numFmtId="0" fontId="35" fillId="0" borderId="63" xfId="0" applyNumberFormat="1" applyFont="1" applyFill="1" applyBorder="1" applyAlignment="1">
      <alignment horizontal="center" vertical="center"/>
    </xf>
    <xf numFmtId="0" fontId="35" fillId="0" borderId="33" xfId="0" applyNumberFormat="1" applyFont="1" applyFill="1" applyBorder="1" applyAlignment="1">
      <alignment horizontal="center" vertical="center"/>
    </xf>
    <xf numFmtId="0" fontId="35" fillId="0" borderId="58" xfId="0" applyNumberFormat="1" applyFont="1" applyFill="1" applyBorder="1" applyAlignment="1">
      <alignment horizontal="center" vertical="center"/>
    </xf>
    <xf numFmtId="0" fontId="35" fillId="0" borderId="64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35" fillId="0" borderId="30" xfId="0" applyNumberFormat="1" applyFont="1" applyFill="1" applyBorder="1" applyAlignment="1">
      <alignment horizontal="center" vertical="center"/>
    </xf>
    <xf numFmtId="0" fontId="35" fillId="0" borderId="66" xfId="0" applyNumberFormat="1" applyFont="1" applyFill="1" applyBorder="1" applyAlignment="1">
      <alignment horizontal="center" vertical="center"/>
    </xf>
    <xf numFmtId="0" fontId="35" fillId="0" borderId="61" xfId="0" applyNumberFormat="1" applyFont="1" applyFill="1" applyBorder="1" applyAlignment="1">
      <alignment horizontal="center" vertical="center"/>
    </xf>
    <xf numFmtId="0" fontId="35" fillId="0" borderId="50" xfId="0" applyNumberFormat="1" applyFont="1" applyFill="1" applyBorder="1" applyAlignment="1">
      <alignment horizontal="center" vertical="center"/>
    </xf>
    <xf numFmtId="0" fontId="35" fillId="0" borderId="53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 applyProtection="1">
      <alignment horizontal="left" vertical="justify"/>
    </xf>
    <xf numFmtId="0" fontId="2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/>
    <xf numFmtId="0" fontId="35" fillId="0" borderId="2" xfId="0" applyFont="1" applyFill="1" applyBorder="1" applyAlignment="1">
      <alignment horizontal="left" vertical="center"/>
    </xf>
    <xf numFmtId="0" fontId="32" fillId="0" borderId="2" xfId="0" applyFont="1" applyFill="1" applyBorder="1" applyAlignment="1"/>
    <xf numFmtId="0" fontId="6" fillId="0" borderId="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center" vertical="center" textRotation="90" wrapText="1"/>
    </xf>
    <xf numFmtId="0" fontId="7" fillId="0" borderId="23" xfId="0" applyNumberFormat="1" applyFont="1" applyFill="1" applyBorder="1" applyAlignment="1">
      <alignment horizontal="center" vertical="center" textRotation="90" wrapText="1"/>
    </xf>
    <xf numFmtId="0" fontId="7" fillId="0" borderId="40" xfId="0" applyNumberFormat="1" applyFont="1" applyFill="1" applyBorder="1" applyAlignment="1">
      <alignment horizontal="center" vertical="center" textRotation="90" wrapText="1"/>
    </xf>
    <xf numFmtId="49" fontId="1" fillId="0" borderId="22" xfId="0" applyNumberFormat="1" applyFont="1" applyFill="1" applyBorder="1" applyAlignment="1">
      <alignment horizontal="center" vertical="center" textRotation="90" wrapText="1"/>
    </xf>
    <xf numFmtId="49" fontId="1" fillId="0" borderId="12" xfId="0" applyNumberFormat="1" applyFont="1" applyFill="1" applyBorder="1" applyAlignment="1">
      <alignment horizontal="center" vertical="center" textRotation="90" wrapText="1"/>
    </xf>
    <xf numFmtId="49" fontId="1" fillId="0" borderId="7" xfId="0" applyNumberFormat="1" applyFont="1" applyFill="1" applyBorder="1" applyAlignment="1">
      <alignment horizontal="center" vertical="center" textRotation="90"/>
    </xf>
    <xf numFmtId="49" fontId="1" fillId="0" borderId="11" xfId="0" applyNumberFormat="1" applyFont="1" applyFill="1" applyBorder="1" applyAlignment="1">
      <alignment horizontal="center" vertical="center" textRotation="90"/>
    </xf>
    <xf numFmtId="0" fontId="7" fillId="0" borderId="35" xfId="0" applyNumberFormat="1" applyFont="1" applyFill="1" applyBorder="1" applyAlignment="1">
      <alignment horizontal="center" vertical="center" textRotation="90"/>
    </xf>
    <xf numFmtId="0" fontId="7" fillId="0" borderId="64" xfId="0" applyNumberFormat="1" applyFont="1" applyFill="1" applyBorder="1" applyAlignment="1">
      <alignment horizontal="center" vertical="center" textRotation="90"/>
    </xf>
    <xf numFmtId="0" fontId="7" fillId="0" borderId="38" xfId="0" applyNumberFormat="1" applyFont="1" applyFill="1" applyBorder="1" applyAlignment="1">
      <alignment horizontal="center" vertical="center" textRotation="90"/>
    </xf>
    <xf numFmtId="0" fontId="7" fillId="0" borderId="22" xfId="0" applyNumberFormat="1" applyFont="1" applyFill="1" applyBorder="1" applyAlignment="1">
      <alignment horizontal="center" vertical="top"/>
    </xf>
    <xf numFmtId="0" fontId="7" fillId="0" borderId="28" xfId="0" applyNumberFormat="1" applyFont="1" applyFill="1" applyBorder="1" applyAlignment="1">
      <alignment horizontal="center" vertical="top"/>
    </xf>
    <xf numFmtId="0" fontId="7" fillId="0" borderId="2" xfId="0" applyNumberFormat="1" applyFont="1" applyFill="1" applyBorder="1" applyAlignment="1">
      <alignment horizontal="center" vertical="top"/>
    </xf>
    <xf numFmtId="0" fontId="17" fillId="0" borderId="33" xfId="0" applyFont="1" applyFill="1" applyBorder="1" applyAlignment="1">
      <alignment horizontal="center" vertical="center" textRotation="90"/>
    </xf>
    <xf numFmtId="0" fontId="17" fillId="0" borderId="0" xfId="0" applyFont="1" applyFill="1" applyBorder="1" applyAlignment="1">
      <alignment horizontal="center" vertical="center" textRotation="90"/>
    </xf>
    <xf numFmtId="0" fontId="17" fillId="0" borderId="0" xfId="0" applyFont="1" applyFill="1" applyBorder="1" applyAlignment="1">
      <alignment horizontal="left" vertical="top"/>
    </xf>
    <xf numFmtId="0" fontId="7" fillId="0" borderId="33" xfId="0" applyFont="1" applyFill="1" applyBorder="1" applyAlignment="1">
      <alignment horizontal="left" vertical="top"/>
    </xf>
    <xf numFmtId="49" fontId="21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5" fillId="0" borderId="54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48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right" vertical="center" wrapText="1" shrinkToFit="1"/>
    </xf>
    <xf numFmtId="0" fontId="29" fillId="0" borderId="57" xfId="0" applyFont="1" applyFill="1" applyBorder="1" applyAlignment="1">
      <alignment horizontal="right" vertical="center" wrapText="1" shrinkToFit="1"/>
    </xf>
    <xf numFmtId="0" fontId="0" fillId="0" borderId="49" xfId="0" applyFill="1" applyBorder="1" applyAlignment="1">
      <alignment horizontal="right" vertical="center" wrapText="1" shrinkToFit="1"/>
    </xf>
    <xf numFmtId="49" fontId="1" fillId="0" borderId="24" xfId="0" applyNumberFormat="1" applyFont="1" applyFill="1" applyBorder="1" applyAlignment="1">
      <alignment horizontal="center" vertical="center" textRotation="90" wrapText="1"/>
    </xf>
    <xf numFmtId="49" fontId="1" fillId="0" borderId="5" xfId="0" applyNumberFormat="1" applyFont="1" applyFill="1" applyBorder="1" applyAlignment="1">
      <alignment horizontal="center" vertical="center" textRotation="90" wrapText="1"/>
    </xf>
    <xf numFmtId="49" fontId="1" fillId="0" borderId="7" xfId="0" applyNumberFormat="1" applyFont="1" applyFill="1" applyBorder="1" applyAlignment="1">
      <alignment horizontal="center" vertical="center" textRotation="90" wrapText="1"/>
    </xf>
    <xf numFmtId="49" fontId="1" fillId="0" borderId="11" xfId="0" applyNumberFormat="1" applyFont="1" applyFill="1" applyBorder="1" applyAlignment="1">
      <alignment horizontal="center" vertical="center" textRotation="90" wrapText="1"/>
    </xf>
    <xf numFmtId="0" fontId="17" fillId="0" borderId="2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26" fillId="0" borderId="63" xfId="0" applyNumberFormat="1" applyFont="1" applyFill="1" applyBorder="1" applyAlignment="1">
      <alignment horizontal="center" vertical="center" wrapText="1"/>
    </xf>
    <xf numFmtId="0" fontId="26" fillId="0" borderId="33" xfId="0" applyNumberFormat="1" applyFont="1" applyFill="1" applyBorder="1" applyAlignment="1">
      <alignment horizontal="center" vertical="center" wrapText="1"/>
    </xf>
    <xf numFmtId="0" fontId="26" fillId="0" borderId="58" xfId="0" applyNumberFormat="1" applyFont="1" applyFill="1" applyBorder="1" applyAlignment="1">
      <alignment horizontal="center" vertical="center" wrapText="1"/>
    </xf>
    <xf numFmtId="0" fontId="26" fillId="0" borderId="64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26" fillId="0" borderId="30" xfId="0" applyNumberFormat="1" applyFont="1" applyFill="1" applyBorder="1" applyAlignment="1">
      <alignment horizontal="center" vertical="center" wrapText="1"/>
    </xf>
    <xf numFmtId="0" fontId="12" fillId="0" borderId="63" xfId="0" applyNumberFormat="1" applyFont="1" applyFill="1" applyBorder="1" applyAlignment="1">
      <alignment horizontal="center" vertical="center" wrapText="1"/>
    </xf>
    <xf numFmtId="0" fontId="12" fillId="0" borderId="58" xfId="0" applyNumberFormat="1" applyFont="1" applyFill="1" applyBorder="1" applyAlignment="1">
      <alignment horizontal="center" vertical="center" wrapText="1"/>
    </xf>
    <xf numFmtId="0" fontId="12" fillId="0" borderId="64" xfId="0" applyNumberFormat="1" applyFont="1" applyFill="1" applyBorder="1" applyAlignment="1">
      <alignment horizontal="center" vertical="center" wrapText="1"/>
    </xf>
    <xf numFmtId="0" fontId="12" fillId="0" borderId="30" xfId="0" applyNumberFormat="1" applyFont="1" applyFill="1" applyBorder="1" applyAlignment="1">
      <alignment horizontal="center" vertical="center" wrapText="1"/>
    </xf>
    <xf numFmtId="0" fontId="12" fillId="0" borderId="62" xfId="0" applyNumberFormat="1" applyFont="1" applyFill="1" applyBorder="1" applyAlignment="1">
      <alignment horizontal="center" vertical="center" wrapText="1"/>
    </xf>
    <xf numFmtId="0" fontId="12" fillId="0" borderId="3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0" fontId="36" fillId="0" borderId="46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0" fontId="36" fillId="0" borderId="29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5" fillId="0" borderId="63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/>
    </xf>
    <xf numFmtId="0" fontId="5" fillId="0" borderId="64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62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horizontal="center" vertical="center" wrapText="1"/>
    </xf>
    <xf numFmtId="0" fontId="28" fillId="0" borderId="57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center" vertical="top" wrapText="1"/>
    </xf>
    <xf numFmtId="0" fontId="7" fillId="0" borderId="35" xfId="0" applyFont="1" applyFill="1" applyBorder="1" applyAlignment="1">
      <alignment horizontal="center" vertical="center" textRotation="90" wrapText="1"/>
    </xf>
    <xf numFmtId="0" fontId="7" fillId="0" borderId="38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6" fillId="0" borderId="63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0" borderId="58" xfId="0" applyFont="1" applyFill="1" applyBorder="1" applyAlignment="1">
      <alignment horizontal="center" vertical="center" wrapText="1"/>
    </xf>
    <xf numFmtId="0" fontId="26" fillId="0" borderId="6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3" fillId="0" borderId="57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21" fillId="0" borderId="52" xfId="0" applyNumberFormat="1" applyFont="1" applyFill="1" applyBorder="1" applyAlignment="1">
      <alignment horizontal="center" vertical="center" wrapText="1"/>
    </xf>
    <xf numFmtId="0" fontId="21" fillId="0" borderId="57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/>
    </xf>
    <xf numFmtId="0" fontId="1" fillId="0" borderId="28" xfId="0" applyNumberFormat="1" applyFont="1" applyFill="1" applyBorder="1" applyAlignment="1">
      <alignment horizontal="center" vertical="center" textRotation="90" wrapText="1"/>
    </xf>
    <xf numFmtId="0" fontId="1" fillId="0" borderId="0" xfId="0" applyNumberFormat="1" applyFont="1" applyFill="1" applyBorder="1" applyAlignment="1">
      <alignment horizontal="center" vertical="center" textRotation="90" wrapText="1"/>
    </xf>
    <xf numFmtId="0" fontId="1" fillId="0" borderId="12" xfId="0" applyNumberFormat="1" applyFont="1" applyFill="1" applyBorder="1" applyAlignment="1">
      <alignment horizontal="center" vertical="center" textRotation="90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12" fillId="0" borderId="59" xfId="0" applyNumberFormat="1" applyFont="1" applyFill="1" applyBorder="1" applyAlignment="1">
      <alignment horizontal="center" vertical="center" textRotation="90" wrapText="1"/>
    </xf>
    <xf numFmtId="0" fontId="12" fillId="0" borderId="55" xfId="0" applyNumberFormat="1" applyFont="1" applyFill="1" applyBorder="1" applyAlignment="1">
      <alignment horizontal="center" vertical="center" textRotation="90" wrapText="1"/>
    </xf>
    <xf numFmtId="0" fontId="33" fillId="0" borderId="46" xfId="0" applyFont="1" applyFill="1" applyBorder="1" applyAlignment="1">
      <alignment horizontal="left" vertical="center" wrapText="1"/>
    </xf>
    <xf numFmtId="0" fontId="33" fillId="0" borderId="28" xfId="0" applyFont="1" applyFill="1" applyBorder="1" applyAlignment="1">
      <alignment horizontal="left" vertical="center" wrapText="1"/>
    </xf>
    <xf numFmtId="0" fontId="33" fillId="0" borderId="29" xfId="0" applyFont="1" applyFill="1" applyBorder="1" applyAlignment="1">
      <alignment horizontal="left" vertical="center" wrapText="1"/>
    </xf>
    <xf numFmtId="0" fontId="33" fillId="0" borderId="46" xfId="0" applyNumberFormat="1" applyFont="1" applyFill="1" applyBorder="1" applyAlignment="1">
      <alignment horizontal="left" vertical="center" wrapText="1" shrinkToFit="1"/>
    </xf>
    <xf numFmtId="0" fontId="33" fillId="0" borderId="28" xfId="0" applyNumberFormat="1" applyFont="1" applyFill="1" applyBorder="1" applyAlignment="1">
      <alignment horizontal="left" vertical="center" wrapText="1" shrinkToFit="1"/>
    </xf>
    <xf numFmtId="0" fontId="33" fillId="0" borderId="29" xfId="0" applyNumberFormat="1" applyFont="1" applyFill="1" applyBorder="1" applyAlignment="1">
      <alignment horizontal="left" vertical="center" wrapText="1" shrinkToFit="1"/>
    </xf>
    <xf numFmtId="0" fontId="33" fillId="0" borderId="26" xfId="0" applyFont="1" applyFill="1" applyBorder="1" applyAlignment="1" applyProtection="1">
      <alignment horizontal="right"/>
    </xf>
    <xf numFmtId="0" fontId="32" fillId="0" borderId="57" xfId="0" applyFont="1" applyFill="1" applyBorder="1" applyAlignment="1"/>
    <xf numFmtId="0" fontId="32" fillId="0" borderId="49" xfId="0" applyFont="1" applyFill="1" applyBorder="1" applyAlignment="1"/>
    <xf numFmtId="0" fontId="33" fillId="0" borderId="46" xfId="0" applyFont="1" applyFill="1" applyBorder="1" applyAlignment="1" applyProtection="1">
      <alignment horizontal="left" vertical="center" wrapText="1"/>
    </xf>
    <xf numFmtId="0" fontId="33" fillId="0" borderId="24" xfId="0" applyFont="1" applyFill="1" applyBorder="1" applyAlignment="1" applyProtection="1">
      <alignment horizontal="left" vertical="center" wrapText="1"/>
    </xf>
    <xf numFmtId="0" fontId="34" fillId="0" borderId="28" xfId="0" applyFont="1" applyFill="1" applyBorder="1" applyAlignment="1">
      <alignment horizontal="left" vertical="center" wrapText="1"/>
    </xf>
    <xf numFmtId="0" fontId="0" fillId="0" borderId="29" xfId="0" applyFill="1" applyBorder="1" applyAlignment="1">
      <alignment vertical="center" wrapText="1"/>
    </xf>
    <xf numFmtId="0" fontId="33" fillId="0" borderId="57" xfId="0" applyFont="1" applyFill="1" applyBorder="1" applyAlignment="1">
      <alignment horizontal="right" vertical="center"/>
    </xf>
    <xf numFmtId="0" fontId="33" fillId="0" borderId="49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right" vertical="top"/>
    </xf>
    <xf numFmtId="0" fontId="34" fillId="0" borderId="0" xfId="0" applyFont="1" applyAlignment="1">
      <alignment vertical="top"/>
    </xf>
    <xf numFmtId="0" fontId="0" fillId="0" borderId="0" xfId="0" applyAlignment="1">
      <alignment vertical="top"/>
    </xf>
    <xf numFmtId="0" fontId="33" fillId="0" borderId="57" xfId="0" applyFont="1" applyFill="1" applyBorder="1" applyAlignment="1">
      <alignment horizontal="center" vertical="center" wrapText="1" shrinkToFit="1"/>
    </xf>
    <xf numFmtId="0" fontId="33" fillId="0" borderId="49" xfId="0" applyFont="1" applyFill="1" applyBorder="1" applyAlignment="1">
      <alignment horizontal="center" vertical="center" wrapText="1" shrinkToFit="1"/>
    </xf>
    <xf numFmtId="0" fontId="33" fillId="0" borderId="26" xfId="0" applyFont="1" applyFill="1" applyBorder="1" applyAlignment="1">
      <alignment horizontal="center" vertical="center" wrapText="1"/>
    </xf>
    <xf numFmtId="0" fontId="33" fillId="0" borderId="56" xfId="0" applyFont="1" applyFill="1" applyBorder="1" applyAlignment="1" applyProtection="1">
      <alignment horizontal="left" vertical="center" wrapText="1"/>
    </xf>
    <xf numFmtId="0" fontId="34" fillId="0" borderId="2" xfId="0" applyFont="1" applyFill="1" applyBorder="1" applyAlignment="1">
      <alignment horizontal="left" vertical="center" wrapText="1"/>
    </xf>
    <xf numFmtId="0" fontId="0" fillId="0" borderId="47" xfId="0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1661160</xdr:colOff>
      <xdr:row>0</xdr:row>
      <xdr:rowOff>830580</xdr:rowOff>
    </xdr:from>
    <xdr:to>
      <xdr:col>19</xdr:col>
      <xdr:colOff>2712720</xdr:colOff>
      <xdr:row>2</xdr:row>
      <xdr:rowOff>640080</xdr:rowOff>
    </xdr:to>
    <xdr:pic>
      <xdr:nvPicPr>
        <xdr:cNvPr id="7170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3320" y="830580"/>
          <a:ext cx="1051560" cy="891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81"/>
  <sheetViews>
    <sheetView tabSelected="1" zoomScale="25" zoomScaleNormal="25" zoomScaleSheetLayoutView="25" workbookViewId="0">
      <selection activeCell="A4" sqref="A4"/>
    </sheetView>
  </sheetViews>
  <sheetFormatPr defaultColWidth="10.109375" defaultRowHeight="13.2" x14ac:dyDescent="0.25"/>
  <cols>
    <col min="1" max="1" width="23.44140625" style="149" customWidth="1"/>
    <col min="2" max="2" width="11.5546875" style="149" customWidth="1"/>
    <col min="3" max="19" width="6.33203125" style="149" hidden="1" customWidth="1"/>
    <col min="20" max="20" width="42.109375" style="149" customWidth="1"/>
    <col min="21" max="21" width="65.88671875" style="150" customWidth="1"/>
    <col min="22" max="22" width="26.6640625" style="151" customWidth="1"/>
    <col min="23" max="23" width="12.6640625" style="154" customWidth="1"/>
    <col min="24" max="24" width="25.6640625" style="152" customWidth="1"/>
    <col min="25" max="27" width="12.6640625" style="152" customWidth="1"/>
    <col min="28" max="28" width="16.6640625" style="152" customWidth="1"/>
    <col min="29" max="29" width="12.109375" style="152" customWidth="1"/>
    <col min="30" max="30" width="7" style="153" customWidth="1"/>
    <col min="31" max="31" width="20" style="153" customWidth="1"/>
    <col min="32" max="32" width="22.77734375" style="153" customWidth="1"/>
    <col min="33" max="33" width="20.6640625" style="153" customWidth="1"/>
    <col min="34" max="34" width="16.5546875" style="153" customWidth="1"/>
    <col min="35" max="35" width="13.77734375" style="153" customWidth="1"/>
    <col min="36" max="36" width="15.109375" style="153" customWidth="1"/>
    <col min="37" max="37" width="17" style="153" customWidth="1"/>
    <col min="38" max="38" width="17.109375" style="153" customWidth="1"/>
    <col min="39" max="39" width="16.88671875" style="153" customWidth="1"/>
    <col min="40" max="40" width="15.6640625" style="153" customWidth="1"/>
    <col min="41" max="41" width="16.33203125" style="153" customWidth="1"/>
    <col min="42" max="42" width="10.6640625" style="149" customWidth="1"/>
    <col min="43" max="43" width="11.88671875" style="149" customWidth="1"/>
    <col min="44" max="49" width="10.6640625" style="149" customWidth="1"/>
    <col min="50" max="50" width="19.44140625" style="149" customWidth="1"/>
    <col min="51" max="51" width="19.33203125" style="149" customWidth="1"/>
    <col min="52" max="52" width="14.21875" style="149" customWidth="1"/>
    <col min="53" max="53" width="13.21875" style="149" customWidth="1"/>
    <col min="54" max="54" width="15.5546875" style="149" customWidth="1"/>
    <col min="55" max="55" width="19.21875" style="149" customWidth="1"/>
    <col min="56" max="56" width="13.77734375" style="149" customWidth="1"/>
    <col min="57" max="57" width="13.6640625" style="149" customWidth="1"/>
    <col min="58" max="58" width="8.33203125" style="149" customWidth="1"/>
    <col min="59" max="59" width="10.109375" style="149" customWidth="1"/>
    <col min="60" max="60" width="1.109375" style="149" customWidth="1"/>
    <col min="61" max="16384" width="10.109375" style="149"/>
  </cols>
  <sheetData>
    <row r="1" spans="1:63" s="5" customFormat="1" ht="72.75" customHeight="1" x14ac:dyDescent="0.6">
      <c r="B1" s="293" t="s">
        <v>47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  <c r="AM1" s="293"/>
      <c r="AN1" s="293"/>
      <c r="AO1" s="293"/>
      <c r="AP1" s="293"/>
      <c r="AQ1" s="293"/>
      <c r="AR1" s="293"/>
      <c r="AS1" s="293"/>
      <c r="AT1" s="293"/>
      <c r="AU1" s="293"/>
      <c r="AV1" s="293"/>
      <c r="AW1" s="293"/>
      <c r="AX1" s="293"/>
      <c r="AY1" s="293"/>
      <c r="AZ1" s="293"/>
      <c r="BA1" s="293"/>
    </row>
    <row r="2" spans="1:63" s="5" customFormat="1" ht="12.75" customHeight="1" x14ac:dyDescent="0.5"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96"/>
      <c r="AX2" s="296"/>
      <c r="AY2" s="296"/>
      <c r="AZ2" s="296"/>
      <c r="BA2" s="296"/>
    </row>
    <row r="3" spans="1:63" s="5" customFormat="1" ht="68.25" customHeight="1" x14ac:dyDescent="0.25">
      <c r="B3" s="294" t="s">
        <v>98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  <c r="BA3" s="294"/>
    </row>
    <row r="4" spans="1:63" s="5" customFormat="1" ht="48.75" customHeight="1" x14ac:dyDescent="0.85"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295" t="s">
        <v>42</v>
      </c>
      <c r="U4" s="295"/>
      <c r="V4" s="4"/>
      <c r="W4" s="4"/>
      <c r="X4" s="297" t="s">
        <v>64</v>
      </c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297"/>
      <c r="AN4" s="297"/>
      <c r="AO4" s="297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63" s="5" customFormat="1" ht="67.5" customHeight="1" x14ac:dyDescent="0.7">
      <c r="B5" s="298" t="s">
        <v>62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30"/>
      <c r="X5" s="297" t="s">
        <v>65</v>
      </c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10"/>
      <c r="AS5" s="142"/>
      <c r="AT5" s="142"/>
      <c r="AU5" s="11" t="s">
        <v>0</v>
      </c>
      <c r="AV5" s="8"/>
      <c r="AW5" s="2"/>
      <c r="AX5" s="2"/>
      <c r="AY5" s="2"/>
      <c r="AZ5" s="299" t="s">
        <v>69</v>
      </c>
      <c r="BA5" s="299"/>
      <c r="BB5" s="299"/>
      <c r="BC5" s="299"/>
      <c r="BD5" s="300"/>
      <c r="BE5" s="300"/>
    </row>
    <row r="6" spans="1:63" s="5" customFormat="1" ht="61.2" customHeight="1" x14ac:dyDescent="0.55000000000000004">
      <c r="U6" s="31"/>
      <c r="V6" s="32"/>
      <c r="W6" s="351" t="s">
        <v>45</v>
      </c>
      <c r="X6" s="351"/>
      <c r="Y6" s="351"/>
      <c r="Z6" s="351"/>
      <c r="AA6" s="351"/>
      <c r="AB6" s="351"/>
      <c r="AC6" s="33" t="s">
        <v>1</v>
      </c>
      <c r="AD6" s="392" t="s">
        <v>66</v>
      </c>
      <c r="AE6" s="392"/>
      <c r="AF6" s="392"/>
      <c r="AG6" s="392"/>
      <c r="AH6" s="392"/>
      <c r="AI6" s="392"/>
      <c r="AJ6" s="392"/>
      <c r="AK6" s="392"/>
      <c r="AL6" s="392"/>
      <c r="AM6" s="392"/>
      <c r="AN6" s="392"/>
      <c r="AO6" s="392"/>
      <c r="AP6" s="392"/>
      <c r="AQ6" s="392"/>
      <c r="AR6" s="392"/>
      <c r="AS6" s="392"/>
      <c r="AT6" s="13"/>
      <c r="AU6" s="1" t="s">
        <v>2</v>
      </c>
      <c r="AV6" s="2"/>
      <c r="AW6" s="2"/>
      <c r="AX6" s="2"/>
      <c r="AY6" s="2"/>
      <c r="AZ6" s="278" t="s">
        <v>55</v>
      </c>
      <c r="BA6" s="278"/>
      <c r="BB6" s="278"/>
      <c r="BC6" s="278"/>
      <c r="BD6" s="34"/>
      <c r="BE6" s="14"/>
    </row>
    <row r="7" spans="1:63" s="5" customFormat="1" ht="69" customHeight="1" x14ac:dyDescent="0.6">
      <c r="A7" s="305" t="s">
        <v>63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6" t="s">
        <v>67</v>
      </c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306"/>
      <c r="AN7" s="306"/>
      <c r="AO7" s="306"/>
      <c r="AP7" s="306"/>
      <c r="AQ7" s="306"/>
      <c r="AR7" s="306"/>
      <c r="AS7" s="306"/>
      <c r="AT7" s="13"/>
      <c r="AU7" s="1" t="s">
        <v>3</v>
      </c>
      <c r="AV7" s="2"/>
      <c r="AW7" s="2"/>
      <c r="AX7" s="2"/>
      <c r="AY7" s="2"/>
      <c r="AZ7" s="303" t="s">
        <v>99</v>
      </c>
      <c r="BA7" s="303"/>
      <c r="BB7" s="303"/>
      <c r="BC7" s="303"/>
      <c r="BD7" s="303"/>
      <c r="BE7" s="14"/>
    </row>
    <row r="8" spans="1:63" s="5" customFormat="1" ht="51.6" customHeight="1" x14ac:dyDescent="0.6">
      <c r="T8" s="304" t="s">
        <v>127</v>
      </c>
      <c r="U8" s="304"/>
      <c r="V8" s="304"/>
      <c r="W8" s="307" t="s">
        <v>44</v>
      </c>
      <c r="X8" s="307"/>
      <c r="Y8" s="307"/>
      <c r="Z8" s="307"/>
      <c r="AA8" s="307"/>
      <c r="AB8" s="307"/>
      <c r="AC8" s="307"/>
      <c r="AD8" s="242" t="s">
        <v>48</v>
      </c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13"/>
      <c r="AU8" s="1" t="s">
        <v>4</v>
      </c>
      <c r="AV8" s="12"/>
      <c r="AW8" s="12"/>
      <c r="AX8" s="12"/>
      <c r="AY8" s="12"/>
      <c r="AZ8" s="301" t="s">
        <v>70</v>
      </c>
      <c r="BA8" s="301"/>
      <c r="BB8" s="301"/>
      <c r="BC8" s="301"/>
      <c r="BD8" s="302"/>
      <c r="BE8" s="302"/>
    </row>
    <row r="9" spans="1:63" s="5" customFormat="1" ht="49.8" customHeight="1" x14ac:dyDescent="0.25">
      <c r="U9" s="35"/>
      <c r="V9" s="35"/>
      <c r="W9" s="306" t="s">
        <v>5</v>
      </c>
      <c r="X9" s="306"/>
      <c r="Y9" s="306"/>
      <c r="Z9" s="306"/>
      <c r="AA9" s="36"/>
      <c r="AB9" s="36"/>
      <c r="AC9" s="33" t="s">
        <v>1</v>
      </c>
      <c r="AD9" s="37"/>
      <c r="AE9" s="242" t="s">
        <v>68</v>
      </c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15"/>
      <c r="AU9" s="38"/>
      <c r="AV9" s="39"/>
      <c r="AW9" s="39"/>
      <c r="AX9" s="39"/>
      <c r="AY9" s="39"/>
      <c r="AZ9" s="39"/>
      <c r="BA9" s="39"/>
      <c r="BB9" s="40"/>
      <c r="BC9" s="40"/>
      <c r="BD9" s="40"/>
    </row>
    <row r="10" spans="1:63" s="5" customFormat="1" ht="61.8" customHeight="1" thickBot="1" x14ac:dyDescent="0.35">
      <c r="U10" s="35"/>
      <c r="V10" s="35"/>
      <c r="W10" s="41"/>
      <c r="X10" s="42"/>
      <c r="Y10" s="42"/>
      <c r="Z10" s="42"/>
      <c r="AA10" s="43"/>
      <c r="AB10" s="3"/>
      <c r="AC10" s="3"/>
      <c r="AD10" s="3"/>
      <c r="AE10" s="3"/>
      <c r="AF10" s="3"/>
      <c r="AG10" s="3"/>
      <c r="AH10" s="3"/>
      <c r="AI10" s="3"/>
      <c r="AJ10" s="3"/>
    </row>
    <row r="11" spans="1:63" s="40" customFormat="1" ht="114" customHeight="1" thickBot="1" x14ac:dyDescent="0.3">
      <c r="A11" s="44"/>
      <c r="B11" s="269" t="s">
        <v>6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376" t="s">
        <v>61</v>
      </c>
      <c r="U11" s="377"/>
      <c r="V11" s="378"/>
      <c r="W11" s="339" t="s">
        <v>7</v>
      </c>
      <c r="X11" s="340"/>
      <c r="Y11" s="340"/>
      <c r="Z11" s="340"/>
      <c r="AA11" s="340"/>
      <c r="AB11" s="340"/>
      <c r="AC11" s="340"/>
      <c r="AD11" s="341"/>
      <c r="AE11" s="345" t="s">
        <v>8</v>
      </c>
      <c r="AF11" s="346"/>
      <c r="AG11" s="360" t="s">
        <v>9</v>
      </c>
      <c r="AH11" s="361"/>
      <c r="AI11" s="361"/>
      <c r="AJ11" s="361"/>
      <c r="AK11" s="361"/>
      <c r="AL11" s="361"/>
      <c r="AM11" s="361"/>
      <c r="AN11" s="361"/>
      <c r="AO11" s="402" t="s">
        <v>10</v>
      </c>
      <c r="AP11" s="382" t="s">
        <v>11</v>
      </c>
      <c r="AQ11" s="382"/>
      <c r="AR11" s="382"/>
      <c r="AS11" s="382"/>
      <c r="AT11" s="382"/>
      <c r="AU11" s="382"/>
      <c r="AV11" s="382"/>
      <c r="AW11" s="382"/>
      <c r="AX11" s="366" t="s">
        <v>49</v>
      </c>
      <c r="AY11" s="367"/>
      <c r="AZ11" s="367"/>
      <c r="BA11" s="367"/>
      <c r="BB11" s="367"/>
      <c r="BC11" s="367"/>
      <c r="BD11" s="367"/>
      <c r="BE11" s="368"/>
      <c r="BF11" s="46"/>
    </row>
    <row r="12" spans="1:63" s="40" customFormat="1" ht="39" customHeight="1" x14ac:dyDescent="0.25">
      <c r="A12" s="44"/>
      <c r="B12" s="270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379"/>
      <c r="U12" s="380"/>
      <c r="V12" s="381"/>
      <c r="W12" s="342"/>
      <c r="X12" s="343"/>
      <c r="Y12" s="343"/>
      <c r="Z12" s="343"/>
      <c r="AA12" s="343"/>
      <c r="AB12" s="343"/>
      <c r="AC12" s="343"/>
      <c r="AD12" s="344"/>
      <c r="AE12" s="347"/>
      <c r="AF12" s="348"/>
      <c r="AG12" s="362"/>
      <c r="AH12" s="363"/>
      <c r="AI12" s="363"/>
      <c r="AJ12" s="363"/>
      <c r="AK12" s="363"/>
      <c r="AL12" s="363"/>
      <c r="AM12" s="363"/>
      <c r="AN12" s="363"/>
      <c r="AO12" s="403"/>
      <c r="AP12" s="383"/>
      <c r="AQ12" s="383"/>
      <c r="AR12" s="383"/>
      <c r="AS12" s="383"/>
      <c r="AT12" s="383"/>
      <c r="AU12" s="383"/>
      <c r="AV12" s="383"/>
      <c r="AW12" s="383"/>
      <c r="AX12" s="352" t="s">
        <v>71</v>
      </c>
      <c r="AY12" s="353"/>
      <c r="AZ12" s="353"/>
      <c r="BA12" s="353"/>
      <c r="BB12" s="353"/>
      <c r="BC12" s="353"/>
      <c r="BD12" s="353"/>
      <c r="BE12" s="354"/>
      <c r="BF12" s="48"/>
    </row>
    <row r="13" spans="1:63" s="40" customFormat="1" ht="45" customHeight="1" x14ac:dyDescent="0.25">
      <c r="A13" s="44"/>
      <c r="B13" s="270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379"/>
      <c r="U13" s="380"/>
      <c r="V13" s="381"/>
      <c r="W13" s="342"/>
      <c r="X13" s="343"/>
      <c r="Y13" s="343"/>
      <c r="Z13" s="343"/>
      <c r="AA13" s="343"/>
      <c r="AB13" s="343"/>
      <c r="AC13" s="343"/>
      <c r="AD13" s="344"/>
      <c r="AE13" s="349"/>
      <c r="AF13" s="350"/>
      <c r="AG13" s="364"/>
      <c r="AH13" s="365"/>
      <c r="AI13" s="365"/>
      <c r="AJ13" s="365"/>
      <c r="AK13" s="365"/>
      <c r="AL13" s="365"/>
      <c r="AM13" s="365"/>
      <c r="AN13" s="365"/>
      <c r="AO13" s="403"/>
      <c r="AP13" s="384"/>
      <c r="AQ13" s="384"/>
      <c r="AR13" s="384"/>
      <c r="AS13" s="384"/>
      <c r="AT13" s="384"/>
      <c r="AU13" s="384"/>
      <c r="AV13" s="384"/>
      <c r="AW13" s="384"/>
      <c r="AX13" s="355" t="s">
        <v>100</v>
      </c>
      <c r="AY13" s="303"/>
      <c r="AZ13" s="303"/>
      <c r="BA13" s="303"/>
      <c r="BB13" s="303"/>
      <c r="BC13" s="303"/>
      <c r="BD13" s="303"/>
      <c r="BE13" s="356"/>
      <c r="BF13" s="49"/>
    </row>
    <row r="14" spans="1:63" s="40" customFormat="1" ht="55.8" customHeight="1" thickBot="1" x14ac:dyDescent="0.3">
      <c r="A14" s="44"/>
      <c r="B14" s="270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379"/>
      <c r="U14" s="380"/>
      <c r="V14" s="381"/>
      <c r="W14" s="342"/>
      <c r="X14" s="343"/>
      <c r="Y14" s="343"/>
      <c r="Z14" s="343"/>
      <c r="AA14" s="343"/>
      <c r="AB14" s="343"/>
      <c r="AC14" s="343"/>
      <c r="AD14" s="344"/>
      <c r="AE14" s="315" t="s">
        <v>12</v>
      </c>
      <c r="AF14" s="309" t="s">
        <v>13</v>
      </c>
      <c r="AG14" s="315" t="s">
        <v>14</v>
      </c>
      <c r="AH14" s="318" t="s">
        <v>15</v>
      </c>
      <c r="AI14" s="319"/>
      <c r="AJ14" s="319"/>
      <c r="AK14" s="319"/>
      <c r="AL14" s="319"/>
      <c r="AM14" s="319"/>
      <c r="AN14" s="320"/>
      <c r="AO14" s="403"/>
      <c r="AP14" s="333" t="s">
        <v>16</v>
      </c>
      <c r="AQ14" s="335" t="s">
        <v>17</v>
      </c>
      <c r="AR14" s="335" t="s">
        <v>18</v>
      </c>
      <c r="AS14" s="313" t="s">
        <v>19</v>
      </c>
      <c r="AT14" s="313" t="s">
        <v>20</v>
      </c>
      <c r="AU14" s="335" t="s">
        <v>21</v>
      </c>
      <c r="AV14" s="335" t="s">
        <v>22</v>
      </c>
      <c r="AW14" s="311" t="s">
        <v>23</v>
      </c>
      <c r="AX14" s="357" t="s">
        <v>72</v>
      </c>
      <c r="AY14" s="358"/>
      <c r="AZ14" s="358"/>
      <c r="BA14" s="358"/>
      <c r="BB14" s="357" t="s">
        <v>73</v>
      </c>
      <c r="BC14" s="358"/>
      <c r="BD14" s="358"/>
      <c r="BE14" s="359"/>
    </row>
    <row r="15" spans="1:63" s="51" customFormat="1" ht="52.2" customHeight="1" x14ac:dyDescent="0.25">
      <c r="A15" s="50"/>
      <c r="B15" s="270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379"/>
      <c r="U15" s="380"/>
      <c r="V15" s="381"/>
      <c r="W15" s="342"/>
      <c r="X15" s="343"/>
      <c r="Y15" s="343"/>
      <c r="Z15" s="343"/>
      <c r="AA15" s="343"/>
      <c r="AB15" s="343"/>
      <c r="AC15" s="343"/>
      <c r="AD15" s="344"/>
      <c r="AE15" s="317"/>
      <c r="AF15" s="310"/>
      <c r="AG15" s="316"/>
      <c r="AH15" s="396" t="s">
        <v>51</v>
      </c>
      <c r="AI15" s="397"/>
      <c r="AJ15" s="396" t="s">
        <v>54</v>
      </c>
      <c r="AK15" s="400"/>
      <c r="AL15" s="397" t="s">
        <v>74</v>
      </c>
      <c r="AM15" s="400"/>
      <c r="AN15" s="393" t="s">
        <v>46</v>
      </c>
      <c r="AO15" s="403"/>
      <c r="AP15" s="334"/>
      <c r="AQ15" s="336"/>
      <c r="AR15" s="336"/>
      <c r="AS15" s="314"/>
      <c r="AT15" s="314"/>
      <c r="AU15" s="336"/>
      <c r="AV15" s="336"/>
      <c r="AW15" s="312"/>
      <c r="AX15" s="369" t="s">
        <v>43</v>
      </c>
      <c r="AY15" s="370"/>
      <c r="AZ15" s="370"/>
      <c r="BA15" s="370"/>
      <c r="BB15" s="369" t="s">
        <v>43</v>
      </c>
      <c r="BC15" s="370"/>
      <c r="BD15" s="370"/>
      <c r="BE15" s="371"/>
      <c r="BK15" s="308"/>
    </row>
    <row r="16" spans="1:63" s="51" customFormat="1" ht="30" customHeight="1" x14ac:dyDescent="0.25">
      <c r="A16" s="50"/>
      <c r="B16" s="270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379"/>
      <c r="U16" s="380"/>
      <c r="V16" s="381"/>
      <c r="W16" s="342"/>
      <c r="X16" s="343"/>
      <c r="Y16" s="343"/>
      <c r="Z16" s="343"/>
      <c r="AA16" s="343"/>
      <c r="AB16" s="343"/>
      <c r="AC16" s="343"/>
      <c r="AD16" s="344"/>
      <c r="AE16" s="317"/>
      <c r="AF16" s="310"/>
      <c r="AG16" s="316"/>
      <c r="AH16" s="398"/>
      <c r="AI16" s="399"/>
      <c r="AJ16" s="398"/>
      <c r="AK16" s="401"/>
      <c r="AL16" s="399"/>
      <c r="AM16" s="401"/>
      <c r="AN16" s="394"/>
      <c r="AO16" s="403"/>
      <c r="AP16" s="334"/>
      <c r="AQ16" s="336"/>
      <c r="AR16" s="336"/>
      <c r="AS16" s="314"/>
      <c r="AT16" s="314"/>
      <c r="AU16" s="336"/>
      <c r="AV16" s="336"/>
      <c r="AW16" s="312"/>
      <c r="AX16" s="372" t="s">
        <v>14</v>
      </c>
      <c r="AY16" s="374" t="s">
        <v>25</v>
      </c>
      <c r="AZ16" s="375"/>
      <c r="BA16" s="375"/>
      <c r="BB16" s="372" t="s">
        <v>14</v>
      </c>
      <c r="BC16" s="337" t="s">
        <v>25</v>
      </c>
      <c r="BD16" s="337"/>
      <c r="BE16" s="338"/>
      <c r="BK16" s="308"/>
    </row>
    <row r="17" spans="1:109" s="51" customFormat="1" ht="155.25" customHeight="1" thickBot="1" x14ac:dyDescent="0.3">
      <c r="A17" s="50"/>
      <c r="B17" s="27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379"/>
      <c r="U17" s="380"/>
      <c r="V17" s="381"/>
      <c r="W17" s="342"/>
      <c r="X17" s="343"/>
      <c r="Y17" s="343"/>
      <c r="Z17" s="343"/>
      <c r="AA17" s="343"/>
      <c r="AB17" s="343"/>
      <c r="AC17" s="343"/>
      <c r="AD17" s="344"/>
      <c r="AE17" s="317"/>
      <c r="AF17" s="310"/>
      <c r="AG17" s="317"/>
      <c r="AH17" s="28" t="s">
        <v>52</v>
      </c>
      <c r="AI17" s="23" t="s">
        <v>53</v>
      </c>
      <c r="AJ17" s="28" t="s">
        <v>52</v>
      </c>
      <c r="AK17" s="23" t="s">
        <v>53</v>
      </c>
      <c r="AL17" s="28" t="s">
        <v>52</v>
      </c>
      <c r="AM17" s="23" t="s">
        <v>53</v>
      </c>
      <c r="AN17" s="395"/>
      <c r="AO17" s="403"/>
      <c r="AP17" s="334"/>
      <c r="AQ17" s="336"/>
      <c r="AR17" s="336"/>
      <c r="AS17" s="314"/>
      <c r="AT17" s="314"/>
      <c r="AU17" s="336"/>
      <c r="AV17" s="336"/>
      <c r="AW17" s="312"/>
      <c r="AX17" s="373"/>
      <c r="AY17" s="24" t="s">
        <v>24</v>
      </c>
      <c r="AZ17" s="24" t="s">
        <v>26</v>
      </c>
      <c r="BA17" s="25" t="s">
        <v>50</v>
      </c>
      <c r="BB17" s="373"/>
      <c r="BC17" s="26" t="s">
        <v>24</v>
      </c>
      <c r="BD17" s="26" t="s">
        <v>26</v>
      </c>
      <c r="BE17" s="27" t="s">
        <v>27</v>
      </c>
      <c r="BK17" s="308"/>
    </row>
    <row r="18" spans="1:109" s="59" customFormat="1" ht="42.75" customHeight="1" thickTop="1" thickBot="1" x14ac:dyDescent="0.3">
      <c r="A18" s="53"/>
      <c r="B18" s="54">
        <v>1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387">
        <v>2</v>
      </c>
      <c r="U18" s="388"/>
      <c r="V18" s="389"/>
      <c r="W18" s="390">
        <v>3</v>
      </c>
      <c r="X18" s="391"/>
      <c r="Y18" s="391"/>
      <c r="Z18" s="391"/>
      <c r="AA18" s="391"/>
      <c r="AB18" s="391"/>
      <c r="AC18" s="391"/>
      <c r="AD18" s="391"/>
      <c r="AE18" s="135">
        <v>4</v>
      </c>
      <c r="AF18" s="56">
        <v>5</v>
      </c>
      <c r="AG18" s="57">
        <v>6</v>
      </c>
      <c r="AH18" s="135">
        <v>7</v>
      </c>
      <c r="AI18" s="56">
        <v>8</v>
      </c>
      <c r="AJ18" s="57">
        <v>9</v>
      </c>
      <c r="AK18" s="135">
        <v>10</v>
      </c>
      <c r="AL18" s="56">
        <v>11</v>
      </c>
      <c r="AM18" s="57">
        <v>12</v>
      </c>
      <c r="AN18" s="135">
        <v>13</v>
      </c>
      <c r="AO18" s="56">
        <v>14</v>
      </c>
      <c r="AP18" s="57">
        <v>15</v>
      </c>
      <c r="AQ18" s="135">
        <v>16</v>
      </c>
      <c r="AR18" s="56">
        <v>17</v>
      </c>
      <c r="AS18" s="57">
        <v>18</v>
      </c>
      <c r="AT18" s="135">
        <v>19</v>
      </c>
      <c r="AU18" s="56">
        <v>20</v>
      </c>
      <c r="AV18" s="57">
        <v>21</v>
      </c>
      <c r="AW18" s="135">
        <v>22</v>
      </c>
      <c r="AX18" s="56">
        <v>23</v>
      </c>
      <c r="AY18" s="57">
        <v>24</v>
      </c>
      <c r="AZ18" s="135">
        <v>25</v>
      </c>
      <c r="BA18" s="56">
        <v>26</v>
      </c>
      <c r="BB18" s="57">
        <v>27</v>
      </c>
      <c r="BC18" s="135">
        <v>28</v>
      </c>
      <c r="BD18" s="56">
        <v>29</v>
      </c>
      <c r="BE18" s="58">
        <v>30</v>
      </c>
    </row>
    <row r="19" spans="1:109" s="61" customFormat="1" ht="59.4" customHeight="1" thickBot="1" x14ac:dyDescent="0.3">
      <c r="A19" s="53"/>
      <c r="B19" s="272" t="s">
        <v>56</v>
      </c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3"/>
      <c r="BF19" s="59"/>
      <c r="BG19" s="59"/>
      <c r="BH19" s="59"/>
      <c r="BI19" s="308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60"/>
    </row>
    <row r="20" spans="1:109" s="59" customFormat="1" ht="73.8" customHeight="1" thickBot="1" x14ac:dyDescent="0.3">
      <c r="A20" s="53"/>
      <c r="B20" s="272" t="s">
        <v>57</v>
      </c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3"/>
      <c r="BI20" s="308"/>
    </row>
    <row r="21" spans="1:109" s="6" customFormat="1" ht="101.4" customHeight="1" x14ac:dyDescent="0.25">
      <c r="A21" s="144"/>
      <c r="B21" s="72">
        <v>1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255" t="s">
        <v>101</v>
      </c>
      <c r="U21" s="256"/>
      <c r="V21" s="257"/>
      <c r="W21" s="258" t="s">
        <v>75</v>
      </c>
      <c r="X21" s="259"/>
      <c r="Y21" s="259"/>
      <c r="Z21" s="259"/>
      <c r="AA21" s="259"/>
      <c r="AB21" s="259"/>
      <c r="AC21" s="259"/>
      <c r="AD21" s="260"/>
      <c r="AE21" s="115">
        <v>2</v>
      </c>
      <c r="AF21" s="117">
        <f>AE21*30</f>
        <v>60</v>
      </c>
      <c r="AG21" s="214"/>
      <c r="AH21" s="116"/>
      <c r="AI21" s="116"/>
      <c r="AJ21" s="116"/>
      <c r="AK21" s="116"/>
      <c r="AL21" s="116"/>
      <c r="AM21" s="116"/>
      <c r="AN21" s="117"/>
      <c r="AO21" s="171"/>
      <c r="AP21" s="122"/>
      <c r="AQ21" s="123"/>
      <c r="AR21" s="123"/>
      <c r="AS21" s="124"/>
      <c r="AT21" s="122"/>
      <c r="AU21" s="123"/>
      <c r="AV21" s="123"/>
      <c r="AW21" s="124"/>
      <c r="AX21" s="122"/>
      <c r="AY21" s="123"/>
      <c r="AZ21" s="123"/>
      <c r="BA21" s="124"/>
      <c r="BB21" s="122"/>
      <c r="BC21" s="123"/>
      <c r="BD21" s="123"/>
      <c r="BE21" s="124"/>
      <c r="BI21" s="308"/>
    </row>
    <row r="22" spans="1:109" s="6" customFormat="1" ht="106.2" customHeight="1" x14ac:dyDescent="0.25">
      <c r="A22" s="144"/>
      <c r="B22" s="74">
        <v>2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243" t="s">
        <v>76</v>
      </c>
      <c r="U22" s="244"/>
      <c r="V22" s="245"/>
      <c r="W22" s="246" t="s">
        <v>77</v>
      </c>
      <c r="X22" s="247"/>
      <c r="Y22" s="247"/>
      <c r="Z22" s="247"/>
      <c r="AA22" s="247"/>
      <c r="AB22" s="247"/>
      <c r="AC22" s="247"/>
      <c r="AD22" s="248"/>
      <c r="AE22" s="118">
        <v>2</v>
      </c>
      <c r="AF22" s="120">
        <f>AE22*30</f>
        <v>60</v>
      </c>
      <c r="AG22" s="215">
        <f>AH22+AJ22+AL22</f>
        <v>36</v>
      </c>
      <c r="AH22" s="119">
        <v>18</v>
      </c>
      <c r="AI22" s="119"/>
      <c r="AJ22" s="119">
        <v>18</v>
      </c>
      <c r="AK22" s="119"/>
      <c r="AL22" s="119"/>
      <c r="AM22" s="119"/>
      <c r="AN22" s="120"/>
      <c r="AO22" s="172">
        <f>AF22-AG22</f>
        <v>24</v>
      </c>
      <c r="AP22" s="128"/>
      <c r="AQ22" s="129">
        <v>2</v>
      </c>
      <c r="AR22" s="129">
        <v>2</v>
      </c>
      <c r="AS22" s="130"/>
      <c r="AT22" s="128"/>
      <c r="AU22" s="129"/>
      <c r="AV22" s="129"/>
      <c r="AW22" s="130"/>
      <c r="AX22" s="128"/>
      <c r="AY22" s="129"/>
      <c r="AZ22" s="129"/>
      <c r="BA22" s="130"/>
      <c r="BB22" s="128">
        <f>SUM(BC22:BE22)</f>
        <v>2</v>
      </c>
      <c r="BC22" s="129">
        <v>1</v>
      </c>
      <c r="BD22" s="129">
        <v>1</v>
      </c>
      <c r="BE22" s="130"/>
      <c r="BI22" s="136"/>
    </row>
    <row r="23" spans="1:109" s="6" customFormat="1" ht="83.4" customHeight="1" x14ac:dyDescent="0.85">
      <c r="A23" s="144"/>
      <c r="B23" s="74">
        <v>3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243" t="s">
        <v>78</v>
      </c>
      <c r="U23" s="244"/>
      <c r="V23" s="245"/>
      <c r="W23" s="246" t="s">
        <v>79</v>
      </c>
      <c r="X23" s="247"/>
      <c r="Y23" s="247"/>
      <c r="Z23" s="247"/>
      <c r="AA23" s="247"/>
      <c r="AB23" s="247"/>
      <c r="AC23" s="247"/>
      <c r="AD23" s="248"/>
      <c r="AE23" s="118">
        <v>2.5</v>
      </c>
      <c r="AF23" s="120">
        <f>AE23*30</f>
        <v>75</v>
      </c>
      <c r="AG23" s="215">
        <f>AH23+AJ23+AL23</f>
        <v>72</v>
      </c>
      <c r="AH23" s="119"/>
      <c r="AI23" s="119"/>
      <c r="AJ23" s="119">
        <v>72</v>
      </c>
      <c r="AK23" s="119"/>
      <c r="AL23" s="119"/>
      <c r="AM23" s="119"/>
      <c r="AN23" s="120"/>
      <c r="AO23" s="172">
        <f>AF23-AG23</f>
        <v>3</v>
      </c>
      <c r="AP23" s="128"/>
      <c r="AQ23" s="129">
        <v>2</v>
      </c>
      <c r="AR23" s="129">
        <v>1</v>
      </c>
      <c r="AS23" s="130"/>
      <c r="AT23" s="128"/>
      <c r="AU23" s="129"/>
      <c r="AV23" s="129"/>
      <c r="AW23" s="130"/>
      <c r="AX23" s="128">
        <f>SUM(AY23:BA23)</f>
        <v>2</v>
      </c>
      <c r="AY23" s="129"/>
      <c r="AZ23" s="129">
        <v>2</v>
      </c>
      <c r="BA23" s="130"/>
      <c r="BB23" s="131">
        <f>SUM(BC23:BE23)</f>
        <v>2</v>
      </c>
      <c r="BC23" s="132"/>
      <c r="BD23" s="132">
        <v>2</v>
      </c>
      <c r="BE23" s="133"/>
      <c r="BI23" s="136"/>
    </row>
    <row r="24" spans="1:109" s="6" customFormat="1" ht="96" customHeight="1" thickBot="1" x14ac:dyDescent="0.9">
      <c r="A24" s="144"/>
      <c r="B24" s="76">
        <v>4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249" t="s">
        <v>102</v>
      </c>
      <c r="U24" s="250"/>
      <c r="V24" s="251"/>
      <c r="W24" s="252" t="s">
        <v>97</v>
      </c>
      <c r="X24" s="253"/>
      <c r="Y24" s="253"/>
      <c r="Z24" s="253"/>
      <c r="AA24" s="253"/>
      <c r="AB24" s="253"/>
      <c r="AC24" s="253"/>
      <c r="AD24" s="254"/>
      <c r="AE24" s="62">
        <v>6</v>
      </c>
      <c r="AF24" s="64">
        <f>AE24*30</f>
        <v>180</v>
      </c>
      <c r="AG24" s="216"/>
      <c r="AH24" s="63"/>
      <c r="AI24" s="63"/>
      <c r="AJ24" s="63"/>
      <c r="AK24" s="63"/>
      <c r="AL24" s="63"/>
      <c r="AM24" s="63"/>
      <c r="AN24" s="64"/>
      <c r="AO24" s="71"/>
      <c r="AP24" s="65"/>
      <c r="AQ24" s="66">
        <v>2</v>
      </c>
      <c r="AR24" s="66"/>
      <c r="AS24" s="67"/>
      <c r="AT24" s="65"/>
      <c r="AU24" s="66"/>
      <c r="AV24" s="66"/>
      <c r="AW24" s="67"/>
      <c r="AX24" s="65"/>
      <c r="AY24" s="66"/>
      <c r="AZ24" s="66"/>
      <c r="BA24" s="67"/>
      <c r="BB24" s="68"/>
      <c r="BC24" s="69"/>
      <c r="BD24" s="69"/>
      <c r="BE24" s="70"/>
      <c r="BG24" s="239"/>
      <c r="BI24" s="136"/>
      <c r="BJ24" s="6" t="s">
        <v>96</v>
      </c>
    </row>
    <row r="25" spans="1:109" s="78" customFormat="1" ht="69" customHeight="1" thickBot="1" x14ac:dyDescent="0.8">
      <c r="A25" s="145"/>
      <c r="B25" s="330" t="s">
        <v>80</v>
      </c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2"/>
      <c r="AE25" s="223">
        <f>AE22+AE23</f>
        <v>4.5</v>
      </c>
      <c r="AF25" s="224">
        <f>AF22+AF23</f>
        <v>135</v>
      </c>
      <c r="AG25" s="223">
        <f>AG22+AG23</f>
        <v>108</v>
      </c>
      <c r="AH25" s="225">
        <f>AH22+AH23</f>
        <v>18</v>
      </c>
      <c r="AI25" s="225"/>
      <c r="AJ25" s="225">
        <f>AJ22+AJ23</f>
        <v>90</v>
      </c>
      <c r="AK25" s="225"/>
      <c r="AL25" s="225"/>
      <c r="AM25" s="225"/>
      <c r="AN25" s="224"/>
      <c r="AO25" s="157">
        <f>AO22+AO23</f>
        <v>27</v>
      </c>
      <c r="AP25" s="160"/>
      <c r="AQ25" s="161">
        <v>3</v>
      </c>
      <c r="AR25" s="161">
        <v>2</v>
      </c>
      <c r="AS25" s="162"/>
      <c r="AT25" s="160"/>
      <c r="AU25" s="161"/>
      <c r="AV25" s="161"/>
      <c r="AW25" s="162"/>
      <c r="AX25" s="160">
        <f>SUM(AX21:AX24)</f>
        <v>2</v>
      </c>
      <c r="AY25" s="161"/>
      <c r="AZ25" s="161">
        <f>SUM(AZ21:AZ24)</f>
        <v>2</v>
      </c>
      <c r="BA25" s="162"/>
      <c r="BB25" s="160">
        <f>SUM(BB21:BB24)</f>
        <v>4</v>
      </c>
      <c r="BC25" s="161">
        <f>SUM(BC21:BC24)</f>
        <v>1</v>
      </c>
      <c r="BD25" s="161">
        <f>SUM(BD21:BD24)</f>
        <v>3</v>
      </c>
      <c r="BE25" s="162"/>
    </row>
    <row r="26" spans="1:109" s="6" customFormat="1" ht="69" customHeight="1" thickBot="1" x14ac:dyDescent="0.3">
      <c r="A26" s="144"/>
      <c r="B26" s="385" t="s">
        <v>58</v>
      </c>
      <c r="C26" s="385"/>
      <c r="D26" s="385"/>
      <c r="E26" s="385"/>
      <c r="F26" s="385"/>
      <c r="G26" s="385"/>
      <c r="H26" s="385"/>
      <c r="I26" s="385"/>
      <c r="J26" s="385"/>
      <c r="K26" s="385"/>
      <c r="L26" s="385"/>
      <c r="M26" s="385"/>
      <c r="N26" s="385"/>
      <c r="O26" s="385"/>
      <c r="P26" s="385"/>
      <c r="Q26" s="385"/>
      <c r="R26" s="385"/>
      <c r="S26" s="385"/>
      <c r="T26" s="385"/>
      <c r="U26" s="385"/>
      <c r="V26" s="385"/>
      <c r="W26" s="385"/>
      <c r="X26" s="385"/>
      <c r="Y26" s="385"/>
      <c r="Z26" s="385"/>
      <c r="AA26" s="385"/>
      <c r="AB26" s="385"/>
      <c r="AC26" s="385"/>
      <c r="AD26" s="385"/>
      <c r="AE26" s="385"/>
      <c r="AF26" s="385"/>
      <c r="AG26" s="385"/>
      <c r="AH26" s="385"/>
      <c r="AI26" s="385"/>
      <c r="AJ26" s="385"/>
      <c r="AK26" s="385"/>
      <c r="AL26" s="385"/>
      <c r="AM26" s="385"/>
      <c r="AN26" s="385"/>
      <c r="AO26" s="385"/>
      <c r="AP26" s="385"/>
      <c r="AQ26" s="385"/>
      <c r="AR26" s="385"/>
      <c r="AS26" s="385"/>
      <c r="AT26" s="385"/>
      <c r="AU26" s="385"/>
      <c r="AV26" s="385"/>
      <c r="AW26" s="385"/>
      <c r="AX26" s="385"/>
      <c r="AY26" s="385"/>
      <c r="AZ26" s="385"/>
      <c r="BA26" s="385"/>
      <c r="BB26" s="385"/>
      <c r="BC26" s="385"/>
      <c r="BD26" s="385"/>
      <c r="BE26" s="386"/>
    </row>
    <row r="27" spans="1:109" s="6" customFormat="1" ht="103.8" customHeight="1" x14ac:dyDescent="0.85">
      <c r="A27" s="144"/>
      <c r="B27" s="72">
        <v>5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255" t="s">
        <v>81</v>
      </c>
      <c r="U27" s="256"/>
      <c r="V27" s="257"/>
      <c r="W27" s="258" t="s">
        <v>82</v>
      </c>
      <c r="X27" s="259"/>
      <c r="Y27" s="259"/>
      <c r="Z27" s="259"/>
      <c r="AA27" s="259"/>
      <c r="AB27" s="259"/>
      <c r="AC27" s="259"/>
      <c r="AD27" s="260"/>
      <c r="AE27" s="115">
        <v>5.5</v>
      </c>
      <c r="AF27" s="117">
        <f t="shared" ref="AF27" si="0">AE27*30</f>
        <v>165</v>
      </c>
      <c r="AG27" s="214">
        <f t="shared" ref="AG27" si="1">AH27+AJ27+AL27</f>
        <v>90</v>
      </c>
      <c r="AH27" s="116">
        <v>36</v>
      </c>
      <c r="AI27" s="116"/>
      <c r="AJ27" s="116">
        <v>54</v>
      </c>
      <c r="AK27" s="116"/>
      <c r="AL27" s="116"/>
      <c r="AM27" s="116"/>
      <c r="AN27" s="117"/>
      <c r="AO27" s="79">
        <f t="shared" ref="AO27" si="2">AF27-AG27</f>
        <v>75</v>
      </c>
      <c r="AP27" s="122">
        <v>1</v>
      </c>
      <c r="AQ27" s="123"/>
      <c r="AR27" s="123">
        <v>1</v>
      </c>
      <c r="AS27" s="124"/>
      <c r="AT27" s="122"/>
      <c r="AU27" s="123">
        <v>1</v>
      </c>
      <c r="AV27" s="123"/>
      <c r="AW27" s="124"/>
      <c r="AX27" s="122">
        <f>SUM(AY27:BA27)</f>
        <v>5</v>
      </c>
      <c r="AY27" s="123">
        <v>2</v>
      </c>
      <c r="AZ27" s="123">
        <v>3</v>
      </c>
      <c r="BA27" s="124"/>
      <c r="BB27" s="125"/>
      <c r="BC27" s="126"/>
      <c r="BD27" s="126"/>
      <c r="BE27" s="127"/>
    </row>
    <row r="28" spans="1:109" s="6" customFormat="1" ht="111" customHeight="1" x14ac:dyDescent="0.25">
      <c r="A28" s="144"/>
      <c r="B28" s="74">
        <v>6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243" t="s">
        <v>83</v>
      </c>
      <c r="U28" s="244"/>
      <c r="V28" s="245"/>
      <c r="W28" s="246" t="s">
        <v>82</v>
      </c>
      <c r="X28" s="247"/>
      <c r="Y28" s="247"/>
      <c r="Z28" s="247"/>
      <c r="AA28" s="247"/>
      <c r="AB28" s="247"/>
      <c r="AC28" s="247"/>
      <c r="AD28" s="248"/>
      <c r="AE28" s="118">
        <v>5.5</v>
      </c>
      <c r="AF28" s="120">
        <f t="shared" ref="AF28" si="3">AE28*30</f>
        <v>165</v>
      </c>
      <c r="AG28" s="215">
        <f t="shared" ref="AG28" si="4">AH28+AJ28+AL28</f>
        <v>90</v>
      </c>
      <c r="AH28" s="119">
        <v>36</v>
      </c>
      <c r="AI28" s="119"/>
      <c r="AJ28" s="119">
        <v>54</v>
      </c>
      <c r="AK28" s="119"/>
      <c r="AL28" s="119"/>
      <c r="AM28" s="119"/>
      <c r="AN28" s="120"/>
      <c r="AO28" s="121">
        <f t="shared" ref="AO28" si="5">AF28-AG28</f>
        <v>75</v>
      </c>
      <c r="AP28" s="128">
        <v>2</v>
      </c>
      <c r="AQ28" s="129"/>
      <c r="AR28" s="129">
        <v>2</v>
      </c>
      <c r="AS28" s="130"/>
      <c r="AT28" s="128"/>
      <c r="AU28" s="129">
        <v>2</v>
      </c>
      <c r="AV28" s="129"/>
      <c r="AW28" s="130"/>
      <c r="AX28" s="128"/>
      <c r="AY28" s="129"/>
      <c r="AZ28" s="129"/>
      <c r="BA28" s="130"/>
      <c r="BB28" s="128">
        <f>SUM(BC28:BE28)</f>
        <v>5</v>
      </c>
      <c r="BC28" s="129">
        <v>2</v>
      </c>
      <c r="BD28" s="129">
        <v>3</v>
      </c>
      <c r="BE28" s="130"/>
    </row>
    <row r="29" spans="1:109" s="6" customFormat="1" ht="106.2" customHeight="1" x14ac:dyDescent="0.25">
      <c r="A29" s="144"/>
      <c r="B29" s="74">
        <v>7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243" t="s">
        <v>84</v>
      </c>
      <c r="U29" s="244"/>
      <c r="V29" s="245"/>
      <c r="W29" s="246" t="s">
        <v>85</v>
      </c>
      <c r="X29" s="247"/>
      <c r="Y29" s="247"/>
      <c r="Z29" s="247"/>
      <c r="AA29" s="247"/>
      <c r="AB29" s="247"/>
      <c r="AC29" s="247"/>
      <c r="AD29" s="248"/>
      <c r="AE29" s="118">
        <v>8</v>
      </c>
      <c r="AF29" s="120">
        <f t="shared" ref="AF29" si="6">AE29*30</f>
        <v>240</v>
      </c>
      <c r="AG29" s="215">
        <f t="shared" ref="AG29" si="7">AH29+AJ29+AL29</f>
        <v>126</v>
      </c>
      <c r="AH29" s="119">
        <v>54</v>
      </c>
      <c r="AI29" s="119"/>
      <c r="AJ29" s="119">
        <v>36</v>
      </c>
      <c r="AK29" s="119"/>
      <c r="AL29" s="119">
        <v>36</v>
      </c>
      <c r="AM29" s="119"/>
      <c r="AN29" s="120"/>
      <c r="AO29" s="121">
        <f t="shared" ref="AO29" si="8">AF29-AG29</f>
        <v>114</v>
      </c>
      <c r="AP29" s="128">
        <v>2</v>
      </c>
      <c r="AQ29" s="129"/>
      <c r="AR29" s="129">
        <v>2</v>
      </c>
      <c r="AS29" s="130"/>
      <c r="AT29" s="128"/>
      <c r="AU29" s="129">
        <v>2</v>
      </c>
      <c r="AV29" s="129"/>
      <c r="AW29" s="130"/>
      <c r="AX29" s="128"/>
      <c r="AY29" s="129"/>
      <c r="AZ29" s="129"/>
      <c r="BA29" s="130"/>
      <c r="BB29" s="128">
        <f>SUM(BC29:BE29)</f>
        <v>7</v>
      </c>
      <c r="BC29" s="129">
        <v>3</v>
      </c>
      <c r="BD29" s="129">
        <v>2</v>
      </c>
      <c r="BE29" s="130">
        <v>2</v>
      </c>
    </row>
    <row r="30" spans="1:109" s="6" customFormat="1" ht="115.8" customHeight="1" x14ac:dyDescent="0.25">
      <c r="A30" s="144"/>
      <c r="B30" s="74">
        <v>8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243" t="s">
        <v>103</v>
      </c>
      <c r="U30" s="244"/>
      <c r="V30" s="245"/>
      <c r="W30" s="246" t="s">
        <v>86</v>
      </c>
      <c r="X30" s="247"/>
      <c r="Y30" s="247"/>
      <c r="Z30" s="247"/>
      <c r="AA30" s="247"/>
      <c r="AB30" s="247"/>
      <c r="AC30" s="247"/>
      <c r="AD30" s="248"/>
      <c r="AE30" s="118">
        <v>6</v>
      </c>
      <c r="AF30" s="120">
        <f>AE30*30</f>
        <v>180</v>
      </c>
      <c r="AG30" s="215"/>
      <c r="AH30" s="119"/>
      <c r="AI30" s="119"/>
      <c r="AJ30" s="119"/>
      <c r="AK30" s="119"/>
      <c r="AL30" s="119"/>
      <c r="AM30" s="119"/>
      <c r="AN30" s="120"/>
      <c r="AO30" s="121"/>
      <c r="AP30" s="128">
        <v>1</v>
      </c>
      <c r="AQ30" s="129"/>
      <c r="AR30" s="129"/>
      <c r="AS30" s="130"/>
      <c r="AT30" s="128"/>
      <c r="AU30" s="129"/>
      <c r="AV30" s="129"/>
      <c r="AW30" s="130"/>
      <c r="AX30" s="128"/>
      <c r="AY30" s="129"/>
      <c r="AZ30" s="129"/>
      <c r="BA30" s="130"/>
      <c r="BB30" s="128"/>
      <c r="BC30" s="129"/>
      <c r="BD30" s="129"/>
      <c r="BE30" s="130"/>
    </row>
    <row r="31" spans="1:109" s="6" customFormat="1" ht="101.4" customHeight="1" x14ac:dyDescent="0.25">
      <c r="A31" s="144"/>
      <c r="B31" s="74">
        <v>9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243" t="s">
        <v>104</v>
      </c>
      <c r="U31" s="244"/>
      <c r="V31" s="245"/>
      <c r="W31" s="246" t="s">
        <v>68</v>
      </c>
      <c r="X31" s="247"/>
      <c r="Y31" s="247"/>
      <c r="Z31" s="247"/>
      <c r="AA31" s="247"/>
      <c r="AB31" s="247"/>
      <c r="AC31" s="247"/>
      <c r="AD31" s="248"/>
      <c r="AE31" s="118">
        <v>3</v>
      </c>
      <c r="AF31" s="120">
        <f>AE31*30</f>
        <v>90</v>
      </c>
      <c r="AG31" s="215"/>
      <c r="AH31" s="119"/>
      <c r="AI31" s="119"/>
      <c r="AJ31" s="119"/>
      <c r="AK31" s="119"/>
      <c r="AL31" s="119"/>
      <c r="AM31" s="119"/>
      <c r="AN31" s="120"/>
      <c r="AO31" s="121"/>
      <c r="AP31" s="128"/>
      <c r="AQ31" s="129"/>
      <c r="AR31" s="129"/>
      <c r="AS31" s="130"/>
      <c r="AT31" s="128"/>
      <c r="AU31" s="129"/>
      <c r="AV31" s="129"/>
      <c r="AW31" s="130"/>
      <c r="AX31" s="128"/>
      <c r="AY31" s="129"/>
      <c r="AZ31" s="129"/>
      <c r="BA31" s="130"/>
      <c r="BB31" s="128"/>
      <c r="BC31" s="129"/>
      <c r="BD31" s="129"/>
      <c r="BE31" s="130"/>
    </row>
    <row r="32" spans="1:109" s="6" customFormat="1" ht="111" customHeight="1" x14ac:dyDescent="0.25">
      <c r="A32" s="144"/>
      <c r="B32" s="74">
        <v>10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243" t="s">
        <v>105</v>
      </c>
      <c r="U32" s="244"/>
      <c r="V32" s="245"/>
      <c r="W32" s="246" t="s">
        <v>68</v>
      </c>
      <c r="X32" s="247"/>
      <c r="Y32" s="247"/>
      <c r="Z32" s="247"/>
      <c r="AA32" s="247"/>
      <c r="AB32" s="247"/>
      <c r="AC32" s="247"/>
      <c r="AD32" s="248"/>
      <c r="AE32" s="118">
        <v>4</v>
      </c>
      <c r="AF32" s="120">
        <f t="shared" ref="AF32:AF33" si="9">AE32*30</f>
        <v>120</v>
      </c>
      <c r="AG32" s="215">
        <f t="shared" ref="AG32" si="10">AH32+AJ32+AL32</f>
        <v>54</v>
      </c>
      <c r="AH32" s="119">
        <v>36</v>
      </c>
      <c r="AI32" s="119">
        <v>10</v>
      </c>
      <c r="AJ32" s="119">
        <v>9</v>
      </c>
      <c r="AK32" s="119">
        <v>4</v>
      </c>
      <c r="AL32" s="119">
        <v>9</v>
      </c>
      <c r="AM32" s="119">
        <v>4</v>
      </c>
      <c r="AN32" s="120">
        <f>AG32-(AI32+AK32+AM32)</f>
        <v>36</v>
      </c>
      <c r="AO32" s="156">
        <f t="shared" ref="AO32:AO33" si="11">AF32-AG32</f>
        <v>66</v>
      </c>
      <c r="AP32" s="128">
        <v>1</v>
      </c>
      <c r="AQ32" s="129"/>
      <c r="AR32" s="129">
        <v>1</v>
      </c>
      <c r="AS32" s="130"/>
      <c r="AT32" s="128"/>
      <c r="AU32" s="129"/>
      <c r="AV32" s="129"/>
      <c r="AW32" s="130"/>
      <c r="AX32" s="128">
        <f>SUM(AY32:BA32)</f>
        <v>3</v>
      </c>
      <c r="AY32" s="129">
        <v>2</v>
      </c>
      <c r="AZ32" s="129">
        <v>0.5</v>
      </c>
      <c r="BA32" s="130">
        <v>0.5</v>
      </c>
      <c r="BB32" s="128"/>
      <c r="BC32" s="129"/>
      <c r="BD32" s="129"/>
      <c r="BE32" s="130"/>
    </row>
    <row r="33" spans="1:72" s="6" customFormat="1" ht="106.2" customHeight="1" x14ac:dyDescent="0.25">
      <c r="A33" s="144"/>
      <c r="B33" s="74">
        <v>11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243" t="s">
        <v>106</v>
      </c>
      <c r="U33" s="244"/>
      <c r="V33" s="245"/>
      <c r="W33" s="246" t="s">
        <v>68</v>
      </c>
      <c r="X33" s="247"/>
      <c r="Y33" s="247"/>
      <c r="Z33" s="247"/>
      <c r="AA33" s="247"/>
      <c r="AB33" s="247"/>
      <c r="AC33" s="247"/>
      <c r="AD33" s="248"/>
      <c r="AE33" s="118">
        <v>1</v>
      </c>
      <c r="AF33" s="120">
        <f t="shared" si="9"/>
        <v>30</v>
      </c>
      <c r="AG33" s="215"/>
      <c r="AH33" s="119"/>
      <c r="AI33" s="119"/>
      <c r="AJ33" s="119"/>
      <c r="AK33" s="119"/>
      <c r="AL33" s="119"/>
      <c r="AM33" s="119"/>
      <c r="AN33" s="120"/>
      <c r="AO33" s="156">
        <f t="shared" si="11"/>
        <v>30</v>
      </c>
      <c r="AP33" s="128"/>
      <c r="AQ33" s="129">
        <v>1</v>
      </c>
      <c r="AR33" s="129"/>
      <c r="AS33" s="130"/>
      <c r="AT33" s="128">
        <v>1</v>
      </c>
      <c r="AU33" s="129"/>
      <c r="AV33" s="129"/>
      <c r="AW33" s="130"/>
      <c r="AX33" s="128"/>
      <c r="AY33" s="129"/>
      <c r="AZ33" s="129"/>
      <c r="BA33" s="130"/>
      <c r="BB33" s="128"/>
      <c r="BC33" s="129"/>
      <c r="BD33" s="129"/>
      <c r="BE33" s="130"/>
      <c r="BG33" s="6" t="s">
        <v>96</v>
      </c>
    </row>
    <row r="34" spans="1:72" s="6" customFormat="1" ht="115.8" customHeight="1" x14ac:dyDescent="0.25">
      <c r="A34" s="144"/>
      <c r="B34" s="74">
        <v>12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243" t="s">
        <v>107</v>
      </c>
      <c r="U34" s="244"/>
      <c r="V34" s="245"/>
      <c r="W34" s="246" t="s">
        <v>68</v>
      </c>
      <c r="X34" s="247"/>
      <c r="Y34" s="247"/>
      <c r="Z34" s="247"/>
      <c r="AA34" s="247"/>
      <c r="AB34" s="247"/>
      <c r="AC34" s="247"/>
      <c r="AD34" s="248"/>
      <c r="AE34" s="118">
        <v>4</v>
      </c>
      <c r="AF34" s="120">
        <f>AE34*30</f>
        <v>120</v>
      </c>
      <c r="AG34" s="215">
        <f>AH34+AJ34+AL34</f>
        <v>54</v>
      </c>
      <c r="AH34" s="119">
        <v>36</v>
      </c>
      <c r="AI34" s="119">
        <v>10</v>
      </c>
      <c r="AJ34" s="119">
        <v>18</v>
      </c>
      <c r="AK34" s="119">
        <v>6</v>
      </c>
      <c r="AL34" s="119"/>
      <c r="AM34" s="119"/>
      <c r="AN34" s="120">
        <f t="shared" ref="AN34:AN35" si="12">AG34-(AI34+AK34+AM34)</f>
        <v>38</v>
      </c>
      <c r="AO34" s="156">
        <f>AF34-AG34</f>
        <v>66</v>
      </c>
      <c r="AP34" s="128"/>
      <c r="AQ34" s="129">
        <v>1</v>
      </c>
      <c r="AR34" s="129">
        <v>1</v>
      </c>
      <c r="AS34" s="130"/>
      <c r="AT34" s="128"/>
      <c r="AU34" s="129"/>
      <c r="AV34" s="129"/>
      <c r="AW34" s="130">
        <v>1</v>
      </c>
      <c r="AX34" s="128">
        <f>SUM(AY34:BA34)</f>
        <v>3</v>
      </c>
      <c r="AY34" s="129">
        <v>2</v>
      </c>
      <c r="AZ34" s="129">
        <v>1</v>
      </c>
      <c r="BA34" s="130"/>
      <c r="BB34" s="128"/>
      <c r="BC34" s="129"/>
      <c r="BD34" s="129"/>
      <c r="BE34" s="130"/>
    </row>
    <row r="35" spans="1:72" s="81" customFormat="1" ht="106.2" customHeight="1" x14ac:dyDescent="0.25">
      <c r="A35" s="144"/>
      <c r="B35" s="74">
        <v>13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243" t="s">
        <v>108</v>
      </c>
      <c r="U35" s="244"/>
      <c r="V35" s="245"/>
      <c r="W35" s="246" t="s">
        <v>68</v>
      </c>
      <c r="X35" s="247"/>
      <c r="Y35" s="247"/>
      <c r="Z35" s="247"/>
      <c r="AA35" s="247"/>
      <c r="AB35" s="247"/>
      <c r="AC35" s="247"/>
      <c r="AD35" s="248"/>
      <c r="AE35" s="118">
        <v>2</v>
      </c>
      <c r="AF35" s="120">
        <f>AE35*30</f>
        <v>60</v>
      </c>
      <c r="AG35" s="215">
        <f>AH35+AJ35+AL35</f>
        <v>36</v>
      </c>
      <c r="AH35" s="119">
        <v>18</v>
      </c>
      <c r="AI35" s="119">
        <v>6</v>
      </c>
      <c r="AJ35" s="119"/>
      <c r="AK35" s="119"/>
      <c r="AL35" s="119">
        <v>18</v>
      </c>
      <c r="AM35" s="119">
        <v>6</v>
      </c>
      <c r="AN35" s="120">
        <f t="shared" si="12"/>
        <v>24</v>
      </c>
      <c r="AO35" s="156">
        <f>AF35-AG35</f>
        <v>24</v>
      </c>
      <c r="AP35" s="128"/>
      <c r="AQ35" s="129">
        <v>1</v>
      </c>
      <c r="AR35" s="129">
        <v>1</v>
      </c>
      <c r="AS35" s="130"/>
      <c r="AT35" s="128"/>
      <c r="AU35" s="129"/>
      <c r="AV35" s="129"/>
      <c r="AW35" s="130"/>
      <c r="AX35" s="131">
        <f>SUM(AY35:BA35)</f>
        <v>2</v>
      </c>
      <c r="AY35" s="132">
        <v>1</v>
      </c>
      <c r="AZ35" s="132"/>
      <c r="BA35" s="134">
        <v>1</v>
      </c>
      <c r="BB35" s="131"/>
      <c r="BC35" s="132"/>
      <c r="BD35" s="132"/>
      <c r="BE35" s="134"/>
    </row>
    <row r="36" spans="1:72" s="6" customFormat="1" ht="103.8" customHeight="1" x14ac:dyDescent="0.25">
      <c r="A36" s="144"/>
      <c r="B36" s="74">
        <v>14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243" t="s">
        <v>109</v>
      </c>
      <c r="U36" s="244"/>
      <c r="V36" s="245"/>
      <c r="W36" s="246" t="s">
        <v>68</v>
      </c>
      <c r="X36" s="247"/>
      <c r="Y36" s="247"/>
      <c r="Z36" s="247"/>
      <c r="AA36" s="247"/>
      <c r="AB36" s="247"/>
      <c r="AC36" s="247"/>
      <c r="AD36" s="248"/>
      <c r="AE36" s="118">
        <v>2.5</v>
      </c>
      <c r="AF36" s="120">
        <f>AE36*30</f>
        <v>75</v>
      </c>
      <c r="AG36" s="215"/>
      <c r="AH36" s="119"/>
      <c r="AI36" s="119"/>
      <c r="AJ36" s="119"/>
      <c r="AK36" s="119"/>
      <c r="AL36" s="119"/>
      <c r="AM36" s="119"/>
      <c r="AN36" s="120"/>
      <c r="AO36" s="121"/>
      <c r="AP36" s="128"/>
      <c r="AQ36" s="129">
        <v>1</v>
      </c>
      <c r="AR36" s="129"/>
      <c r="AS36" s="130"/>
      <c r="AT36" s="128"/>
      <c r="AU36" s="129"/>
      <c r="AV36" s="129"/>
      <c r="AW36" s="130"/>
      <c r="AX36" s="128"/>
      <c r="AY36" s="129"/>
      <c r="AZ36" s="129"/>
      <c r="BA36" s="130"/>
      <c r="BB36" s="128"/>
      <c r="BC36" s="129"/>
      <c r="BD36" s="129"/>
      <c r="BE36" s="130"/>
    </row>
    <row r="37" spans="1:72" s="80" customFormat="1" ht="87" customHeight="1" x14ac:dyDescent="0.85">
      <c r="A37" s="146"/>
      <c r="B37" s="74">
        <v>15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243" t="s">
        <v>87</v>
      </c>
      <c r="U37" s="244"/>
      <c r="V37" s="245"/>
      <c r="W37" s="246" t="s">
        <v>88</v>
      </c>
      <c r="X37" s="247"/>
      <c r="Y37" s="247"/>
      <c r="Z37" s="247"/>
      <c r="AA37" s="247"/>
      <c r="AB37" s="247"/>
      <c r="AC37" s="247"/>
      <c r="AD37" s="248"/>
      <c r="AE37" s="118">
        <v>4.5</v>
      </c>
      <c r="AF37" s="120">
        <f t="shared" ref="AF37:AF38" si="13">AE37*30</f>
        <v>135</v>
      </c>
      <c r="AG37" s="215">
        <f t="shared" ref="AG37:AG38" si="14">AH37+AJ37+AL37</f>
        <v>81</v>
      </c>
      <c r="AH37" s="119">
        <v>54</v>
      </c>
      <c r="AI37" s="119"/>
      <c r="AJ37" s="119"/>
      <c r="AK37" s="119"/>
      <c r="AL37" s="119">
        <v>27</v>
      </c>
      <c r="AM37" s="119"/>
      <c r="AN37" s="120"/>
      <c r="AO37" s="121">
        <f t="shared" ref="AO37:AO38" si="15">AF37-AG37</f>
        <v>54</v>
      </c>
      <c r="AP37" s="128"/>
      <c r="AQ37" s="129">
        <v>1</v>
      </c>
      <c r="AR37" s="129">
        <v>1</v>
      </c>
      <c r="AS37" s="130"/>
      <c r="AT37" s="128"/>
      <c r="AU37" s="129">
        <v>1</v>
      </c>
      <c r="AV37" s="129"/>
      <c r="AW37" s="130"/>
      <c r="AX37" s="128">
        <f>SUM(AY37:BA37)</f>
        <v>4.5</v>
      </c>
      <c r="AY37" s="129">
        <v>3</v>
      </c>
      <c r="AZ37" s="129"/>
      <c r="BA37" s="130">
        <v>1.5</v>
      </c>
      <c r="BB37" s="131"/>
      <c r="BC37" s="132"/>
      <c r="BD37" s="132"/>
      <c r="BE37" s="133"/>
    </row>
    <row r="38" spans="1:72" s="81" customFormat="1" ht="96.6" customHeight="1" x14ac:dyDescent="0.85">
      <c r="A38" s="144"/>
      <c r="B38" s="74">
        <v>16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243" t="s">
        <v>89</v>
      </c>
      <c r="U38" s="244"/>
      <c r="V38" s="245"/>
      <c r="W38" s="246" t="s">
        <v>68</v>
      </c>
      <c r="X38" s="247"/>
      <c r="Y38" s="247"/>
      <c r="Z38" s="247"/>
      <c r="AA38" s="247"/>
      <c r="AB38" s="247"/>
      <c r="AC38" s="247"/>
      <c r="AD38" s="248"/>
      <c r="AE38" s="118">
        <v>7</v>
      </c>
      <c r="AF38" s="120">
        <f t="shared" si="13"/>
        <v>210</v>
      </c>
      <c r="AG38" s="215">
        <f t="shared" si="14"/>
        <v>108</v>
      </c>
      <c r="AH38" s="119">
        <v>54</v>
      </c>
      <c r="AI38" s="119"/>
      <c r="AJ38" s="119">
        <v>18</v>
      </c>
      <c r="AK38" s="119"/>
      <c r="AL38" s="119">
        <v>36</v>
      </c>
      <c r="AM38" s="119"/>
      <c r="AN38" s="120"/>
      <c r="AO38" s="121">
        <f t="shared" si="15"/>
        <v>102</v>
      </c>
      <c r="AP38" s="128">
        <v>1</v>
      </c>
      <c r="AQ38" s="129"/>
      <c r="AR38" s="129">
        <v>1</v>
      </c>
      <c r="AS38" s="130"/>
      <c r="AT38" s="128"/>
      <c r="AU38" s="129"/>
      <c r="AV38" s="129"/>
      <c r="AW38" s="130"/>
      <c r="AX38" s="128">
        <f>SUM(AY38:BA38)</f>
        <v>6</v>
      </c>
      <c r="AY38" s="129">
        <v>3</v>
      </c>
      <c r="AZ38" s="129">
        <v>1</v>
      </c>
      <c r="BA38" s="130">
        <v>2</v>
      </c>
      <c r="BB38" s="131"/>
      <c r="BC38" s="132"/>
      <c r="BD38" s="132"/>
      <c r="BE38" s="133"/>
      <c r="BF38" s="147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</row>
    <row r="39" spans="1:72" s="6" customFormat="1" ht="103.8" customHeight="1" x14ac:dyDescent="0.25">
      <c r="A39" s="144"/>
      <c r="B39" s="74">
        <v>17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243" t="s">
        <v>110</v>
      </c>
      <c r="U39" s="244"/>
      <c r="V39" s="245"/>
      <c r="W39" s="246" t="s">
        <v>68</v>
      </c>
      <c r="X39" s="247"/>
      <c r="Y39" s="247"/>
      <c r="Z39" s="247"/>
      <c r="AA39" s="247"/>
      <c r="AB39" s="247"/>
      <c r="AC39" s="247"/>
      <c r="AD39" s="248"/>
      <c r="AE39" s="118">
        <v>3</v>
      </c>
      <c r="AF39" s="120">
        <f>AE39*30</f>
        <v>90</v>
      </c>
      <c r="AG39" s="215">
        <f>AH39+AJ39+AL39</f>
        <v>54</v>
      </c>
      <c r="AH39" s="119">
        <v>36</v>
      </c>
      <c r="AI39" s="119"/>
      <c r="AJ39" s="119">
        <v>18</v>
      </c>
      <c r="AK39" s="119"/>
      <c r="AL39" s="119"/>
      <c r="AM39" s="119"/>
      <c r="AN39" s="120"/>
      <c r="AO39" s="156">
        <f>AF39-AG39</f>
        <v>36</v>
      </c>
      <c r="AP39" s="128"/>
      <c r="AQ39" s="129">
        <v>2</v>
      </c>
      <c r="AR39" s="129">
        <v>2</v>
      </c>
      <c r="AS39" s="130"/>
      <c r="AT39" s="128"/>
      <c r="AU39" s="129"/>
      <c r="AV39" s="129"/>
      <c r="AW39" s="130">
        <v>2</v>
      </c>
      <c r="AX39" s="128"/>
      <c r="AY39" s="129"/>
      <c r="AZ39" s="129"/>
      <c r="BA39" s="130"/>
      <c r="BB39" s="128">
        <f>SUM(BC39:BE39)</f>
        <v>3</v>
      </c>
      <c r="BC39" s="129">
        <v>2</v>
      </c>
      <c r="BD39" s="129">
        <v>1</v>
      </c>
      <c r="BE39" s="130"/>
    </row>
    <row r="40" spans="1:72" s="81" customFormat="1" ht="106.2" customHeight="1" x14ac:dyDescent="0.25">
      <c r="A40" s="144"/>
      <c r="B40" s="74">
        <v>18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243" t="s">
        <v>90</v>
      </c>
      <c r="U40" s="244"/>
      <c r="V40" s="245"/>
      <c r="W40" s="246" t="s">
        <v>68</v>
      </c>
      <c r="X40" s="247"/>
      <c r="Y40" s="247"/>
      <c r="Z40" s="247"/>
      <c r="AA40" s="247"/>
      <c r="AB40" s="247"/>
      <c r="AC40" s="247"/>
      <c r="AD40" s="248"/>
      <c r="AE40" s="118">
        <v>5.5</v>
      </c>
      <c r="AF40" s="120">
        <f>AE40*30</f>
        <v>165</v>
      </c>
      <c r="AG40" s="215">
        <f>AH40+AJ40+AL40</f>
        <v>90</v>
      </c>
      <c r="AH40" s="119">
        <v>54</v>
      </c>
      <c r="AI40" s="119"/>
      <c r="AJ40" s="119"/>
      <c r="AK40" s="119"/>
      <c r="AL40" s="119">
        <v>36</v>
      </c>
      <c r="AM40" s="119"/>
      <c r="AN40" s="120"/>
      <c r="AO40" s="121">
        <f>AF40-AG40</f>
        <v>75</v>
      </c>
      <c r="AP40" s="128"/>
      <c r="AQ40" s="129">
        <v>2</v>
      </c>
      <c r="AR40" s="129">
        <v>2</v>
      </c>
      <c r="AS40" s="130"/>
      <c r="AT40" s="128"/>
      <c r="AU40" s="129">
        <v>2</v>
      </c>
      <c r="AV40" s="129"/>
      <c r="AW40" s="130"/>
      <c r="AX40" s="128"/>
      <c r="AY40" s="129"/>
      <c r="AZ40" s="129"/>
      <c r="BA40" s="130"/>
      <c r="BB40" s="131">
        <f>SUM(BC40:BE40)</f>
        <v>5</v>
      </c>
      <c r="BC40" s="132">
        <v>3</v>
      </c>
      <c r="BD40" s="132"/>
      <c r="BE40" s="134">
        <v>2</v>
      </c>
      <c r="BF40" s="147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</row>
    <row r="41" spans="1:72" s="81" customFormat="1" ht="111" customHeight="1" x14ac:dyDescent="0.25">
      <c r="A41" s="144"/>
      <c r="B41" s="74">
        <v>19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243" t="s">
        <v>111</v>
      </c>
      <c r="U41" s="244"/>
      <c r="V41" s="245"/>
      <c r="W41" s="246" t="s">
        <v>68</v>
      </c>
      <c r="X41" s="247"/>
      <c r="Y41" s="247"/>
      <c r="Z41" s="247"/>
      <c r="AA41" s="247"/>
      <c r="AB41" s="247"/>
      <c r="AC41" s="247"/>
      <c r="AD41" s="248"/>
      <c r="AE41" s="118">
        <v>6</v>
      </c>
      <c r="AF41" s="120">
        <f>AE41*30</f>
        <v>180</v>
      </c>
      <c r="AG41" s="215"/>
      <c r="AH41" s="119"/>
      <c r="AI41" s="119"/>
      <c r="AJ41" s="119"/>
      <c r="AK41" s="119"/>
      <c r="AL41" s="119"/>
      <c r="AM41" s="119"/>
      <c r="AN41" s="120"/>
      <c r="AO41" s="121"/>
      <c r="AP41" s="128">
        <v>2</v>
      </c>
      <c r="AQ41" s="129"/>
      <c r="AR41" s="129"/>
      <c r="AS41" s="130"/>
      <c r="AT41" s="128"/>
      <c r="AU41" s="129"/>
      <c r="AV41" s="129"/>
      <c r="AW41" s="130"/>
      <c r="AX41" s="128"/>
      <c r="AY41" s="129"/>
      <c r="AZ41" s="129"/>
      <c r="BA41" s="130"/>
      <c r="BB41" s="128"/>
      <c r="BC41" s="129"/>
      <c r="BD41" s="129"/>
      <c r="BE41" s="130"/>
      <c r="BF41" s="147"/>
      <c r="BG41" s="6"/>
      <c r="BH41" s="6"/>
      <c r="BI41" s="6"/>
      <c r="BJ41" s="6"/>
      <c r="BK41" s="6" t="s">
        <v>96</v>
      </c>
      <c r="BL41" s="6"/>
      <c r="BM41" s="6"/>
      <c r="BN41" s="6"/>
      <c r="BO41" s="6"/>
      <c r="BP41" s="6"/>
      <c r="BQ41" s="6"/>
      <c r="BR41" s="6"/>
      <c r="BS41" s="6"/>
      <c r="BT41" s="6"/>
    </row>
    <row r="42" spans="1:72" s="80" customFormat="1" ht="135.6" customHeight="1" x14ac:dyDescent="0.7">
      <c r="A42" s="146"/>
      <c r="B42" s="74">
        <v>20</v>
      </c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243" t="s">
        <v>112</v>
      </c>
      <c r="U42" s="244"/>
      <c r="V42" s="245"/>
      <c r="W42" s="246" t="s">
        <v>68</v>
      </c>
      <c r="X42" s="247"/>
      <c r="Y42" s="247"/>
      <c r="Z42" s="247"/>
      <c r="AA42" s="247"/>
      <c r="AB42" s="247"/>
      <c r="AC42" s="247"/>
      <c r="AD42" s="248"/>
      <c r="AE42" s="118">
        <v>3</v>
      </c>
      <c r="AF42" s="120">
        <f t="shared" ref="AF42:AF43" si="16">AE42*30</f>
        <v>90</v>
      </c>
      <c r="AG42" s="215">
        <f>AH42+AJ42+AL42</f>
        <v>36</v>
      </c>
      <c r="AH42" s="119">
        <v>27</v>
      </c>
      <c r="AI42" s="119">
        <v>8</v>
      </c>
      <c r="AJ42" s="119">
        <v>9</v>
      </c>
      <c r="AK42" s="119">
        <v>4</v>
      </c>
      <c r="AL42" s="119"/>
      <c r="AM42" s="119"/>
      <c r="AN42" s="120">
        <f>AG42-AI42-AK42-AM42</f>
        <v>24</v>
      </c>
      <c r="AO42" s="156">
        <f t="shared" ref="AO42:AO43" si="17">AF42-AG42</f>
        <v>54</v>
      </c>
      <c r="AP42" s="176">
        <v>2</v>
      </c>
      <c r="AQ42" s="129"/>
      <c r="AR42" s="129">
        <v>2</v>
      </c>
      <c r="AS42" s="130"/>
      <c r="AT42" s="128"/>
      <c r="AU42" s="129"/>
      <c r="AV42" s="129"/>
      <c r="AW42" s="130"/>
      <c r="AX42" s="128"/>
      <c r="AY42" s="129"/>
      <c r="AZ42" s="129"/>
      <c r="BA42" s="178"/>
      <c r="BB42" s="177">
        <f>SUM(BC42:BE42)</f>
        <v>2</v>
      </c>
      <c r="BC42" s="179">
        <v>1.5</v>
      </c>
      <c r="BD42" s="218">
        <v>0.5</v>
      </c>
      <c r="BE42" s="180"/>
    </row>
    <row r="43" spans="1:72" s="80" customFormat="1" ht="131.4" customHeight="1" thickBot="1" x14ac:dyDescent="0.75">
      <c r="A43" s="146"/>
      <c r="B43" s="155">
        <v>21</v>
      </c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404" t="s">
        <v>113</v>
      </c>
      <c r="U43" s="405"/>
      <c r="V43" s="406"/>
      <c r="W43" s="407" t="s">
        <v>68</v>
      </c>
      <c r="X43" s="408"/>
      <c r="Y43" s="408"/>
      <c r="Z43" s="408"/>
      <c r="AA43" s="408"/>
      <c r="AB43" s="408"/>
      <c r="AC43" s="408"/>
      <c r="AD43" s="409"/>
      <c r="AE43" s="173">
        <v>1.5</v>
      </c>
      <c r="AF43" s="175">
        <f t="shared" si="16"/>
        <v>45</v>
      </c>
      <c r="AG43" s="217"/>
      <c r="AH43" s="174"/>
      <c r="AI43" s="174"/>
      <c r="AJ43" s="174"/>
      <c r="AK43" s="174"/>
      <c r="AL43" s="174"/>
      <c r="AM43" s="174"/>
      <c r="AN43" s="175"/>
      <c r="AO43" s="219">
        <f t="shared" si="17"/>
        <v>45</v>
      </c>
      <c r="AP43" s="220"/>
      <c r="AQ43" s="66">
        <v>2</v>
      </c>
      <c r="AR43" s="66"/>
      <c r="AS43" s="67">
        <v>2</v>
      </c>
      <c r="AT43" s="65"/>
      <c r="AU43" s="66"/>
      <c r="AV43" s="66"/>
      <c r="AW43" s="67"/>
      <c r="AX43" s="209"/>
      <c r="AY43" s="66"/>
      <c r="AZ43" s="66"/>
      <c r="BA43" s="221"/>
      <c r="BB43" s="209"/>
      <c r="BC43" s="210"/>
      <c r="BD43" s="210"/>
      <c r="BE43" s="222"/>
      <c r="BI43" s="164"/>
    </row>
    <row r="44" spans="1:72" s="103" customFormat="1" ht="90.6" customHeight="1" thickBot="1" x14ac:dyDescent="0.8">
      <c r="A44" s="105"/>
      <c r="B44" s="261" t="s">
        <v>91</v>
      </c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3"/>
      <c r="AE44" s="223">
        <f t="shared" ref="AE44:AO44" si="18">AE27+AE28+AE29+AE32+AE33+AE34+AE35+AE37+AE38+AE39+AE40+AE42+AE43</f>
        <v>54.5</v>
      </c>
      <c r="AF44" s="224">
        <f t="shared" si="18"/>
        <v>1635</v>
      </c>
      <c r="AG44" s="223">
        <f t="shared" si="18"/>
        <v>819</v>
      </c>
      <c r="AH44" s="225">
        <f t="shared" si="18"/>
        <v>441</v>
      </c>
      <c r="AI44" s="225">
        <f t="shared" si="18"/>
        <v>34</v>
      </c>
      <c r="AJ44" s="225">
        <f t="shared" si="18"/>
        <v>216</v>
      </c>
      <c r="AK44" s="225">
        <f t="shared" si="18"/>
        <v>14</v>
      </c>
      <c r="AL44" s="225">
        <f t="shared" si="18"/>
        <v>162</v>
      </c>
      <c r="AM44" s="225">
        <f t="shared" si="18"/>
        <v>10</v>
      </c>
      <c r="AN44" s="224">
        <f t="shared" si="18"/>
        <v>122</v>
      </c>
      <c r="AO44" s="223">
        <f t="shared" si="18"/>
        <v>816</v>
      </c>
      <c r="AP44" s="226">
        <v>8</v>
      </c>
      <c r="AQ44" s="227">
        <v>8</v>
      </c>
      <c r="AR44" s="227">
        <v>11</v>
      </c>
      <c r="AS44" s="228">
        <v>1</v>
      </c>
      <c r="AT44" s="229">
        <v>1</v>
      </c>
      <c r="AU44" s="227">
        <v>5</v>
      </c>
      <c r="AV44" s="227"/>
      <c r="AW44" s="228">
        <v>2</v>
      </c>
      <c r="AX44" s="226">
        <f t="shared" ref="AX44:BE44" si="19">SUM(AX27:AX43)</f>
        <v>23.5</v>
      </c>
      <c r="AY44" s="227">
        <f t="shared" si="19"/>
        <v>13</v>
      </c>
      <c r="AZ44" s="227">
        <f t="shared" si="19"/>
        <v>5.5</v>
      </c>
      <c r="BA44" s="228">
        <f t="shared" si="19"/>
        <v>5</v>
      </c>
      <c r="BB44" s="229">
        <f t="shared" si="19"/>
        <v>22</v>
      </c>
      <c r="BC44" s="227">
        <f t="shared" si="19"/>
        <v>11.5</v>
      </c>
      <c r="BD44" s="227">
        <f t="shared" si="19"/>
        <v>6.5</v>
      </c>
      <c r="BE44" s="228">
        <f t="shared" si="19"/>
        <v>4</v>
      </c>
      <c r="BF44" s="148"/>
      <c r="BO44" s="104"/>
    </row>
    <row r="45" spans="1:72" s="103" customFormat="1" ht="85.8" customHeight="1" thickBot="1" x14ac:dyDescent="0.8">
      <c r="A45" s="105"/>
      <c r="B45" s="261" t="s">
        <v>59</v>
      </c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3"/>
      <c r="AE45" s="223">
        <f t="shared" ref="AE45:AU45" si="20">AE44+AE25</f>
        <v>59</v>
      </c>
      <c r="AF45" s="224">
        <f t="shared" si="20"/>
        <v>1770</v>
      </c>
      <c r="AG45" s="223">
        <f t="shared" si="20"/>
        <v>927</v>
      </c>
      <c r="AH45" s="225">
        <f t="shared" si="20"/>
        <v>459</v>
      </c>
      <c r="AI45" s="225">
        <f t="shared" si="20"/>
        <v>34</v>
      </c>
      <c r="AJ45" s="225">
        <f t="shared" si="20"/>
        <v>306</v>
      </c>
      <c r="AK45" s="225">
        <f t="shared" si="20"/>
        <v>14</v>
      </c>
      <c r="AL45" s="225">
        <f t="shared" si="20"/>
        <v>162</v>
      </c>
      <c r="AM45" s="225">
        <f t="shared" si="20"/>
        <v>10</v>
      </c>
      <c r="AN45" s="224">
        <f t="shared" si="20"/>
        <v>122</v>
      </c>
      <c r="AO45" s="223">
        <f t="shared" si="20"/>
        <v>843</v>
      </c>
      <c r="AP45" s="226">
        <f t="shared" si="20"/>
        <v>8</v>
      </c>
      <c r="AQ45" s="227">
        <f t="shared" si="20"/>
        <v>11</v>
      </c>
      <c r="AR45" s="227">
        <f t="shared" si="20"/>
        <v>13</v>
      </c>
      <c r="AS45" s="228">
        <f t="shared" si="20"/>
        <v>1</v>
      </c>
      <c r="AT45" s="229">
        <f t="shared" si="20"/>
        <v>1</v>
      </c>
      <c r="AU45" s="227">
        <f t="shared" si="20"/>
        <v>5</v>
      </c>
      <c r="AV45" s="227"/>
      <c r="AW45" s="228">
        <f t="shared" ref="AW45:BE45" si="21">AW44+AW25</f>
        <v>2</v>
      </c>
      <c r="AX45" s="226">
        <f t="shared" si="21"/>
        <v>25.5</v>
      </c>
      <c r="AY45" s="227">
        <f t="shared" si="21"/>
        <v>13</v>
      </c>
      <c r="AZ45" s="227">
        <f t="shared" si="21"/>
        <v>7.5</v>
      </c>
      <c r="BA45" s="228">
        <f t="shared" si="21"/>
        <v>5</v>
      </c>
      <c r="BB45" s="229">
        <f t="shared" si="21"/>
        <v>26</v>
      </c>
      <c r="BC45" s="227">
        <f t="shared" si="21"/>
        <v>12.5</v>
      </c>
      <c r="BD45" s="227">
        <f t="shared" si="21"/>
        <v>9.5</v>
      </c>
      <c r="BE45" s="228">
        <f t="shared" si="21"/>
        <v>4</v>
      </c>
      <c r="BJ45" s="103" t="s">
        <v>96</v>
      </c>
    </row>
    <row r="46" spans="1:72" s="80" customFormat="1" ht="70.8" customHeight="1" thickBot="1" x14ac:dyDescent="0.75">
      <c r="A46" s="146"/>
      <c r="B46" s="422" t="s">
        <v>114</v>
      </c>
      <c r="C46" s="422"/>
      <c r="D46" s="422"/>
      <c r="E46" s="422"/>
      <c r="F46" s="422"/>
      <c r="G46" s="422"/>
      <c r="H46" s="422"/>
      <c r="I46" s="422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22"/>
      <c r="Z46" s="422"/>
      <c r="AA46" s="422"/>
      <c r="AB46" s="422"/>
      <c r="AC46" s="422"/>
      <c r="AD46" s="422"/>
      <c r="AE46" s="422"/>
      <c r="AF46" s="422"/>
      <c r="AG46" s="422"/>
      <c r="AH46" s="422"/>
      <c r="AI46" s="422"/>
      <c r="AJ46" s="422"/>
      <c r="AK46" s="422"/>
      <c r="AL46" s="422"/>
      <c r="AM46" s="422"/>
      <c r="AN46" s="422"/>
      <c r="AO46" s="422"/>
      <c r="AP46" s="422"/>
      <c r="AQ46" s="422"/>
      <c r="AR46" s="422"/>
      <c r="AS46" s="422"/>
      <c r="AT46" s="422"/>
      <c r="AU46" s="422"/>
      <c r="AV46" s="422"/>
      <c r="AW46" s="422"/>
      <c r="AX46" s="422"/>
      <c r="AY46" s="422"/>
      <c r="AZ46" s="422"/>
      <c r="BA46" s="422"/>
      <c r="BB46" s="422"/>
      <c r="BC46" s="422"/>
      <c r="BD46" s="422"/>
      <c r="BE46" s="423"/>
    </row>
    <row r="47" spans="1:72" s="80" customFormat="1" ht="70.8" customHeight="1" thickBot="1" x14ac:dyDescent="0.75">
      <c r="A47" s="146"/>
      <c r="B47" s="424" t="s">
        <v>115</v>
      </c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  <c r="BA47" s="272"/>
      <c r="BB47" s="272"/>
      <c r="BC47" s="272"/>
      <c r="BD47" s="272"/>
      <c r="BE47" s="273"/>
    </row>
    <row r="48" spans="1:72" s="6" customFormat="1" ht="74.400000000000006" customHeight="1" x14ac:dyDescent="0.35">
      <c r="A48" s="144"/>
      <c r="B48" s="72">
        <v>22</v>
      </c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255" t="s">
        <v>121</v>
      </c>
      <c r="U48" s="256"/>
      <c r="V48" s="257"/>
      <c r="W48" s="425" t="s">
        <v>116</v>
      </c>
      <c r="X48" s="426"/>
      <c r="Y48" s="426"/>
      <c r="Z48" s="426"/>
      <c r="AA48" s="426"/>
      <c r="AB48" s="426"/>
      <c r="AC48" s="426"/>
      <c r="AD48" s="427"/>
      <c r="AE48" s="115">
        <v>2</v>
      </c>
      <c r="AF48" s="117">
        <f>AE48*30</f>
        <v>60</v>
      </c>
      <c r="AG48" s="115"/>
      <c r="AH48" s="116"/>
      <c r="AI48" s="116"/>
      <c r="AJ48" s="116"/>
      <c r="AK48" s="116"/>
      <c r="AL48" s="116"/>
      <c r="AM48" s="116"/>
      <c r="AN48" s="117"/>
      <c r="AO48" s="233"/>
      <c r="AP48" s="181"/>
      <c r="AQ48" s="123"/>
      <c r="AR48" s="123"/>
      <c r="AS48" s="124"/>
      <c r="AT48" s="122"/>
      <c r="AU48" s="123"/>
      <c r="AV48" s="123"/>
      <c r="AW48" s="124"/>
      <c r="AX48" s="182"/>
      <c r="AY48" s="123"/>
      <c r="AZ48" s="123"/>
      <c r="BA48" s="124"/>
      <c r="BB48" s="182"/>
      <c r="BC48" s="123"/>
      <c r="BD48" s="123"/>
      <c r="BE48" s="124"/>
      <c r="BG48" s="166"/>
    </row>
    <row r="49" spans="1:74" s="6" customFormat="1" ht="74.400000000000006" customHeight="1" x14ac:dyDescent="0.35">
      <c r="A49" s="144"/>
      <c r="B49" s="74">
        <v>23</v>
      </c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243" t="s">
        <v>117</v>
      </c>
      <c r="U49" s="244"/>
      <c r="V49" s="245"/>
      <c r="W49" s="246"/>
      <c r="X49" s="247"/>
      <c r="Y49" s="247"/>
      <c r="Z49" s="247"/>
      <c r="AA49" s="247"/>
      <c r="AB49" s="247"/>
      <c r="AC49" s="247"/>
      <c r="AD49" s="248"/>
      <c r="AE49" s="118"/>
      <c r="AF49" s="120"/>
      <c r="AG49" s="118"/>
      <c r="AH49" s="119"/>
      <c r="AI49" s="119"/>
      <c r="AJ49" s="119"/>
      <c r="AK49" s="119"/>
      <c r="AL49" s="119"/>
      <c r="AM49" s="119"/>
      <c r="AN49" s="120"/>
      <c r="AO49" s="234"/>
      <c r="AP49" s="176"/>
      <c r="AQ49" s="129"/>
      <c r="AR49" s="129"/>
      <c r="AS49" s="130"/>
      <c r="AT49" s="128"/>
      <c r="AU49" s="129"/>
      <c r="AV49" s="129"/>
      <c r="AW49" s="130"/>
      <c r="AX49" s="177"/>
      <c r="AY49" s="129"/>
      <c r="AZ49" s="129"/>
      <c r="BA49" s="130"/>
      <c r="BB49" s="177"/>
      <c r="BC49" s="129"/>
      <c r="BD49" s="129"/>
      <c r="BE49" s="130"/>
      <c r="BG49" s="166"/>
    </row>
    <row r="50" spans="1:74" s="80" customFormat="1" ht="67.8" customHeight="1" thickBot="1" x14ac:dyDescent="0.75">
      <c r="A50" s="146"/>
      <c r="B50" s="155">
        <v>23</v>
      </c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413" t="s">
        <v>118</v>
      </c>
      <c r="U50" s="414"/>
      <c r="V50" s="170">
        <v>5</v>
      </c>
      <c r="W50" s="413" t="s">
        <v>119</v>
      </c>
      <c r="X50" s="415"/>
      <c r="Y50" s="415"/>
      <c r="Z50" s="415"/>
      <c r="AA50" s="415"/>
      <c r="AB50" s="415"/>
      <c r="AC50" s="415"/>
      <c r="AD50" s="416"/>
      <c r="AE50" s="191">
        <v>2</v>
      </c>
      <c r="AF50" s="193">
        <f>AE50*30</f>
        <v>60</v>
      </c>
      <c r="AG50" s="191">
        <f>AH50+AJ50+AL50</f>
        <v>36</v>
      </c>
      <c r="AH50" s="192">
        <v>18</v>
      </c>
      <c r="AI50" s="192"/>
      <c r="AJ50" s="192">
        <v>18</v>
      </c>
      <c r="AK50" s="192"/>
      <c r="AL50" s="192"/>
      <c r="AM50" s="192"/>
      <c r="AN50" s="193"/>
      <c r="AO50" s="194">
        <f>AF50-AG50</f>
        <v>24</v>
      </c>
      <c r="AP50" s="195"/>
      <c r="AQ50" s="196">
        <v>1</v>
      </c>
      <c r="AR50" s="196">
        <v>1</v>
      </c>
      <c r="AS50" s="197"/>
      <c r="AT50" s="198"/>
      <c r="AU50" s="196"/>
      <c r="AV50" s="196"/>
      <c r="AW50" s="197"/>
      <c r="AX50" s="199">
        <f>SUM(AY50:BA50)</f>
        <v>2</v>
      </c>
      <c r="AY50" s="196">
        <v>1</v>
      </c>
      <c r="AZ50" s="196">
        <v>1</v>
      </c>
      <c r="BA50" s="197"/>
      <c r="BB50" s="199"/>
      <c r="BC50" s="196"/>
      <c r="BD50" s="196"/>
      <c r="BE50" s="19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</row>
    <row r="51" spans="1:74" s="78" customFormat="1" ht="81" customHeight="1" thickBot="1" x14ac:dyDescent="0.8">
      <c r="A51" s="145"/>
      <c r="B51" s="410" t="s">
        <v>120</v>
      </c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  <c r="O51" s="411"/>
      <c r="P51" s="411"/>
      <c r="Q51" s="411"/>
      <c r="R51" s="411"/>
      <c r="S51" s="411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2"/>
      <c r="AE51" s="223">
        <f>AE50</f>
        <v>2</v>
      </c>
      <c r="AF51" s="224">
        <f>AE51*30</f>
        <v>60</v>
      </c>
      <c r="AG51" s="223">
        <f>SUM(AG48:AG50)</f>
        <v>36</v>
      </c>
      <c r="AH51" s="225">
        <f>SUM(AH48:AH50)</f>
        <v>18</v>
      </c>
      <c r="AI51" s="225"/>
      <c r="AJ51" s="225">
        <f>SUM(AJ48:AJ50)</f>
        <v>18</v>
      </c>
      <c r="AK51" s="225"/>
      <c r="AL51" s="225"/>
      <c r="AM51" s="225"/>
      <c r="AN51" s="224"/>
      <c r="AO51" s="235">
        <f>SUM(AO48:AO50)</f>
        <v>24</v>
      </c>
      <c r="AP51" s="229"/>
      <c r="AQ51" s="227">
        <v>1</v>
      </c>
      <c r="AR51" s="227">
        <v>1</v>
      </c>
      <c r="AS51" s="228"/>
      <c r="AT51" s="226"/>
      <c r="AU51" s="227"/>
      <c r="AV51" s="227"/>
      <c r="AW51" s="228"/>
      <c r="AX51" s="226">
        <f>SUM(AX48:AX50)</f>
        <v>2</v>
      </c>
      <c r="AY51" s="227">
        <f>SUM(AY48:AY50)</f>
        <v>1</v>
      </c>
      <c r="AZ51" s="227">
        <f>SUM(AZ48:AZ50)</f>
        <v>1</v>
      </c>
      <c r="BA51" s="228"/>
      <c r="BB51" s="226"/>
      <c r="BC51" s="227"/>
      <c r="BD51" s="227"/>
      <c r="BE51" s="228"/>
    </row>
    <row r="52" spans="1:74" s="78" customFormat="1" ht="81" customHeight="1" thickBot="1" x14ac:dyDescent="0.8">
      <c r="A52" s="145"/>
      <c r="B52" s="417" t="s">
        <v>122</v>
      </c>
      <c r="C52" s="417"/>
      <c r="D52" s="417"/>
      <c r="E52" s="417"/>
      <c r="F52" s="417"/>
      <c r="G52" s="417"/>
      <c r="H52" s="417"/>
      <c r="I52" s="417"/>
      <c r="J52" s="417"/>
      <c r="K52" s="417"/>
      <c r="L52" s="417"/>
      <c r="M52" s="417"/>
      <c r="N52" s="417"/>
      <c r="O52" s="417"/>
      <c r="P52" s="417"/>
      <c r="Q52" s="417"/>
      <c r="R52" s="417"/>
      <c r="S52" s="417"/>
      <c r="T52" s="417"/>
      <c r="U52" s="417"/>
      <c r="V52" s="417"/>
      <c r="W52" s="417"/>
      <c r="X52" s="417"/>
      <c r="Y52" s="417"/>
      <c r="Z52" s="417"/>
      <c r="AA52" s="417"/>
      <c r="AB52" s="417"/>
      <c r="AC52" s="417"/>
      <c r="AD52" s="418"/>
      <c r="AE52" s="157">
        <f>AE51</f>
        <v>2</v>
      </c>
      <c r="AF52" s="159">
        <f>AF51</f>
        <v>60</v>
      </c>
      <c r="AG52" s="157">
        <f>AG51</f>
        <v>36</v>
      </c>
      <c r="AH52" s="158">
        <f>AH51</f>
        <v>18</v>
      </c>
      <c r="AI52" s="158"/>
      <c r="AJ52" s="158">
        <f>AJ51</f>
        <v>18</v>
      </c>
      <c r="AK52" s="158"/>
      <c r="AL52" s="158"/>
      <c r="AM52" s="158"/>
      <c r="AN52" s="159"/>
      <c r="AO52" s="230">
        <f>AO51</f>
        <v>24</v>
      </c>
      <c r="AP52" s="230"/>
      <c r="AQ52" s="231">
        <f>AQ51</f>
        <v>1</v>
      </c>
      <c r="AR52" s="231">
        <f>AR51</f>
        <v>1</v>
      </c>
      <c r="AS52" s="232"/>
      <c r="AT52" s="230"/>
      <c r="AU52" s="231"/>
      <c r="AV52" s="231"/>
      <c r="AW52" s="232"/>
      <c r="AX52" s="198">
        <f>AX51</f>
        <v>2</v>
      </c>
      <c r="AY52" s="196">
        <f>AY51</f>
        <v>1</v>
      </c>
      <c r="AZ52" s="196">
        <f>AZ51</f>
        <v>1</v>
      </c>
      <c r="BA52" s="197"/>
      <c r="BB52" s="198"/>
      <c r="BC52" s="196"/>
      <c r="BD52" s="196"/>
      <c r="BE52" s="197"/>
    </row>
    <row r="53" spans="1:74" s="103" customFormat="1" ht="83.4" customHeight="1" thickBot="1" x14ac:dyDescent="0.8">
      <c r="A53" s="105"/>
      <c r="B53" s="264" t="s">
        <v>60</v>
      </c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64"/>
      <c r="T53" s="264"/>
      <c r="U53" s="264"/>
      <c r="V53" s="264"/>
      <c r="W53" s="264"/>
      <c r="X53" s="264"/>
      <c r="Y53" s="264"/>
      <c r="Z53" s="264"/>
      <c r="AA53" s="264"/>
      <c r="AB53" s="264"/>
      <c r="AC53" s="264"/>
      <c r="AD53" s="265"/>
      <c r="AE53" s="226">
        <f t="shared" ref="AE53:AU53" si="22">AE52+AE45</f>
        <v>61</v>
      </c>
      <c r="AF53" s="228">
        <f t="shared" si="22"/>
        <v>1830</v>
      </c>
      <c r="AG53" s="226">
        <f t="shared" si="22"/>
        <v>963</v>
      </c>
      <c r="AH53" s="227">
        <f t="shared" si="22"/>
        <v>477</v>
      </c>
      <c r="AI53" s="227">
        <f t="shared" si="22"/>
        <v>34</v>
      </c>
      <c r="AJ53" s="227">
        <f t="shared" si="22"/>
        <v>324</v>
      </c>
      <c r="AK53" s="227">
        <f t="shared" si="22"/>
        <v>14</v>
      </c>
      <c r="AL53" s="227">
        <f t="shared" si="22"/>
        <v>162</v>
      </c>
      <c r="AM53" s="227">
        <f t="shared" si="22"/>
        <v>10</v>
      </c>
      <c r="AN53" s="228">
        <f t="shared" si="22"/>
        <v>122</v>
      </c>
      <c r="AO53" s="226">
        <f t="shared" si="22"/>
        <v>867</v>
      </c>
      <c r="AP53" s="226">
        <f t="shared" si="22"/>
        <v>8</v>
      </c>
      <c r="AQ53" s="227">
        <f t="shared" si="22"/>
        <v>12</v>
      </c>
      <c r="AR53" s="227">
        <f t="shared" si="22"/>
        <v>14</v>
      </c>
      <c r="AS53" s="228">
        <f t="shared" si="22"/>
        <v>1</v>
      </c>
      <c r="AT53" s="226">
        <f t="shared" si="22"/>
        <v>1</v>
      </c>
      <c r="AU53" s="227">
        <f t="shared" si="22"/>
        <v>5</v>
      </c>
      <c r="AV53" s="227"/>
      <c r="AW53" s="228">
        <f t="shared" ref="AW53:BE53" si="23">AW52+AW45</f>
        <v>2</v>
      </c>
      <c r="AX53" s="226">
        <f t="shared" si="23"/>
        <v>27.5</v>
      </c>
      <c r="AY53" s="227">
        <f t="shared" si="23"/>
        <v>14</v>
      </c>
      <c r="AZ53" s="227">
        <f t="shared" si="23"/>
        <v>8.5</v>
      </c>
      <c r="BA53" s="228">
        <f t="shared" si="23"/>
        <v>5</v>
      </c>
      <c r="BB53" s="226">
        <f t="shared" si="23"/>
        <v>26</v>
      </c>
      <c r="BC53" s="227">
        <f t="shared" si="23"/>
        <v>12.5</v>
      </c>
      <c r="BD53" s="227">
        <f t="shared" si="23"/>
        <v>9.5</v>
      </c>
      <c r="BE53" s="228">
        <f t="shared" si="23"/>
        <v>4</v>
      </c>
    </row>
    <row r="54" spans="1:74" s="6" customFormat="1" ht="51.6" customHeight="1" x14ac:dyDescent="0.85">
      <c r="B54" s="321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324"/>
      <c r="V54" s="324"/>
      <c r="W54" s="106" t="s">
        <v>96</v>
      </c>
      <c r="X54" s="106"/>
      <c r="Y54" s="107"/>
      <c r="Z54" s="107"/>
      <c r="AA54" s="108"/>
      <c r="AB54" s="280" t="s">
        <v>28</v>
      </c>
      <c r="AC54" s="281"/>
      <c r="AD54" s="282"/>
      <c r="AE54" s="289" t="s">
        <v>29</v>
      </c>
      <c r="AF54" s="290"/>
      <c r="AG54" s="290"/>
      <c r="AH54" s="290"/>
      <c r="AI54" s="290"/>
      <c r="AJ54" s="290"/>
      <c r="AK54" s="290"/>
      <c r="AL54" s="290"/>
      <c r="AM54" s="290"/>
      <c r="AN54" s="290"/>
      <c r="AO54" s="291"/>
      <c r="AP54" s="125"/>
      <c r="AQ54" s="126"/>
      <c r="AR54" s="126"/>
      <c r="AS54" s="200"/>
      <c r="AT54" s="125"/>
      <c r="AU54" s="126"/>
      <c r="AV54" s="126"/>
      <c r="AW54" s="200"/>
      <c r="AX54" s="125">
        <v>4</v>
      </c>
      <c r="AY54" s="126"/>
      <c r="AZ54" s="126"/>
      <c r="BA54" s="201"/>
      <c r="BB54" s="182">
        <v>4</v>
      </c>
      <c r="BC54" s="183"/>
      <c r="BD54" s="202"/>
      <c r="BE54" s="203"/>
    </row>
    <row r="55" spans="1:74" s="6" customFormat="1" ht="49.2" customHeight="1" x14ac:dyDescent="0.85">
      <c r="B55" s="322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323"/>
      <c r="V55" s="323"/>
      <c r="W55" s="106"/>
      <c r="X55" s="106"/>
      <c r="Y55" s="107"/>
      <c r="Z55" s="107"/>
      <c r="AA55" s="107"/>
      <c r="AB55" s="283"/>
      <c r="AC55" s="284"/>
      <c r="AD55" s="285"/>
      <c r="AE55" s="277" t="s">
        <v>30</v>
      </c>
      <c r="AF55" s="278"/>
      <c r="AG55" s="278"/>
      <c r="AH55" s="278"/>
      <c r="AI55" s="278"/>
      <c r="AJ55" s="278"/>
      <c r="AK55" s="278"/>
      <c r="AL55" s="278"/>
      <c r="AM55" s="278"/>
      <c r="AN55" s="278"/>
      <c r="AO55" s="279"/>
      <c r="AP55" s="131"/>
      <c r="AQ55" s="132"/>
      <c r="AR55" s="132"/>
      <c r="AS55" s="134"/>
      <c r="AT55" s="131"/>
      <c r="AU55" s="132"/>
      <c r="AV55" s="132"/>
      <c r="AW55" s="134"/>
      <c r="AX55" s="131">
        <v>6</v>
      </c>
      <c r="AY55" s="132"/>
      <c r="AZ55" s="132"/>
      <c r="BA55" s="204"/>
      <c r="BB55" s="177">
        <v>6</v>
      </c>
      <c r="BC55" s="179"/>
      <c r="BD55" s="205"/>
      <c r="BE55" s="206"/>
    </row>
    <row r="56" spans="1:74" s="6" customFormat="1" ht="51.6" customHeight="1" x14ac:dyDescent="0.85">
      <c r="B56" s="322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323"/>
      <c r="V56" s="323"/>
      <c r="W56" s="106"/>
      <c r="X56" s="106"/>
      <c r="Y56" s="107"/>
      <c r="Z56" s="107"/>
      <c r="AA56" s="107"/>
      <c r="AB56" s="283"/>
      <c r="AC56" s="284"/>
      <c r="AD56" s="285"/>
      <c r="AE56" s="277" t="s">
        <v>31</v>
      </c>
      <c r="AF56" s="278"/>
      <c r="AG56" s="278"/>
      <c r="AH56" s="278"/>
      <c r="AI56" s="278"/>
      <c r="AJ56" s="278"/>
      <c r="AK56" s="278"/>
      <c r="AL56" s="278"/>
      <c r="AM56" s="278"/>
      <c r="AN56" s="278"/>
      <c r="AO56" s="279"/>
      <c r="AP56" s="131"/>
      <c r="AQ56" s="132"/>
      <c r="AR56" s="132"/>
      <c r="AS56" s="134"/>
      <c r="AT56" s="131"/>
      <c r="AU56" s="132"/>
      <c r="AV56" s="132"/>
      <c r="AW56" s="134"/>
      <c r="AX56" s="131">
        <v>8</v>
      </c>
      <c r="AY56" s="132"/>
      <c r="AZ56" s="132"/>
      <c r="BA56" s="204"/>
      <c r="BB56" s="177">
        <v>6</v>
      </c>
      <c r="BC56" s="179"/>
      <c r="BD56" s="205"/>
      <c r="BE56" s="206"/>
    </row>
    <row r="57" spans="1:74" s="6" customFormat="1" ht="49.2" customHeight="1" x14ac:dyDescent="0.85">
      <c r="B57" s="322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8" t="s">
        <v>32</v>
      </c>
      <c r="U57" s="326"/>
      <c r="V57" s="326"/>
      <c r="W57" s="106"/>
      <c r="X57" s="106"/>
      <c r="Y57" s="107"/>
      <c r="Z57" s="107"/>
      <c r="AA57" s="107"/>
      <c r="AB57" s="283"/>
      <c r="AC57" s="284"/>
      <c r="AD57" s="285"/>
      <c r="AE57" s="277" t="s">
        <v>33</v>
      </c>
      <c r="AF57" s="278"/>
      <c r="AG57" s="278"/>
      <c r="AH57" s="278"/>
      <c r="AI57" s="278"/>
      <c r="AJ57" s="278"/>
      <c r="AK57" s="278"/>
      <c r="AL57" s="278"/>
      <c r="AM57" s="278"/>
      <c r="AN57" s="278"/>
      <c r="AO57" s="279"/>
      <c r="AP57" s="131"/>
      <c r="AQ57" s="132"/>
      <c r="AR57" s="132"/>
      <c r="AS57" s="134"/>
      <c r="AT57" s="131"/>
      <c r="AU57" s="132"/>
      <c r="AV57" s="132"/>
      <c r="AW57" s="134"/>
      <c r="AX57" s="131"/>
      <c r="AY57" s="132"/>
      <c r="AZ57" s="132"/>
      <c r="BA57" s="204"/>
      <c r="BB57" s="177">
        <v>1</v>
      </c>
      <c r="BC57" s="179"/>
      <c r="BD57" s="205"/>
      <c r="BE57" s="206"/>
    </row>
    <row r="58" spans="1:74" s="6" customFormat="1" ht="58.8" customHeight="1" x14ac:dyDescent="0.85">
      <c r="B58" s="322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325" t="s">
        <v>38</v>
      </c>
      <c r="U58" s="325"/>
      <c r="V58" s="139"/>
      <c r="W58" s="106"/>
      <c r="X58" s="106"/>
      <c r="Y58" s="109"/>
      <c r="Z58" s="109"/>
      <c r="AA58" s="109"/>
      <c r="AB58" s="283"/>
      <c r="AC58" s="284"/>
      <c r="AD58" s="285"/>
      <c r="AE58" s="277" t="s">
        <v>34</v>
      </c>
      <c r="AF58" s="278"/>
      <c r="AG58" s="278"/>
      <c r="AH58" s="278"/>
      <c r="AI58" s="278"/>
      <c r="AJ58" s="278"/>
      <c r="AK58" s="278"/>
      <c r="AL58" s="278"/>
      <c r="AM58" s="278"/>
      <c r="AN58" s="278"/>
      <c r="AO58" s="279"/>
      <c r="AP58" s="131"/>
      <c r="AQ58" s="132"/>
      <c r="AR58" s="132"/>
      <c r="AS58" s="134"/>
      <c r="AT58" s="131"/>
      <c r="AU58" s="132"/>
      <c r="AV58" s="132"/>
      <c r="AW58" s="134"/>
      <c r="AX58" s="131">
        <v>1</v>
      </c>
      <c r="AY58" s="132"/>
      <c r="AZ58" s="132"/>
      <c r="BA58" s="204"/>
      <c r="BB58" s="177"/>
      <c r="BC58" s="179"/>
      <c r="BD58" s="205"/>
      <c r="BE58" s="206"/>
    </row>
    <row r="59" spans="1:74" s="6" customFormat="1" ht="58.8" customHeight="1" x14ac:dyDescent="0.85">
      <c r="B59" s="322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266" t="s">
        <v>39</v>
      </c>
      <c r="U59" s="266"/>
      <c r="V59" s="139"/>
      <c r="W59" s="106"/>
      <c r="X59" s="106"/>
      <c r="Y59" s="107"/>
      <c r="Z59" s="107"/>
      <c r="AA59" s="107"/>
      <c r="AB59" s="283"/>
      <c r="AC59" s="284"/>
      <c r="AD59" s="285"/>
      <c r="AE59" s="277" t="s">
        <v>21</v>
      </c>
      <c r="AF59" s="278"/>
      <c r="AG59" s="278"/>
      <c r="AH59" s="278"/>
      <c r="AI59" s="278"/>
      <c r="AJ59" s="278"/>
      <c r="AK59" s="278"/>
      <c r="AL59" s="278"/>
      <c r="AM59" s="278"/>
      <c r="AN59" s="278"/>
      <c r="AO59" s="279"/>
      <c r="AP59" s="131"/>
      <c r="AQ59" s="132"/>
      <c r="AR59" s="132"/>
      <c r="AS59" s="134"/>
      <c r="AT59" s="131"/>
      <c r="AU59" s="132"/>
      <c r="AV59" s="132"/>
      <c r="AW59" s="134"/>
      <c r="AX59" s="131">
        <v>2</v>
      </c>
      <c r="AY59" s="132"/>
      <c r="AZ59" s="132"/>
      <c r="BA59" s="204"/>
      <c r="BB59" s="177">
        <v>3</v>
      </c>
      <c r="BC59" s="179"/>
      <c r="BD59" s="205"/>
      <c r="BE59" s="206"/>
    </row>
    <row r="60" spans="1:74" s="6" customFormat="1" ht="49.2" customHeight="1" x14ac:dyDescent="0.85">
      <c r="B60" s="322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43" t="s">
        <v>40</v>
      </c>
      <c r="U60" s="110"/>
      <c r="V60" s="139"/>
      <c r="W60" s="106"/>
      <c r="X60" s="106"/>
      <c r="Y60" s="107"/>
      <c r="Z60" s="107"/>
      <c r="AA60" s="107"/>
      <c r="AB60" s="283"/>
      <c r="AC60" s="284"/>
      <c r="AD60" s="285"/>
      <c r="AE60" s="277" t="s">
        <v>22</v>
      </c>
      <c r="AF60" s="278"/>
      <c r="AG60" s="278"/>
      <c r="AH60" s="278"/>
      <c r="AI60" s="278"/>
      <c r="AJ60" s="278"/>
      <c r="AK60" s="278"/>
      <c r="AL60" s="278"/>
      <c r="AM60" s="278"/>
      <c r="AN60" s="278"/>
      <c r="AO60" s="279"/>
      <c r="AP60" s="131"/>
      <c r="AQ60" s="132"/>
      <c r="AR60" s="132"/>
      <c r="AS60" s="134"/>
      <c r="AT60" s="131"/>
      <c r="AU60" s="132"/>
      <c r="AV60" s="132"/>
      <c r="AW60" s="134"/>
      <c r="AX60" s="131"/>
      <c r="AY60" s="132"/>
      <c r="AZ60" s="132"/>
      <c r="BA60" s="204"/>
      <c r="BB60" s="177"/>
      <c r="BC60" s="179"/>
      <c r="BD60" s="205"/>
      <c r="BE60" s="206"/>
    </row>
    <row r="61" spans="1:74" s="6" customFormat="1" ht="61.2" customHeight="1" thickBot="1" x14ac:dyDescent="0.9">
      <c r="B61" s="322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266" t="s">
        <v>41</v>
      </c>
      <c r="U61" s="266"/>
      <c r="V61" s="266"/>
      <c r="W61" s="106"/>
      <c r="X61" s="106"/>
      <c r="Y61" s="107"/>
      <c r="Z61" s="107"/>
      <c r="AA61" s="107"/>
      <c r="AB61" s="286"/>
      <c r="AC61" s="287"/>
      <c r="AD61" s="288"/>
      <c r="AE61" s="327" t="s">
        <v>35</v>
      </c>
      <c r="AF61" s="328"/>
      <c r="AG61" s="328"/>
      <c r="AH61" s="328"/>
      <c r="AI61" s="328"/>
      <c r="AJ61" s="328"/>
      <c r="AK61" s="328"/>
      <c r="AL61" s="328"/>
      <c r="AM61" s="328"/>
      <c r="AN61" s="328"/>
      <c r="AO61" s="329"/>
      <c r="AP61" s="68"/>
      <c r="AQ61" s="69"/>
      <c r="AR61" s="69"/>
      <c r="AS61" s="207"/>
      <c r="AT61" s="68"/>
      <c r="AU61" s="69"/>
      <c r="AV61" s="69"/>
      <c r="AW61" s="207"/>
      <c r="AX61" s="68">
        <v>1</v>
      </c>
      <c r="AY61" s="69"/>
      <c r="AZ61" s="69"/>
      <c r="BA61" s="208"/>
      <c r="BB61" s="209">
        <v>1</v>
      </c>
      <c r="BC61" s="210"/>
      <c r="BD61" s="211"/>
      <c r="BE61" s="212"/>
    </row>
    <row r="62" spans="1:74" s="6" customFormat="1" ht="66.599999999999994" customHeight="1" x14ac:dyDescent="0.25">
      <c r="W62" s="111"/>
      <c r="X62" s="111"/>
      <c r="Y62" s="111"/>
      <c r="Z62" s="111"/>
      <c r="AA62" s="111"/>
      <c r="AB62" s="111"/>
      <c r="AC62" s="111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</row>
    <row r="63" spans="1:74" s="6" customFormat="1" ht="39.9" customHeight="1" x14ac:dyDescent="0.55000000000000004">
      <c r="B63" s="113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</row>
    <row r="64" spans="1:74" s="82" customFormat="1" ht="53.55" customHeight="1" x14ac:dyDescent="0.7"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V64" s="84"/>
      <c r="W64" s="84"/>
      <c r="X64" s="84"/>
      <c r="Y64" s="85"/>
      <c r="Z64" s="85"/>
      <c r="AA64" s="85"/>
      <c r="AB64" s="85"/>
      <c r="AC64" s="85"/>
      <c r="AD64" s="85"/>
      <c r="AE64" s="85"/>
      <c r="AF64" s="276" t="s">
        <v>92</v>
      </c>
      <c r="AG64" s="276"/>
      <c r="AH64" s="276"/>
      <c r="AI64" s="276"/>
      <c r="AJ64" s="276"/>
      <c r="AK64" s="276"/>
      <c r="AL64" s="276"/>
      <c r="AM64" s="276"/>
      <c r="AN64" s="276"/>
      <c r="AO64" s="276"/>
      <c r="AP64" s="276"/>
      <c r="AQ64" s="276"/>
      <c r="AR64" s="276"/>
      <c r="AS64" s="276"/>
      <c r="AT64" s="276"/>
      <c r="AU64" s="276"/>
      <c r="AV64" s="276"/>
      <c r="AW64" s="276"/>
      <c r="AX64" s="276"/>
      <c r="AY64" s="276"/>
      <c r="AZ64" s="276"/>
      <c r="BA64" s="276"/>
      <c r="BB64" s="276"/>
      <c r="BC64" s="276"/>
      <c r="BD64" s="268"/>
      <c r="BE64" s="268"/>
    </row>
    <row r="65" spans="2:57" s="184" customFormat="1" ht="53.55" customHeight="1" x14ac:dyDescent="0.95">
      <c r="T65" s="184" t="s">
        <v>123</v>
      </c>
      <c r="U65" s="185"/>
      <c r="V65" s="186"/>
      <c r="W65" s="186"/>
      <c r="X65" s="186"/>
      <c r="Y65" s="187"/>
      <c r="Z65" s="187"/>
      <c r="AA65" s="188"/>
      <c r="AB65" s="187"/>
      <c r="AC65" s="187"/>
      <c r="AD65" s="187"/>
      <c r="AE65" s="186"/>
      <c r="AF65" s="187"/>
      <c r="AG65" s="187"/>
      <c r="AH65" s="187"/>
      <c r="AI65" s="187"/>
      <c r="AJ65" s="187"/>
      <c r="AK65" s="186"/>
      <c r="AL65" s="186"/>
      <c r="AM65" s="186"/>
      <c r="AN65" s="187"/>
      <c r="AO65" s="189"/>
      <c r="AP65" s="189"/>
      <c r="AQ65" s="189"/>
      <c r="AR65" s="189"/>
      <c r="AS65" s="189"/>
      <c r="AT65" s="189"/>
      <c r="AU65" s="189"/>
      <c r="AV65" s="189"/>
      <c r="AW65" s="189"/>
      <c r="AX65" s="189"/>
      <c r="AY65" s="189"/>
      <c r="AZ65" s="189"/>
      <c r="BA65" s="189"/>
      <c r="BB65" s="189"/>
      <c r="BC65" s="189"/>
      <c r="BD65" s="189"/>
    </row>
    <row r="66" spans="2:57" s="184" customFormat="1" ht="53.55" customHeight="1" x14ac:dyDescent="0.95">
      <c r="U66" s="185" t="s">
        <v>124</v>
      </c>
      <c r="V66" s="186"/>
      <c r="W66" s="186"/>
      <c r="X66" s="186"/>
      <c r="Y66" s="187"/>
      <c r="Z66" s="187"/>
      <c r="AA66" s="188"/>
      <c r="AB66" s="187"/>
      <c r="AC66" s="187"/>
      <c r="AD66" s="187"/>
      <c r="AE66" s="190">
        <v>61</v>
      </c>
      <c r="AF66" s="187"/>
      <c r="AG66" s="187"/>
      <c r="AH66" s="187"/>
      <c r="AI66" s="187"/>
      <c r="AJ66" s="187"/>
      <c r="AK66" s="186"/>
      <c r="AL66" s="186"/>
      <c r="AM66" s="186"/>
      <c r="AN66" s="187"/>
      <c r="AO66" s="189"/>
      <c r="AP66" s="189"/>
      <c r="AQ66" s="189"/>
      <c r="AR66" s="189"/>
      <c r="AS66" s="189"/>
      <c r="AT66" s="189"/>
      <c r="AU66" s="189"/>
      <c r="AV66" s="189"/>
      <c r="AW66" s="189"/>
      <c r="AX66" s="189"/>
      <c r="AY66" s="189"/>
      <c r="AZ66" s="189"/>
      <c r="BA66" s="189"/>
      <c r="BB66" s="189"/>
      <c r="BC66" s="189"/>
      <c r="BD66" s="189"/>
    </row>
    <row r="67" spans="2:57" s="184" customFormat="1" ht="53.55" customHeight="1" x14ac:dyDescent="0.95">
      <c r="U67" s="185" t="s">
        <v>125</v>
      </c>
      <c r="V67" s="186"/>
      <c r="W67" s="186"/>
      <c r="X67" s="186"/>
      <c r="Y67" s="187"/>
      <c r="Z67" s="187"/>
      <c r="AA67" s="188"/>
      <c r="AB67" s="187"/>
      <c r="AC67" s="187"/>
      <c r="AD67" s="187"/>
      <c r="AE67" s="190">
        <v>7</v>
      </c>
      <c r="AF67" s="187"/>
      <c r="AG67" s="187"/>
      <c r="AH67" s="187"/>
      <c r="AI67" s="187"/>
      <c r="AJ67" s="187"/>
      <c r="AK67" s="186"/>
      <c r="AL67" s="186"/>
      <c r="AM67" s="186"/>
      <c r="AN67" s="187"/>
      <c r="AO67" s="189"/>
      <c r="AP67" s="189"/>
      <c r="AQ67" s="189"/>
      <c r="AR67" s="189"/>
      <c r="AS67" s="189"/>
      <c r="AT67" s="189"/>
      <c r="AU67" s="189"/>
      <c r="AV67" s="189"/>
      <c r="AW67" s="189"/>
      <c r="AX67" s="189"/>
      <c r="AY67" s="189"/>
      <c r="AZ67" s="189"/>
      <c r="BA67" s="189"/>
      <c r="BB67" s="189"/>
      <c r="BC67" s="189"/>
      <c r="BD67" s="189"/>
    </row>
    <row r="68" spans="2:57" s="184" customFormat="1" ht="53.55" customHeight="1" x14ac:dyDescent="0.95">
      <c r="U68" s="185" t="s">
        <v>126</v>
      </c>
      <c r="V68" s="186"/>
      <c r="W68" s="186"/>
      <c r="X68" s="186"/>
      <c r="Y68" s="187"/>
      <c r="Z68" s="187"/>
      <c r="AA68" s="188"/>
      <c r="AB68" s="187"/>
      <c r="AC68" s="187"/>
      <c r="AD68" s="187"/>
      <c r="AE68" s="213">
        <v>20.5</v>
      </c>
      <c r="AF68" s="187"/>
      <c r="AG68" s="187"/>
      <c r="AH68" s="187"/>
      <c r="AI68" s="187"/>
      <c r="AJ68" s="187"/>
      <c r="AK68" s="186"/>
      <c r="AL68" s="186"/>
      <c r="AM68" s="186"/>
      <c r="AN68" s="187"/>
      <c r="AO68" s="189"/>
      <c r="AP68" s="189"/>
      <c r="AQ68" s="189"/>
      <c r="AR68" s="189"/>
      <c r="AS68" s="189"/>
      <c r="AT68" s="189"/>
      <c r="AU68" s="189"/>
      <c r="AV68" s="189"/>
      <c r="AW68" s="189"/>
      <c r="AX68" s="189"/>
      <c r="AY68" s="189"/>
      <c r="AZ68" s="189"/>
      <c r="BA68" s="189"/>
      <c r="BB68" s="189"/>
      <c r="BC68" s="189"/>
      <c r="BD68" s="189"/>
    </row>
    <row r="69" spans="2:57" s="95" customFormat="1" ht="71.400000000000006" customHeight="1" x14ac:dyDescent="0.25">
      <c r="B69" s="419"/>
      <c r="C69" s="419"/>
      <c r="D69" s="419"/>
      <c r="E69" s="419"/>
      <c r="F69" s="419"/>
      <c r="G69" s="419"/>
      <c r="H69" s="419"/>
      <c r="I69" s="419"/>
      <c r="J69" s="419"/>
      <c r="K69" s="419"/>
      <c r="L69" s="419"/>
      <c r="M69" s="419"/>
      <c r="N69" s="419"/>
      <c r="O69" s="419"/>
      <c r="P69" s="419"/>
      <c r="Q69" s="419"/>
      <c r="R69" s="419"/>
      <c r="S69" s="419"/>
      <c r="T69" s="419"/>
      <c r="U69" s="419"/>
      <c r="V69" s="419"/>
      <c r="W69" s="419"/>
      <c r="X69" s="419"/>
      <c r="Y69" s="419"/>
      <c r="Z69" s="419"/>
      <c r="AA69" s="419"/>
      <c r="AB69" s="419"/>
      <c r="AC69" s="419"/>
      <c r="AD69" s="420"/>
      <c r="AE69" s="421"/>
      <c r="AF69" s="421"/>
      <c r="AG69" s="421"/>
      <c r="AH69" s="421"/>
      <c r="AI69" s="97"/>
      <c r="AJ69" s="97"/>
      <c r="AK69" s="97"/>
      <c r="AL69" s="97"/>
      <c r="AM69" s="97"/>
      <c r="AN69" s="97"/>
      <c r="AO69" s="96"/>
      <c r="AP69" s="98"/>
      <c r="AQ69" s="96"/>
      <c r="AS69" s="99"/>
      <c r="AU69" s="100"/>
      <c r="AW69" s="96"/>
      <c r="AX69" s="96"/>
      <c r="AY69" s="96"/>
      <c r="AZ69" s="96"/>
    </row>
    <row r="70" spans="2:57" s="82" customFormat="1" ht="53.55" customHeight="1" x14ac:dyDescent="0.7"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V70" s="84"/>
      <c r="W70" s="84"/>
      <c r="X70" s="84"/>
      <c r="Y70" s="85"/>
      <c r="Z70" s="85"/>
      <c r="AA70" s="85"/>
      <c r="AB70" s="85"/>
      <c r="AC70" s="85"/>
      <c r="AD70" s="85"/>
      <c r="AE70" s="85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2"/>
      <c r="BE70" s="142"/>
    </row>
    <row r="71" spans="2:57" s="80" customFormat="1" ht="62.4" customHeight="1" x14ac:dyDescent="0.75">
      <c r="U71" s="78"/>
      <c r="V71" s="86" t="s">
        <v>36</v>
      </c>
      <c r="W71" s="101"/>
      <c r="X71" s="102"/>
      <c r="Y71" s="88"/>
      <c r="Z71" s="88"/>
      <c r="AA71" s="267" t="s">
        <v>93</v>
      </c>
      <c r="AB71" s="268"/>
      <c r="AC71" s="268"/>
      <c r="AD71" s="268"/>
      <c r="AE71" s="268"/>
      <c r="AF71" s="268"/>
      <c r="AG71" s="268"/>
      <c r="AH71" s="90"/>
      <c r="AI71" s="90"/>
      <c r="AJ71" s="292" t="s">
        <v>94</v>
      </c>
      <c r="AK71" s="292"/>
      <c r="AL71" s="292"/>
      <c r="AM71" s="292"/>
      <c r="AN71" s="292"/>
      <c r="AO71" s="292"/>
      <c r="AP71" s="292"/>
      <c r="AQ71" s="292"/>
      <c r="AR71" s="87"/>
      <c r="AS71" s="87"/>
      <c r="AT71" s="274" t="s">
        <v>95</v>
      </c>
      <c r="AU71" s="275"/>
      <c r="AV71" s="275"/>
      <c r="AW71" s="275"/>
      <c r="AX71" s="275"/>
      <c r="AY71" s="275"/>
      <c r="AZ71" s="89" t="s">
        <v>37</v>
      </c>
    </row>
    <row r="72" spans="2:57" s="6" customFormat="1" ht="24.6" customHeight="1" x14ac:dyDescent="0.4">
      <c r="U72" s="91"/>
      <c r="V72" s="92"/>
      <c r="W72" s="19"/>
      <c r="X72" s="93"/>
      <c r="Y72" s="20"/>
      <c r="Z72" s="20"/>
      <c r="AA72" s="21"/>
      <c r="AB72" s="94"/>
      <c r="AC72" s="22"/>
      <c r="AD72" s="21"/>
      <c r="AE72" s="17"/>
      <c r="AF72" s="21"/>
      <c r="AH72" s="7"/>
      <c r="AI72" s="7"/>
      <c r="AJ72" s="7"/>
      <c r="AK72" s="9"/>
      <c r="AL72" s="9"/>
      <c r="AM72" s="9"/>
      <c r="AN72" s="7"/>
      <c r="AO72" s="18"/>
      <c r="AP72" s="19"/>
      <c r="AQ72" s="19"/>
      <c r="AR72" s="16"/>
      <c r="AS72" s="16"/>
      <c r="AT72" s="20"/>
      <c r="AU72" s="21"/>
      <c r="AV72" s="22"/>
      <c r="AW72" s="22"/>
      <c r="AX72" s="17"/>
      <c r="AY72" s="22"/>
      <c r="AZ72" s="21"/>
    </row>
    <row r="73" spans="2:57" s="6" customFormat="1" ht="75" customHeight="1" x14ac:dyDescent="0.4">
      <c r="U73" s="91"/>
      <c r="V73" s="92"/>
      <c r="W73" s="19"/>
      <c r="X73" s="93"/>
      <c r="Y73" s="20"/>
      <c r="Z73" s="20"/>
      <c r="AA73" s="21"/>
      <c r="AB73" s="94"/>
      <c r="AC73" s="22"/>
      <c r="AD73" s="21"/>
      <c r="AE73" s="17"/>
      <c r="AF73" s="21"/>
      <c r="AH73" s="7"/>
      <c r="AI73" s="7"/>
      <c r="AJ73" s="7"/>
      <c r="AK73" s="9"/>
      <c r="AL73" s="9"/>
      <c r="AM73" s="9"/>
      <c r="AN73" s="7"/>
      <c r="AO73" s="18"/>
      <c r="AP73" s="19"/>
      <c r="AQ73" s="19"/>
      <c r="AR73" s="16"/>
      <c r="AS73" s="16"/>
      <c r="AT73" s="20"/>
      <c r="AU73" s="21"/>
      <c r="AV73" s="22"/>
      <c r="AW73" s="22"/>
      <c r="AX73" s="17"/>
      <c r="AY73" s="22"/>
      <c r="AZ73" s="21"/>
    </row>
    <row r="74" spans="2:57" s="6" customFormat="1" ht="14.25" customHeight="1" x14ac:dyDescent="0.25">
      <c r="V74" s="9"/>
      <c r="W74" s="9"/>
      <c r="X74" s="9"/>
      <c r="Y74" s="236"/>
      <c r="Z74" s="236"/>
      <c r="AA74" s="236"/>
      <c r="AB74" s="236"/>
      <c r="AC74" s="236"/>
      <c r="AD74" s="236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9"/>
      <c r="AT74" s="9"/>
      <c r="AU74" s="9"/>
      <c r="AV74" s="9"/>
      <c r="AW74" s="9"/>
      <c r="AX74" s="9"/>
      <c r="AY74" s="9"/>
      <c r="AZ74" s="9"/>
      <c r="BA74" s="9"/>
    </row>
    <row r="75" spans="2:57" s="6" customFormat="1" ht="60" customHeight="1" x14ac:dyDescent="1">
      <c r="B75" s="240"/>
      <c r="C75" s="241"/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241"/>
      <c r="R75" s="241"/>
      <c r="S75" s="241"/>
      <c r="T75" s="241"/>
      <c r="U75" s="241"/>
      <c r="V75" s="241"/>
      <c r="W75" s="241"/>
      <c r="X75" s="241"/>
      <c r="Y75" s="241"/>
      <c r="Z75" s="241"/>
      <c r="AA75" s="241"/>
      <c r="AB75" s="241"/>
      <c r="AC75" s="241"/>
      <c r="AD75" s="236"/>
      <c r="AE75" s="7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9"/>
      <c r="AT75" s="237"/>
      <c r="AU75" s="237"/>
      <c r="AV75" s="237"/>
      <c r="AW75" s="237"/>
      <c r="AX75" s="237"/>
      <c r="AY75" s="237"/>
      <c r="AZ75" s="9"/>
      <c r="BA75" s="9"/>
    </row>
    <row r="76" spans="2:57" s="5" customFormat="1" ht="90" customHeight="1" x14ac:dyDescent="0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2:57" s="5" customFormat="1" x14ac:dyDescent="0.25">
      <c r="U77" s="31"/>
      <c r="V77" s="32"/>
      <c r="W77" s="238"/>
      <c r="X77" s="42"/>
      <c r="Y77" s="42"/>
      <c r="Z77" s="42"/>
      <c r="AA77" s="42"/>
      <c r="AB77" s="42"/>
      <c r="AC77" s="42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2:57" s="5" customFormat="1" x14ac:dyDescent="0.25">
      <c r="U78" s="31"/>
      <c r="V78" s="32"/>
      <c r="W78" s="238"/>
      <c r="X78" s="42"/>
      <c r="Y78" s="42"/>
      <c r="Z78" s="42"/>
      <c r="AA78" s="42"/>
      <c r="AB78" s="42"/>
      <c r="AC78" s="42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2:57" s="5" customFormat="1" ht="81.75" customHeight="1" x14ac:dyDescent="0.25">
      <c r="U79" s="31"/>
      <c r="V79" s="32"/>
      <c r="W79" s="238"/>
      <c r="X79" s="42"/>
      <c r="Y79" s="42"/>
      <c r="Z79" s="42"/>
      <c r="AA79" s="42"/>
      <c r="AB79" s="42"/>
      <c r="AC79" s="42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</row>
    <row r="80" spans="2:57" s="5" customFormat="1" x14ac:dyDescent="0.25">
      <c r="U80" s="31"/>
      <c r="V80" s="32"/>
      <c r="W80" s="238"/>
      <c r="X80" s="42"/>
      <c r="Y80" s="42"/>
      <c r="Z80" s="42"/>
      <c r="AA80" s="42"/>
      <c r="AB80" s="42"/>
      <c r="AC80" s="42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21:41" s="5" customFormat="1" x14ac:dyDescent="0.25">
      <c r="U81" s="31"/>
      <c r="V81" s="32"/>
      <c r="W81" s="238"/>
      <c r="X81" s="42"/>
      <c r="Y81" s="42"/>
      <c r="Z81" s="42"/>
      <c r="AA81" s="42"/>
      <c r="AB81" s="42"/>
      <c r="AC81" s="42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</sheetData>
  <mergeCells count="140">
    <mergeCell ref="B51:AD51"/>
    <mergeCell ref="T50:U50"/>
    <mergeCell ref="W50:AD50"/>
    <mergeCell ref="B52:AD52"/>
    <mergeCell ref="B69:AH69"/>
    <mergeCell ref="B46:BE46"/>
    <mergeCell ref="B47:BE47"/>
    <mergeCell ref="T48:V48"/>
    <mergeCell ref="W48:AD48"/>
    <mergeCell ref="T49:V49"/>
    <mergeCell ref="W49:AD49"/>
    <mergeCell ref="W35:AD35"/>
    <mergeCell ref="T39:V39"/>
    <mergeCell ref="W39:AD39"/>
    <mergeCell ref="T42:V42"/>
    <mergeCell ref="W42:AD42"/>
    <mergeCell ref="T43:V43"/>
    <mergeCell ref="W43:AD43"/>
    <mergeCell ref="T31:V31"/>
    <mergeCell ref="W31:AD31"/>
    <mergeCell ref="T32:V32"/>
    <mergeCell ref="W32:AD32"/>
    <mergeCell ref="T33:V33"/>
    <mergeCell ref="W33:AD33"/>
    <mergeCell ref="T34:V34"/>
    <mergeCell ref="W34:AD34"/>
    <mergeCell ref="T37:V37"/>
    <mergeCell ref="W37:AD37"/>
    <mergeCell ref="B19:BE19"/>
    <mergeCell ref="T11:V17"/>
    <mergeCell ref="AZ6:BC6"/>
    <mergeCell ref="AD8:AS8"/>
    <mergeCell ref="AP11:AW13"/>
    <mergeCell ref="B26:BE26"/>
    <mergeCell ref="B44:AD44"/>
    <mergeCell ref="T36:V36"/>
    <mergeCell ref="W36:AD36"/>
    <mergeCell ref="T38:V38"/>
    <mergeCell ref="W38:AD38"/>
    <mergeCell ref="T40:V40"/>
    <mergeCell ref="W40:AD40"/>
    <mergeCell ref="T41:V41"/>
    <mergeCell ref="W41:AD41"/>
    <mergeCell ref="T18:V18"/>
    <mergeCell ref="W18:AD18"/>
    <mergeCell ref="AD6:AS6"/>
    <mergeCell ref="AN15:AN17"/>
    <mergeCell ref="AH15:AI16"/>
    <mergeCell ref="AJ15:AK16"/>
    <mergeCell ref="T35:V35"/>
    <mergeCell ref="AL15:AM16"/>
    <mergeCell ref="AO11:AO17"/>
    <mergeCell ref="W11:AD17"/>
    <mergeCell ref="AE11:AF13"/>
    <mergeCell ref="W9:Z9"/>
    <mergeCell ref="W6:AB6"/>
    <mergeCell ref="AX12:BE12"/>
    <mergeCell ref="AX13:BE13"/>
    <mergeCell ref="BB14:BE14"/>
    <mergeCell ref="AG11:AN13"/>
    <mergeCell ref="AX14:BA14"/>
    <mergeCell ref="AX11:BE11"/>
    <mergeCell ref="BB15:BE15"/>
    <mergeCell ref="AX16:AX17"/>
    <mergeCell ref="AX15:BA15"/>
    <mergeCell ref="AY16:BA16"/>
    <mergeCell ref="BB16:BB17"/>
    <mergeCell ref="BK15:BK17"/>
    <mergeCell ref="AF14:AF17"/>
    <mergeCell ref="AW14:AW17"/>
    <mergeCell ref="AT14:AT17"/>
    <mergeCell ref="AG14:AG17"/>
    <mergeCell ref="BI19:BI21"/>
    <mergeCell ref="AE14:AE17"/>
    <mergeCell ref="AH14:AN14"/>
    <mergeCell ref="B54:B61"/>
    <mergeCell ref="U55:V55"/>
    <mergeCell ref="U54:V54"/>
    <mergeCell ref="T58:U58"/>
    <mergeCell ref="U56:V56"/>
    <mergeCell ref="U57:V57"/>
    <mergeCell ref="W21:AD21"/>
    <mergeCell ref="AE61:AO61"/>
    <mergeCell ref="B25:AD25"/>
    <mergeCell ref="AP14:AP17"/>
    <mergeCell ref="AQ14:AQ17"/>
    <mergeCell ref="AV14:AV17"/>
    <mergeCell ref="AR14:AR17"/>
    <mergeCell ref="AS14:AS17"/>
    <mergeCell ref="AU14:AU17"/>
    <mergeCell ref="BC16:BE16"/>
    <mergeCell ref="B1:BA1"/>
    <mergeCell ref="B3:BA3"/>
    <mergeCell ref="T4:U4"/>
    <mergeCell ref="B2:BA2"/>
    <mergeCell ref="X4:AO4"/>
    <mergeCell ref="X5:AQ5"/>
    <mergeCell ref="B5:V5"/>
    <mergeCell ref="AZ5:BE5"/>
    <mergeCell ref="AZ8:BE8"/>
    <mergeCell ref="AZ7:BD7"/>
    <mergeCell ref="T8:V8"/>
    <mergeCell ref="A7:V7"/>
    <mergeCell ref="W7:AS7"/>
    <mergeCell ref="W8:AC8"/>
    <mergeCell ref="AT71:AY71"/>
    <mergeCell ref="AF64:BE64"/>
    <mergeCell ref="AE58:AO58"/>
    <mergeCell ref="AE60:AO60"/>
    <mergeCell ref="AB54:AD61"/>
    <mergeCell ref="AE54:AO54"/>
    <mergeCell ref="AE59:AO59"/>
    <mergeCell ref="AE57:AO57"/>
    <mergeCell ref="AE55:AO55"/>
    <mergeCell ref="AE56:AO56"/>
    <mergeCell ref="AJ71:AQ71"/>
    <mergeCell ref="B75:AC75"/>
    <mergeCell ref="AE9:AS9"/>
    <mergeCell ref="T22:V22"/>
    <mergeCell ref="W22:AD22"/>
    <mergeCell ref="T23:V23"/>
    <mergeCell ref="W23:AD23"/>
    <mergeCell ref="T24:V24"/>
    <mergeCell ref="W24:AD24"/>
    <mergeCell ref="T27:V27"/>
    <mergeCell ref="W27:AD27"/>
    <mergeCell ref="T28:V28"/>
    <mergeCell ref="W28:AD28"/>
    <mergeCell ref="T29:V29"/>
    <mergeCell ref="W29:AD29"/>
    <mergeCell ref="T30:V30"/>
    <mergeCell ref="W30:AD30"/>
    <mergeCell ref="B45:AD45"/>
    <mergeCell ref="B53:AD53"/>
    <mergeCell ref="T59:U59"/>
    <mergeCell ref="T61:V61"/>
    <mergeCell ref="AA71:AG71"/>
    <mergeCell ref="B11:B17"/>
    <mergeCell ref="T21:V21"/>
    <mergeCell ref="B20:BE20"/>
  </mergeCells>
  <phoneticPr fontId="0" type="noConversion"/>
  <pageMargins left="0.39370078740157483" right="0.19685039370078741" top="0.39370078740157483" bottom="0" header="0" footer="0"/>
  <pageSetup paperSize="9" scale="20" fitToHeight="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1 курс</vt:lpstr>
      <vt:lpstr>' 1 курс'!Область_печати</vt:lpstr>
    </vt:vector>
  </TitlesOfParts>
  <Company>К П 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OLD</dc:creator>
  <cp:lastModifiedBy>Admin</cp:lastModifiedBy>
  <cp:lastPrinted>2020-05-01T17:52:02Z</cp:lastPrinted>
  <dcterms:created xsi:type="dcterms:W3CDTF">2014-01-13T08:19:54Z</dcterms:created>
  <dcterms:modified xsi:type="dcterms:W3CDTF">2020-07-01T17:52:08Z</dcterms:modified>
</cp:coreProperties>
</file>