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80" yWindow="-108" windowWidth="19320" windowHeight="10392"/>
  </bookViews>
  <sheets>
    <sheet name="Маг_101_ОПП_1 курс (заочка)" sheetId="9" r:id="rId1"/>
  </sheets>
  <definedNames>
    <definedName name="_xlnm.Print_Area" localSheetId="0">'Маг_101_ОПП_1 курс (заочка)'!$A$1:$BE$84</definedName>
  </definedNames>
  <calcPr calcId="144525"/>
</workbook>
</file>

<file path=xl/calcChain.xml><?xml version="1.0" encoding="utf-8"?>
<calcChain xmlns="http://schemas.openxmlformats.org/spreadsheetml/2006/main">
  <c r="AO63" i="9" l="1"/>
  <c r="AL63" i="9"/>
  <c r="AJ63" i="9"/>
  <c r="AH63" i="9"/>
  <c r="AG63" i="9"/>
  <c r="BE63" i="9"/>
  <c r="BD63" i="9"/>
  <c r="BC63" i="9"/>
  <c r="BB63" i="9"/>
  <c r="AV65" i="9" l="1"/>
  <c r="AQ65" i="9"/>
  <c r="BE64" i="9"/>
  <c r="BD64" i="9"/>
  <c r="BC64" i="9"/>
  <c r="BB64" i="9"/>
  <c r="AV64" i="9"/>
  <c r="AR64" i="9"/>
  <c r="AQ64" i="9"/>
  <c r="AP64" i="9"/>
  <c r="AP65" i="9" s="1"/>
  <c r="AO64" i="9"/>
  <c r="AL64" i="9"/>
  <c r="AJ64" i="9"/>
  <c r="AH64" i="9"/>
  <c r="AG64" i="9"/>
  <c r="AE64" i="9"/>
  <c r="AF63" i="9"/>
  <c r="AF64" i="9" s="1"/>
  <c r="BB62" i="9"/>
  <c r="AG62" i="9"/>
  <c r="AF62" i="9"/>
  <c r="BB61" i="9"/>
  <c r="AG61" i="9"/>
  <c r="AF61" i="9"/>
  <c r="BB60" i="9"/>
  <c r="AF60" i="9"/>
  <c r="AO60" i="9" s="1"/>
  <c r="BB58" i="9"/>
  <c r="AF58" i="9"/>
  <c r="AO58" i="9" s="1"/>
  <c r="BB57" i="9"/>
  <c r="AF57" i="9"/>
  <c r="AO57" i="9" s="1"/>
  <c r="BB56" i="9"/>
  <c r="AF56" i="9"/>
  <c r="AO56" i="9" s="1"/>
  <c r="AF54" i="9"/>
  <c r="AO54" i="9" s="1"/>
  <c r="AF53" i="9"/>
  <c r="AO53" i="9" s="1"/>
  <c r="AF52" i="9"/>
  <c r="AO52" i="9" s="1"/>
  <c r="AF50" i="9"/>
  <c r="AO50" i="9" s="1"/>
  <c r="AF49" i="9"/>
  <c r="AO49" i="9" s="1"/>
  <c r="AF48" i="9"/>
  <c r="AO48" i="9" s="1"/>
  <c r="AF46" i="9"/>
  <c r="AO46" i="9" s="1"/>
  <c r="AF45" i="9"/>
  <c r="AO45" i="9" s="1"/>
  <c r="AF44" i="9"/>
  <c r="AO44" i="9" s="1"/>
  <c r="AW38" i="9"/>
  <c r="AQ38" i="9"/>
  <c r="AP38" i="9"/>
  <c r="BE37" i="9"/>
  <c r="BE38" i="9" s="1"/>
  <c r="BE65" i="9" s="1"/>
  <c r="BD37" i="9"/>
  <c r="BC37" i="9"/>
  <c r="BA37" i="9"/>
  <c r="BA38" i="9" s="1"/>
  <c r="BA65" i="9" s="1"/>
  <c r="AZ37" i="9"/>
  <c r="AY37" i="9"/>
  <c r="AR37" i="9"/>
  <c r="AR38" i="9" s="1"/>
  <c r="AP37" i="9"/>
  <c r="AM37" i="9"/>
  <c r="AM38" i="9" s="1"/>
  <c r="AM65" i="9" s="1"/>
  <c r="AL37" i="9"/>
  <c r="AL38" i="9" s="1"/>
  <c r="AK37" i="9"/>
  <c r="AK38" i="9" s="1"/>
  <c r="AK65" i="9" s="1"/>
  <c r="AJ37" i="9"/>
  <c r="AI37" i="9"/>
  <c r="AI38" i="9" s="1"/>
  <c r="AI65" i="9" s="1"/>
  <c r="AH37" i="9"/>
  <c r="AE37" i="9"/>
  <c r="AE38" i="9" s="1"/>
  <c r="AE65" i="9" s="1"/>
  <c r="BB37" i="9"/>
  <c r="AF36" i="9"/>
  <c r="AO36" i="9" s="1"/>
  <c r="AF35" i="9"/>
  <c r="AO35" i="9" s="1"/>
  <c r="AF33" i="9"/>
  <c r="AO33" i="9" s="1"/>
  <c r="AF32" i="9"/>
  <c r="AN37" i="9"/>
  <c r="AN38" i="9" s="1"/>
  <c r="AN65" i="9" s="1"/>
  <c r="AF31" i="9"/>
  <c r="AO31" i="9" s="1"/>
  <c r="AF30" i="9"/>
  <c r="AO30" i="9" s="1"/>
  <c r="AX37" i="9"/>
  <c r="AF29" i="9"/>
  <c r="AF37" i="9" s="1"/>
  <c r="AF38" i="9" s="1"/>
  <c r="BD27" i="9"/>
  <c r="BD38" i="9" s="1"/>
  <c r="BC27" i="9"/>
  <c r="AZ27" i="9"/>
  <c r="AZ38" i="9" s="1"/>
  <c r="AZ65" i="9" s="1"/>
  <c r="AY27" i="9"/>
  <c r="AJ27" i="9"/>
  <c r="AH27" i="9"/>
  <c r="AE27" i="9"/>
  <c r="AF26" i="9"/>
  <c r="AO26" i="9" s="1"/>
  <c r="BB27" i="9"/>
  <c r="AF25" i="9"/>
  <c r="AO25" i="9" s="1"/>
  <c r="AF24" i="9"/>
  <c r="AO24" i="9" s="1"/>
  <c r="AF23" i="9"/>
  <c r="AO23" i="9" s="1"/>
  <c r="AX27" i="9"/>
  <c r="AG27" i="9"/>
  <c r="AF22" i="9"/>
  <c r="AF27" i="9" s="1"/>
  <c r="AO62" i="9" l="1"/>
  <c r="AO61" i="9"/>
  <c r="AJ38" i="9"/>
  <c r="AL65" i="9"/>
  <c r="AH38" i="9"/>
  <c r="AH65" i="9" s="1"/>
  <c r="BC38" i="9"/>
  <c r="BC65" i="9" s="1"/>
  <c r="AY38" i="9"/>
  <c r="AY65" i="9" s="1"/>
  <c r="AX38" i="9"/>
  <c r="AX65" i="9" s="1"/>
  <c r="AJ65" i="9"/>
  <c r="AF65" i="9"/>
  <c r="BB38" i="9"/>
  <c r="BB65" i="9" s="1"/>
  <c r="AR65" i="9"/>
  <c r="BD65" i="9"/>
  <c r="AO22" i="9"/>
  <c r="AO27" i="9" s="1"/>
  <c r="AO29" i="9"/>
  <c r="AO32" i="9"/>
  <c r="AG37" i="9"/>
  <c r="AG38" i="9" s="1"/>
  <c r="AG65" i="9" s="1"/>
  <c r="AO37" i="9" l="1"/>
  <c r="AO38" i="9" s="1"/>
  <c r="AO65" i="9" s="1"/>
</calcChain>
</file>

<file path=xl/sharedStrings.xml><?xml version="1.0" encoding="utf-8"?>
<sst xmlns="http://schemas.openxmlformats.org/spreadsheetml/2006/main" count="224" uniqueCount="135">
  <si>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</si>
  <si>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</si>
  <si>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</si>
  <si>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</si>
  <si>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</si>
  <si>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</si>
  <si>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</si>
  <si>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</si>
  <si>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</si>
  <si>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</si>
  <si>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</si>
  <si>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</si>
  <si>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</si>
  <si>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</si>
  <si>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</si>
  <si>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</si>
  <si>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</si>
  <si>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</si>
  <si>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</si>
  <si>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</si>
  <si>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</si>
  <si>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</si>
  <si>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</si>
  <si>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</si>
  <si>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</si>
  <si>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</si>
  <si>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</si>
  <si>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</si>
  <si>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</si>
  <si>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</si>
  <si>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</si>
  <si>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</si>
  <si>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</si>
  <si>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</si>
  <si>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</si>
  <si>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</si>
  <si>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</si>
  <si>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</si>
  <si>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</si>
  <si>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</si>
  <si>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</si>
  <si>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</si>
  <si>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</si>
  <si>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</si>
  <si>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</si>
  <si>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</si>
  <si>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</si>
  <si>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</si>
  <si>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</si>
  <si>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</si>
  <si>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</si>
  <si>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</si>
  <si>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</si>
  <si>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</si>
  <si>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</si>
  <si>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( спеціалізацією)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</si>
  <si>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</si>
  <si>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</si>
  <si>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</si>
  <si>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</si>
  <si>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</si>
  <si>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</si>
  <si>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</si>
  <si>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</si>
  <si>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</si>
  <si>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101 Екологія</t>
  </si>
  <si>
    <t xml:space="preserve">                                          Екологічна безпека</t>
  </si>
  <si>
    <t>Екології та технології рослинних полімерів</t>
  </si>
  <si>
    <t>інженерно-хімічний</t>
  </si>
  <si>
    <t>магістр з екології</t>
  </si>
  <si>
    <t>І курс</t>
  </si>
  <si>
    <t>1 семестр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</si>
  <si>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</si>
  <si>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</si>
  <si>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</si>
  <si>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</si>
  <si>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</si>
  <si>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</si>
  <si>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</si>
  <si>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Управління та поводження з відходами</t>
  </si>
  <si>
    <t>Курсова робоа з управління та поводження з відходами</t>
  </si>
  <si>
    <t>Геоінформаційні системи</t>
  </si>
  <si>
    <t>Перспективні напрямки наукових досліджень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</si>
  <si>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</si>
  <si>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</si>
  <si>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</si>
  <si>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</si>
  <si>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>Освітній компонент  2 Ф-Каталог</t>
  </si>
  <si>
    <t>Більш чисті виробництва</t>
  </si>
  <si>
    <t>Технологія переробки макулатури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</si>
  <si>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</si>
  <si>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</si>
  <si>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</si>
  <si>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</si>
  <si>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</si>
  <si>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</si>
  <si>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</si>
  <si>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</si>
  <si>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</si>
  <si>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</si>
  <si>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</si>
  <si>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</si>
  <si>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</si>
  <si>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</si>
  <si>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</si>
  <si>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 xml:space="preserve">за освітньо-професійною програмою магістерської підготовки </t>
  </si>
  <si>
    <t xml:space="preserve"> Інтелектуальна власність та патентознавство - 1. Право інтелектальної власності</t>
  </si>
  <si>
    <t xml:space="preserve"> Інтелектуальна власність та патентознавство - 2. Патентознавство та набуття прав</t>
  </si>
  <si>
    <t>2 семестр</t>
  </si>
  <si>
    <t>Курсова робота з перспективних напрямків наукових досліджень</t>
  </si>
  <si>
    <t>Б</t>
  </si>
  <si>
    <t>К</t>
  </si>
  <si>
    <t>на 2021/ 2022 навчальний рік</t>
  </si>
  <si>
    <t xml:space="preserve">  Дослідницький (науковий) компонент</t>
  </si>
  <si>
    <r>
      <t xml:space="preserve">"_____"_______ </t>
    </r>
    <r>
      <rPr>
        <b/>
        <sz val="26"/>
        <rFont val="Arial"/>
        <family val="2"/>
        <charset val="204"/>
      </rPr>
      <t>2021 р.</t>
    </r>
  </si>
  <si>
    <t>(прийому  студентів 2021 р.)</t>
  </si>
  <si>
    <t>Практичний курс іншомовного ділового спілкування</t>
  </si>
  <si>
    <t xml:space="preserve">Разом нормативних ОК циклу загальної підготовки </t>
  </si>
  <si>
    <t xml:space="preserve">Разом нормативних ОК циклу професійної підготовки </t>
  </si>
  <si>
    <t xml:space="preserve">Разом вибіркових ОК циклу професійної підготовки </t>
  </si>
  <si>
    <t>2.1. Цикл професійної підготовки (Вибіркові освітні компоненти з факультетського/кафедрального  Каталогів)</t>
  </si>
  <si>
    <t>Освітній компонент 3 Ф-Каталог</t>
  </si>
  <si>
    <t>Освітні компоненти
(навчальні дисципліни, курсові проекти (роботи), практики, кваліфікаційна робота)</t>
  </si>
  <si>
    <t>К-ть здобувач, які вибрали
дисципліну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</si>
  <si>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</si>
  <si>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</si>
  <si>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 та метрології</t>
  </si>
  <si>
    <t>Ресурсоефективні та безвідходні технології</t>
  </si>
  <si>
    <t>Освітній компонент 4 Ф-Каталог</t>
  </si>
  <si>
    <t>Освітній компонент 5 Ф-Каталог</t>
  </si>
  <si>
    <t>Інформаційного, господарського та адміністративного права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</si>
  <si>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</si>
  <si>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Розподіл аудиторних годин за
курсами і семестрами</t>
  </si>
  <si>
    <t>ЛЕ-з11мп (0+10)</t>
  </si>
  <si>
    <t>заочна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</si>
</sst>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sz val="24"/>
      <name val="Arial Cyr"/>
      <charset val="204"/>
    </font>
    <font>
      <b/>
      <i/>
      <sz val="40"/>
      <name val="Arial"/>
      <family val="2"/>
    </font>
    <font>
      <b/>
      <i/>
      <sz val="40"/>
      <name val="Arial"/>
      <family val="2"/>
      <charset val="204"/>
    </font>
    <font>
      <b/>
      <i/>
      <u/>
      <sz val="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8" fillId="0" borderId="24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NumberFormat="1" applyFont="1" applyFill="1" applyBorder="1" applyAlignment="1">
      <alignment horizontal="center" vertical="center" wrapText="1" shrinkToFit="1"/>
    </xf>
    <xf numFmtId="0" fontId="48" fillId="0" borderId="15" xfId="0" applyNumberFormat="1" applyFont="1" applyFill="1" applyBorder="1" applyAlignment="1">
      <alignment horizontal="center" vertical="center" wrapText="1" shrinkToFit="1"/>
    </xf>
    <xf numFmtId="0" fontId="48" fillId="0" borderId="61" xfId="0" applyNumberFormat="1" applyFont="1" applyFill="1" applyBorder="1" applyAlignment="1">
      <alignment horizontal="center" vertical="center" wrapText="1" shrinkToFit="1"/>
    </xf>
    <xf numFmtId="0" fontId="48" fillId="0" borderId="51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53" xfId="0" applyNumberFormat="1" applyFont="1" applyFill="1" applyBorder="1" applyAlignment="1">
      <alignment horizontal="center" vertical="center" shrinkToFit="1"/>
    </xf>
    <xf numFmtId="0" fontId="48" fillId="0" borderId="24" xfId="0" applyNumberFormat="1" applyFont="1" applyFill="1" applyBorder="1" applyAlignment="1">
      <alignment horizontal="center" vertical="center" shrinkToFit="1"/>
    </xf>
    <xf numFmtId="0" fontId="48" fillId="0" borderId="45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43" xfId="0" applyNumberFormat="1" applyFont="1" applyFill="1" applyBorder="1" applyAlignment="1">
      <alignment horizontal="center" vertical="center" wrapText="1" shrinkToFit="1"/>
    </xf>
    <xf numFmtId="0" fontId="48" fillId="0" borderId="8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8" fillId="0" borderId="23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shrinkToFit="1"/>
    </xf>
    <xf numFmtId="0" fontId="48" fillId="0" borderId="33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/>
    <xf numFmtId="0" fontId="48" fillId="0" borderId="60" xfId="0" applyNumberFormat="1" applyFont="1" applyFill="1" applyBorder="1" applyAlignment="1">
      <alignment horizontal="center" vertical="center" shrinkToFit="1"/>
    </xf>
    <xf numFmtId="0" fontId="48" fillId="0" borderId="59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wrapText="1" shrinkToFit="1"/>
    </xf>
    <xf numFmtId="0" fontId="48" fillId="0" borderId="31" xfId="0" applyNumberFormat="1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/>
    </xf>
    <xf numFmtId="0" fontId="48" fillId="0" borderId="34" xfId="0" applyNumberFormat="1" applyFont="1" applyFill="1" applyBorder="1" applyAlignment="1" applyProtection="1">
      <alignment horizontal="center" vertical="center"/>
    </xf>
    <xf numFmtId="0" fontId="48" fillId="0" borderId="30" xfId="0" applyNumberFormat="1" applyFont="1" applyFill="1" applyBorder="1" applyAlignment="1" applyProtection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48" fillId="0" borderId="31" xfId="0" applyNumberFormat="1" applyFont="1" applyFill="1" applyBorder="1" applyAlignment="1" applyProtection="1">
      <alignment horizontal="center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8" fillId="0" borderId="54" xfId="0" applyNumberFormat="1" applyFont="1" applyFill="1" applyBorder="1" applyAlignment="1" applyProtection="1">
      <alignment horizontal="center" vertical="center"/>
    </xf>
    <xf numFmtId="0" fontId="48" fillId="0" borderId="48" xfId="0" applyNumberFormat="1" applyFont="1" applyFill="1" applyBorder="1" applyAlignment="1" applyProtection="1">
      <alignment horizontal="center" vertical="center"/>
    </xf>
    <xf numFmtId="0" fontId="48" fillId="0" borderId="55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Protection="1"/>
    <xf numFmtId="0" fontId="41" fillId="0" borderId="0" xfId="0" applyNumberFormat="1" applyFont="1" applyFill="1" applyBorder="1" applyAlignment="1" applyProtection="1">
      <alignment horizontal="center" wrapText="1"/>
    </xf>
    <xf numFmtId="0" fontId="48" fillId="0" borderId="58" xfId="0" applyNumberFormat="1" applyFont="1" applyFill="1" applyBorder="1" applyAlignment="1">
      <alignment horizontal="center" vertical="center" shrinkToFit="1"/>
    </xf>
    <xf numFmtId="0" fontId="48" fillId="0" borderId="5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47" fillId="0" borderId="51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53" xfId="0" applyNumberFormat="1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8" fillId="0" borderId="5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45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7" fillId="0" borderId="64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56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8" fillId="0" borderId="6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7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7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8" fillId="0" borderId="1" xfId="0" applyNumberFormat="1" applyFont="1" applyFill="1" applyBorder="1" applyAlignment="1" applyProtection="1">
      <alignment horizontal="left" vertical="justify"/>
    </xf>
    <xf numFmtId="49" fontId="48" fillId="0" borderId="1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8" fillId="0" borderId="2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6" xfId="0" applyNumberFormat="1" applyFont="1" applyFill="1" applyBorder="1" applyAlignment="1">
      <alignment horizontal="center" vertical="center" wrapText="1" shrinkToFit="1"/>
    </xf>
    <xf numFmtId="0" fontId="48" fillId="0" borderId="62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0" fontId="48" fillId="0" borderId="6" xfId="0" applyNumberFormat="1" applyFont="1" applyFill="1" applyBorder="1" applyAlignment="1">
      <alignment horizontal="center" vertical="center" shrinkToFit="1"/>
    </xf>
    <xf numFmtId="0" fontId="48" fillId="0" borderId="26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/>
    </xf>
    <xf numFmtId="0" fontId="48" fillId="0" borderId="64" xfId="0" applyNumberFormat="1" applyFont="1" applyFill="1" applyBorder="1" applyAlignment="1">
      <alignment horizontal="center" vertical="center" wrapText="1" shrinkToFit="1"/>
    </xf>
    <xf numFmtId="0" fontId="48" fillId="0" borderId="16" xfId="0" applyNumberFormat="1" applyFont="1" applyFill="1" applyBorder="1" applyAlignment="1">
      <alignment horizontal="center" vertical="center" wrapText="1" shrinkToFit="1"/>
    </xf>
    <xf numFmtId="0" fontId="48" fillId="0" borderId="63" xfId="0" applyNumberFormat="1" applyFont="1" applyFill="1" applyBorder="1" applyAlignment="1">
      <alignment horizontal="center" vertical="center" wrapText="1" shrinkToFit="1"/>
    </xf>
    <xf numFmtId="0" fontId="48" fillId="0" borderId="64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8" fillId="0" borderId="56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57" xfId="0" applyNumberFormat="1" applyFont="1" applyFill="1" applyBorder="1" applyAlignment="1">
      <alignment horizontal="center" vertical="center" shrinkToFit="1"/>
    </xf>
    <xf numFmtId="0" fontId="48" fillId="0" borderId="60" xfId="0" applyNumberFormat="1" applyFont="1" applyFill="1" applyBorder="1" applyAlignment="1">
      <alignment horizontal="center" vertical="center" wrapText="1"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7" xfId="0" applyNumberFormat="1" applyFont="1" applyFill="1" applyBorder="1" applyAlignment="1">
      <alignment horizontal="center" vertical="center" shrinkToFit="1"/>
    </xf>
    <xf numFmtId="0" fontId="48" fillId="0" borderId="48" xfId="0" applyNumberFormat="1" applyFont="1" applyFill="1" applyBorder="1" applyAlignment="1">
      <alignment horizontal="center" vertical="center" shrinkToFit="1"/>
    </xf>
    <xf numFmtId="0" fontId="48" fillId="0" borderId="49" xfId="0" applyNumberFormat="1" applyFont="1" applyFill="1" applyBorder="1" applyAlignment="1">
      <alignment horizontal="center" vertical="center" shrinkToFit="1"/>
    </xf>
    <xf numFmtId="0" fontId="48" fillId="0" borderId="54" xfId="0" applyNumberFormat="1" applyFont="1" applyFill="1" applyBorder="1" applyAlignment="1">
      <alignment horizontal="center" vertical="center" shrinkToFit="1"/>
    </xf>
    <xf numFmtId="0" fontId="48" fillId="0" borderId="31" xfId="0" applyNumberFormat="1" applyFont="1" applyFill="1" applyBorder="1" applyAlignment="1">
      <alignment horizontal="center" vertical="center" wrapText="1" shrinkToFit="1"/>
    </xf>
    <xf numFmtId="0" fontId="48" fillId="0" borderId="33" xfId="0" applyNumberFormat="1" applyFont="1" applyFill="1" applyBorder="1" applyAlignment="1">
      <alignment horizontal="center" vertical="center" wrapText="1" shrinkToFit="1"/>
    </xf>
    <xf numFmtId="0" fontId="48" fillId="0" borderId="86" xfId="0" applyNumberFormat="1" applyFont="1" applyFill="1" applyBorder="1" applyAlignment="1">
      <alignment horizontal="center" vertical="center" wrapText="1" shrinkToFit="1"/>
    </xf>
    <xf numFmtId="0" fontId="48" fillId="0" borderId="78" xfId="0" applyNumberFormat="1" applyFont="1" applyFill="1" applyBorder="1" applyAlignment="1" applyProtection="1">
      <alignment horizontal="center" vertical="center"/>
    </xf>
    <xf numFmtId="0" fontId="48" fillId="0" borderId="8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78" xfId="0" applyFont="1" applyFill="1" applyBorder="1" applyProtection="1"/>
    <xf numFmtId="0" fontId="48" fillId="0" borderId="42" xfId="0" applyNumberFormat="1" applyFont="1" applyFill="1" applyBorder="1" applyAlignment="1">
      <alignment horizontal="center" vertical="center" wrapText="1" shrinkToFit="1"/>
    </xf>
    <xf numFmtId="0" fontId="48" fillId="0" borderId="70" xfId="0" applyNumberFormat="1" applyFont="1" applyFill="1" applyBorder="1" applyAlignment="1">
      <alignment horizontal="center" vertical="center" wrapText="1" shrinkToFit="1"/>
    </xf>
    <xf numFmtId="0" fontId="48" fillId="0" borderId="79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vertical="center" textRotation="90"/>
    </xf>
    <xf numFmtId="0" fontId="48" fillId="0" borderId="0" xfId="0" applyNumberFormat="1" applyFont="1" applyFill="1" applyBorder="1" applyAlignment="1" applyProtection="1">
      <alignment horizontal="center" vertical="center" textRotation="90" wrapText="1"/>
    </xf>
    <xf numFmtId="0" fontId="48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9" fontId="48" fillId="0" borderId="0" xfId="1" applyNumberFormat="1" applyFont="1" applyFill="1" applyBorder="1" applyAlignment="1" applyProtection="1">
      <alignment vertical="center" wrapText="1"/>
    </xf>
    <xf numFmtId="0" fontId="48" fillId="0" borderId="3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33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/>
    <xf numFmtId="49" fontId="3" fillId="2" borderId="0" xfId="0" applyNumberFormat="1" applyFont="1" applyFill="1" applyBorder="1"/>
    <xf numFmtId="0" fontId="3" fillId="2" borderId="0" xfId="0" applyFont="1" applyFill="1" applyBorder="1" applyAlignment="1"/>
    <xf numFmtId="0" fontId="18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25" fillId="2" borderId="0" xfId="0" applyFont="1" applyFill="1" applyBorder="1"/>
    <xf numFmtId="0" fontId="2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vertical="justify"/>
    </xf>
    <xf numFmtId="0" fontId="27" fillId="2" borderId="0" xfId="0" applyFont="1" applyFill="1" applyBorder="1" applyAlignment="1" applyProtection="1"/>
    <xf numFmtId="0" fontId="18" fillId="2" borderId="0" xfId="0" applyFont="1" applyFill="1" applyBorder="1" applyAlignment="1" applyProtection="1"/>
    <xf numFmtId="0" fontId="35" fillId="2" borderId="0" xfId="0" applyFont="1" applyFill="1" applyBorder="1"/>
    <xf numFmtId="49" fontId="35" fillId="2" borderId="0" xfId="0" applyNumberFormat="1" applyFont="1" applyFill="1" applyBorder="1" applyAlignment="1" applyProtection="1">
      <alignment horizontal="left" vertical="justify"/>
    </xf>
    <xf numFmtId="49" fontId="33" fillId="2" borderId="0" xfId="0" applyNumberFormat="1" applyFont="1" applyFill="1" applyBorder="1" applyAlignment="1" applyProtection="1">
      <alignment horizontal="left" vertical="justify"/>
    </xf>
    <xf numFmtId="49" fontId="33" fillId="2" borderId="0" xfId="0" applyNumberFormat="1" applyFont="1" applyFill="1" applyBorder="1" applyAlignment="1" applyProtection="1">
      <alignment horizontal="center" vertical="justify" wrapText="1"/>
    </xf>
    <xf numFmtId="0" fontId="35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left" vertical="justify"/>
    </xf>
    <xf numFmtId="0" fontId="18" fillId="2" borderId="0" xfId="0" applyFont="1" applyFill="1" applyBorder="1" applyProtection="1"/>
    <xf numFmtId="0" fontId="25" fillId="2" borderId="0" xfId="0" applyFont="1" applyFill="1" applyBorder="1" applyProtection="1"/>
    <xf numFmtId="49" fontId="25" fillId="2" borderId="0" xfId="0" applyNumberFormat="1" applyFont="1" applyFill="1" applyBorder="1" applyAlignment="1" applyProtection="1">
      <alignment horizontal="left" vertical="justify" wrapText="1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/>
    <xf numFmtId="0" fontId="18" fillId="2" borderId="0" xfId="0" applyFont="1" applyFill="1"/>
    <xf numFmtId="0" fontId="3" fillId="2" borderId="0" xfId="0" applyFont="1" applyFill="1" applyBorder="1" applyAlignment="1">
      <alignment horizontal="center"/>
    </xf>
    <xf numFmtId="0" fontId="41" fillId="0" borderId="0" xfId="0" applyFont="1" applyBorder="1"/>
    <xf numFmtId="0" fontId="48" fillId="0" borderId="61" xfId="0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 wrapText="1" shrinkToFit="1"/>
    </xf>
    <xf numFmtId="0" fontId="48" fillId="0" borderId="19" xfId="0" applyNumberFormat="1" applyFont="1" applyFill="1" applyBorder="1" applyAlignment="1">
      <alignment horizontal="center" vertical="center" wrapText="1" shrinkToFit="1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52" xfId="0" applyNumberFormat="1" applyFont="1" applyBorder="1" applyAlignment="1">
      <alignment horizontal="center" vertical="center" wrapText="1" shrinkToFit="1"/>
    </xf>
    <xf numFmtId="0" fontId="48" fillId="0" borderId="4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47" xfId="0" applyNumberFormat="1" applyFont="1" applyFill="1" applyBorder="1" applyAlignment="1">
      <alignment horizontal="center" vertical="center" wrapText="1" shrinkToFit="1"/>
    </xf>
    <xf numFmtId="0" fontId="41" fillId="0" borderId="88" xfId="0" applyNumberFormat="1" applyFont="1" applyFill="1" applyBorder="1" applyAlignment="1">
      <alignment horizontal="center" vertical="center" wrapText="1" shrinkToFit="1"/>
    </xf>
    <xf numFmtId="0" fontId="41" fillId="0" borderId="42" xfId="0" applyNumberFormat="1" applyFont="1" applyFill="1" applyBorder="1" applyAlignment="1">
      <alignment horizontal="center" vertical="center" wrapText="1" shrinkToFit="1"/>
    </xf>
    <xf numFmtId="0" fontId="41" fillId="0" borderId="79" xfId="0" applyNumberFormat="1" applyFont="1" applyFill="1" applyBorder="1" applyAlignment="1">
      <alignment horizontal="center" vertical="center" wrapText="1" shrinkToFit="1"/>
    </xf>
    <xf numFmtId="0" fontId="41" fillId="0" borderId="71" xfId="0" applyNumberFormat="1" applyFont="1" applyFill="1" applyBorder="1" applyAlignment="1">
      <alignment horizontal="center" vertical="center" wrapText="1" shrinkToFit="1"/>
    </xf>
    <xf numFmtId="0" fontId="41" fillId="0" borderId="88" xfId="0" applyNumberFormat="1" applyFont="1" applyFill="1" applyBorder="1" applyAlignment="1">
      <alignment horizontal="center" vertical="center" shrinkToFit="1"/>
    </xf>
    <xf numFmtId="0" fontId="41" fillId="0" borderId="42" xfId="0" applyNumberFormat="1" applyFont="1" applyFill="1" applyBorder="1" applyAlignment="1">
      <alignment horizontal="center" vertical="center" shrinkToFit="1"/>
    </xf>
    <xf numFmtId="0" fontId="41" fillId="0" borderId="79" xfId="0" applyNumberFormat="1" applyFont="1" applyFill="1" applyBorder="1" applyAlignment="1">
      <alignment horizontal="center" vertical="center" shrinkToFit="1"/>
    </xf>
    <xf numFmtId="0" fontId="41" fillId="0" borderId="88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79" xfId="0" applyFont="1" applyFill="1" applyBorder="1"/>
    <xf numFmtId="0" fontId="41" fillId="0" borderId="77" xfId="0" applyNumberFormat="1" applyFont="1" applyFill="1" applyBorder="1" applyAlignment="1">
      <alignment horizontal="center" vertical="center" wrapText="1" shrinkToFit="1"/>
    </xf>
    <xf numFmtId="0" fontId="41" fillId="0" borderId="0" xfId="0" applyNumberFormat="1" applyFont="1" applyFill="1" applyBorder="1" applyAlignment="1">
      <alignment horizontal="center" vertical="center" wrapText="1" shrinkToFit="1"/>
    </xf>
    <xf numFmtId="0" fontId="41" fillId="0" borderId="37" xfId="0" applyNumberFormat="1" applyFont="1" applyFill="1" applyBorder="1" applyAlignment="1">
      <alignment horizontal="center" vertical="center" wrapText="1" shrinkToFit="1"/>
    </xf>
    <xf numFmtId="0" fontId="41" fillId="0" borderId="76" xfId="0" applyNumberFormat="1" applyFont="1" applyFill="1" applyBorder="1" applyAlignment="1">
      <alignment horizontal="center" vertical="center" wrapText="1" shrinkToFit="1"/>
    </xf>
    <xf numFmtId="0" fontId="41" fillId="0" borderId="77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37" xfId="0" applyNumberFormat="1" applyFont="1" applyFill="1" applyBorder="1" applyAlignment="1">
      <alignment horizontal="center" vertical="center" shrinkToFit="1"/>
    </xf>
    <xf numFmtId="0" fontId="41" fillId="0" borderId="77" xfId="0" applyFont="1" applyFill="1" applyBorder="1" applyAlignment="1">
      <alignment horizontal="center" vertical="center"/>
    </xf>
    <xf numFmtId="0" fontId="41" fillId="0" borderId="37" xfId="0" applyFont="1" applyFill="1" applyBorder="1"/>
    <xf numFmtId="0" fontId="41" fillId="0" borderId="43" xfId="0" applyNumberFormat="1" applyFont="1" applyFill="1" applyBorder="1" applyAlignment="1">
      <alignment horizontal="center" vertical="center" wrapText="1" shrinkToFit="1"/>
    </xf>
    <xf numFmtId="0" fontId="41" fillId="0" borderId="87" xfId="0" applyNumberFormat="1" applyFont="1" applyFill="1" applyBorder="1" applyAlignment="1">
      <alignment horizontal="center" vertical="center" wrapText="1" shrinkToFit="1"/>
    </xf>
    <xf numFmtId="0" fontId="41" fillId="0" borderId="86" xfId="0" applyNumberFormat="1" applyFont="1" applyFill="1" applyBorder="1" applyAlignment="1">
      <alignment horizontal="center" vertical="center" wrapText="1" shrinkToFit="1"/>
    </xf>
    <xf numFmtId="0" fontId="41" fillId="0" borderId="96" xfId="0" applyNumberFormat="1" applyFont="1" applyFill="1" applyBorder="1" applyAlignment="1">
      <alignment horizontal="center" vertical="center" wrapText="1" shrinkToFit="1"/>
    </xf>
    <xf numFmtId="0" fontId="41" fillId="0" borderId="87" xfId="0" applyNumberFormat="1" applyFont="1" applyFill="1" applyBorder="1" applyAlignment="1">
      <alignment horizontal="center" vertical="center" shrinkToFit="1"/>
    </xf>
    <xf numFmtId="0" fontId="41" fillId="0" borderId="86" xfId="0" applyNumberFormat="1" applyFont="1" applyFill="1" applyBorder="1" applyAlignment="1">
      <alignment horizontal="center" vertical="center" shrinkToFit="1"/>
    </xf>
    <xf numFmtId="0" fontId="41" fillId="0" borderId="96" xfId="0" applyNumberFormat="1" applyFont="1" applyFill="1" applyBorder="1" applyAlignment="1">
      <alignment horizontal="center" vertical="center" shrinkToFit="1"/>
    </xf>
    <xf numFmtId="0" fontId="41" fillId="0" borderId="87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96" xfId="0" applyFont="1" applyFill="1" applyBorder="1"/>
    <xf numFmtId="0" fontId="48" fillId="0" borderId="62" xfId="0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center" vertical="center" wrapText="1" shrinkToFit="1"/>
    </xf>
    <xf numFmtId="0" fontId="48" fillId="0" borderId="24" xfId="0" applyNumberFormat="1" applyFont="1" applyFill="1" applyBorder="1" applyAlignment="1">
      <alignment horizontal="left" vertical="center" wrapText="1" shrinkToFit="1"/>
    </xf>
    <xf numFmtId="0" fontId="48" fillId="0" borderId="26" xfId="0" applyNumberFormat="1" applyFont="1" applyFill="1" applyBorder="1" applyAlignment="1">
      <alignment horizontal="left" vertical="center" wrapText="1" shrinkToFit="1"/>
    </xf>
    <xf numFmtId="0" fontId="48" fillId="0" borderId="19" xfId="0" applyNumberFormat="1" applyFont="1" applyFill="1" applyBorder="1" applyAlignment="1">
      <alignment horizontal="left" vertical="center" wrapText="1" shrinkToFit="1"/>
    </xf>
    <xf numFmtId="0" fontId="48" fillId="0" borderId="47" xfId="0" applyNumberFormat="1" applyFont="1" applyFill="1" applyBorder="1" applyAlignment="1">
      <alignment horizontal="left" vertical="center" wrapText="1" shrinkToFit="1"/>
    </xf>
    <xf numFmtId="0" fontId="41" fillId="0" borderId="0" xfId="0" applyNumberFormat="1" applyFont="1" applyFill="1" applyBorder="1"/>
    <xf numFmtId="0" fontId="41" fillId="0" borderId="0" xfId="0" applyNumberFormat="1" applyFont="1" applyFill="1" applyBorder="1" applyAlignment="1">
      <alignment horizontal="center" vertical="justify" wrapText="1"/>
    </xf>
    <xf numFmtId="0" fontId="41" fillId="0" borderId="0" xfId="0" applyNumberFormat="1" applyFont="1" applyFill="1" applyBorder="1" applyAlignment="1">
      <alignment vertical="justify"/>
    </xf>
    <xf numFmtId="0" fontId="41" fillId="0" borderId="0" xfId="0" applyNumberFormat="1" applyFont="1" applyFill="1" applyAlignment="1"/>
    <xf numFmtId="0" fontId="0" fillId="0" borderId="0" xfId="0" applyFill="1" applyAlignment="1"/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57" xfId="0" applyNumberFormat="1" applyFont="1" applyFill="1" applyBorder="1" applyAlignment="1">
      <alignment horizontal="center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4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Border="1"/>
    <xf numFmtId="1" fontId="48" fillId="0" borderId="15" xfId="0" applyNumberFormat="1" applyFont="1" applyFill="1" applyBorder="1" applyAlignment="1">
      <alignment horizontal="center" vertical="center" shrinkToFit="1"/>
    </xf>
    <xf numFmtId="1" fontId="48" fillId="0" borderId="6" xfId="0" applyNumberFormat="1" applyFont="1" applyFill="1" applyBorder="1" applyAlignment="1">
      <alignment horizontal="center" vertical="center" shrinkToFit="1"/>
    </xf>
    <xf numFmtId="1" fontId="48" fillId="0" borderId="16" xfId="0" applyNumberFormat="1" applyFont="1" applyFill="1" applyBorder="1" applyAlignment="1">
      <alignment horizontal="center" vertical="center" shrinkToFit="1"/>
    </xf>
    <xf numFmtId="1" fontId="48" fillId="0" borderId="58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/>
    <xf numFmtId="0" fontId="0" fillId="0" borderId="0" xfId="0" applyFill="1" applyAlignment="1"/>
    <xf numFmtId="0" fontId="48" fillId="0" borderId="2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48" fillId="0" borderId="22" xfId="0" applyNumberFormat="1" applyFont="1" applyFill="1" applyBorder="1" applyAlignment="1">
      <alignment horizontal="left" vertical="center" wrapText="1" shrinkToFi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7" xfId="0" applyFont="1" applyFill="1" applyBorder="1" applyAlignment="1">
      <alignment horizontal="left" vertical="center" shrinkToFit="1"/>
    </xf>
    <xf numFmtId="0" fontId="48" fillId="0" borderId="2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48" fillId="0" borderId="84" xfId="0" applyNumberFormat="1" applyFont="1" applyFill="1" applyBorder="1" applyAlignment="1">
      <alignment horizontal="left" vertical="center" wrapText="1" shrinkToFi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48" fillId="0" borderId="50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48" fillId="0" borderId="44" xfId="0" applyNumberFormat="1" applyFont="1" applyFill="1" applyBorder="1" applyAlignment="1">
      <alignment horizontal="left" vertical="center" wrapText="1" shrinkToFit="1"/>
    </xf>
    <xf numFmtId="0" fontId="48" fillId="0" borderId="1" xfId="0" applyNumberFormat="1" applyFont="1" applyFill="1" applyBorder="1" applyAlignment="1">
      <alignment horizontal="left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34" fillId="0" borderId="40" xfId="0" applyFont="1" applyFill="1" applyBorder="1" applyAlignment="1">
      <alignment horizontal="center" vertical="center" wrapText="1" shrinkToFit="1"/>
    </xf>
    <xf numFmtId="0" fontId="48" fillId="0" borderId="73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48" fillId="0" borderId="73" xfId="0" applyNumberFormat="1" applyFont="1" applyFill="1" applyBorder="1" applyAlignment="1">
      <alignment horizontal="left" vertical="center" wrapText="1" shrinkToFit="1"/>
    </xf>
    <xf numFmtId="0" fontId="48" fillId="0" borderId="50" xfId="0" applyNumberFormat="1" applyFont="1" applyFill="1" applyBorder="1" applyAlignment="1">
      <alignment horizontal="left" vertical="center" wrapText="1" shrinkToFit="1"/>
    </xf>
    <xf numFmtId="0" fontId="48" fillId="0" borderId="45" xfId="0" applyNumberFormat="1" applyFont="1" applyFill="1" applyBorder="1" applyAlignment="1">
      <alignment horizontal="center" vertical="center" wrapText="1" shrinkToFit="1"/>
    </xf>
    <xf numFmtId="0" fontId="34" fillId="0" borderId="65" xfId="0" applyFont="1" applyFill="1" applyBorder="1" applyAlignment="1">
      <alignment horizontal="center" vertical="center" wrapText="1" shrinkToFit="1"/>
    </xf>
    <xf numFmtId="0" fontId="48" fillId="0" borderId="75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48" fillId="0" borderId="75" xfId="0" applyNumberFormat="1" applyFont="1" applyFill="1" applyBorder="1" applyAlignment="1">
      <alignment horizontal="left" vertical="center" wrapText="1" shrinkToFit="1"/>
    </xf>
    <xf numFmtId="0" fontId="48" fillId="0" borderId="2" xfId="0" applyNumberFormat="1" applyFont="1" applyFill="1" applyBorder="1" applyAlignment="1">
      <alignment horizontal="left" vertical="center" wrapText="1" shrinkToFit="1"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34" fillId="0" borderId="66" xfId="0" applyFont="1" applyFill="1" applyBorder="1" applyAlignment="1">
      <alignment horizontal="center" vertical="center" wrapText="1" shrinkToFit="1"/>
    </xf>
    <xf numFmtId="0" fontId="48" fillId="0" borderId="7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left" vertical="center" wrapText="1"/>
    </xf>
    <xf numFmtId="0" fontId="48" fillId="0" borderId="74" xfId="0" applyNumberFormat="1" applyFont="1" applyFill="1" applyBorder="1" applyAlignment="1">
      <alignment horizontal="left" vertical="center" wrapText="1" shrinkToFit="1"/>
    </xf>
    <xf numFmtId="0" fontId="48" fillId="0" borderId="20" xfId="0" applyNumberFormat="1" applyFont="1" applyFill="1" applyBorder="1" applyAlignment="1">
      <alignment horizontal="left" vertical="center" wrapText="1" shrinkToFit="1"/>
    </xf>
    <xf numFmtId="0" fontId="48" fillId="0" borderId="57" xfId="0" applyNumberFormat="1" applyFont="1" applyFill="1" applyBorder="1" applyAlignment="1">
      <alignment horizontal="center" vertical="center" wrapText="1" shrinkToFit="1"/>
    </xf>
    <xf numFmtId="0" fontId="34" fillId="0" borderId="67" xfId="0" applyFont="1" applyFill="1" applyBorder="1" applyAlignment="1">
      <alignment horizontal="center" vertical="center" wrapText="1" shrinkToFit="1"/>
    </xf>
    <xf numFmtId="0" fontId="48" fillId="0" borderId="88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/>
    <xf numFmtId="0" fontId="0" fillId="0" borderId="79" xfId="0" applyFill="1" applyBorder="1" applyAlignment="1"/>
    <xf numFmtId="0" fontId="48" fillId="0" borderId="50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48" fillId="0" borderId="21" xfId="0" applyNumberFormat="1" applyFont="1" applyFill="1" applyBorder="1" applyAlignment="1">
      <alignment horizontal="left" vertical="center" wrapText="1" shrinkToFit="1"/>
    </xf>
    <xf numFmtId="0" fontId="34" fillId="0" borderId="50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9" fillId="0" borderId="2" xfId="0" applyFont="1" applyFill="1" applyBorder="1" applyAlignment="1"/>
    <xf numFmtId="0" fontId="48" fillId="0" borderId="72" xfId="0" applyFont="1" applyFill="1" applyBorder="1" applyAlignment="1" applyProtection="1">
      <alignment horizontal="right"/>
    </xf>
    <xf numFmtId="0" fontId="48" fillId="0" borderId="78" xfId="0" applyFont="1" applyFill="1" applyBorder="1" applyAlignment="1" applyProtection="1">
      <alignment horizontal="right"/>
    </xf>
    <xf numFmtId="0" fontId="34" fillId="0" borderId="78" xfId="0" applyFont="1" applyFill="1" applyBorder="1" applyAlignment="1"/>
    <xf numFmtId="0" fontId="34" fillId="0" borderId="68" xfId="0" applyFont="1" applyFill="1" applyBorder="1" applyAlignment="1"/>
    <xf numFmtId="0" fontId="48" fillId="0" borderId="68" xfId="0" applyFont="1" applyFill="1" applyBorder="1" applyAlignment="1" applyProtection="1">
      <alignment horizontal="right"/>
    </xf>
    <xf numFmtId="0" fontId="48" fillId="0" borderId="72" xfId="0" applyFont="1" applyFill="1" applyBorder="1" applyAlignment="1" applyProtection="1">
      <alignment horizontal="right" wrapText="1"/>
    </xf>
    <xf numFmtId="0" fontId="48" fillId="0" borderId="78" xfId="0" applyFont="1" applyFill="1" applyBorder="1" applyAlignment="1" applyProtection="1">
      <alignment horizontal="right" wrapText="1"/>
    </xf>
    <xf numFmtId="0" fontId="48" fillId="0" borderId="68" xfId="0" applyFont="1" applyFill="1" applyBorder="1" applyAlignment="1" applyProtection="1">
      <alignment horizontal="right" wrapText="1"/>
    </xf>
    <xf numFmtId="0" fontId="48" fillId="0" borderId="72" xfId="0" applyFont="1" applyFill="1" applyBorder="1" applyAlignment="1" applyProtection="1">
      <alignment horizontal="center" vertical="center" wrapText="1"/>
    </xf>
    <xf numFmtId="0" fontId="48" fillId="0" borderId="78" xfId="0" applyFont="1" applyFill="1" applyBorder="1" applyAlignment="1" applyProtection="1">
      <alignment horizontal="center" vertical="center" wrapText="1"/>
    </xf>
    <xf numFmtId="0" fontId="48" fillId="0" borderId="68" xfId="0" applyFont="1" applyFill="1" applyBorder="1" applyAlignment="1" applyProtection="1">
      <alignment horizontal="center" vertical="center" wrapText="1"/>
    </xf>
    <xf numFmtId="0" fontId="47" fillId="0" borderId="72" xfId="0" applyFont="1" applyFill="1" applyBorder="1" applyAlignment="1">
      <alignment horizontal="right" vertical="center" shrinkToFit="1"/>
    </xf>
    <xf numFmtId="0" fontId="39" fillId="0" borderId="78" xfId="0" applyFont="1" applyFill="1" applyBorder="1" applyAlignment="1">
      <alignment vertical="center"/>
    </xf>
    <xf numFmtId="0" fontId="39" fillId="0" borderId="68" xfId="0" applyFont="1" applyFill="1" applyBorder="1" applyAlignment="1">
      <alignment vertical="center"/>
    </xf>
    <xf numFmtId="0" fontId="47" fillId="0" borderId="87" xfId="0" applyFont="1" applyFill="1" applyBorder="1" applyAlignment="1">
      <alignment horizontal="right" vertical="center" wrapText="1" shrinkToFit="1"/>
    </xf>
    <xf numFmtId="0" fontId="34" fillId="0" borderId="86" xfId="0" applyFont="1" applyFill="1" applyBorder="1" applyAlignment="1">
      <alignment vertical="center"/>
    </xf>
    <xf numFmtId="0" fontId="48" fillId="0" borderId="72" xfId="0" applyFont="1" applyFill="1" applyBorder="1" applyAlignment="1">
      <alignment horizontal="right" vertical="center"/>
    </xf>
    <xf numFmtId="0" fontId="48" fillId="0" borderId="78" xfId="0" applyFont="1" applyFill="1" applyBorder="1" applyAlignment="1">
      <alignment horizontal="righ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72" xfId="0" applyFont="1" applyFill="1" applyBorder="1" applyAlignment="1" applyProtection="1">
      <alignment horizontal="center" vertical="center"/>
    </xf>
    <xf numFmtId="0" fontId="48" fillId="0" borderId="78" xfId="0" applyFont="1" applyFill="1" applyBorder="1" applyAlignment="1" applyProtection="1">
      <alignment horizontal="center" vertical="center"/>
    </xf>
    <xf numFmtId="0" fontId="48" fillId="0" borderId="68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/>
    <xf numFmtId="0" fontId="43" fillId="0" borderId="0" xfId="0" applyFont="1" applyFill="1" applyAlignment="1"/>
    <xf numFmtId="0" fontId="48" fillId="0" borderId="1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48" fillId="0" borderId="39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40" xfId="0" applyFont="1" applyFill="1" applyBorder="1" applyAlignment="1">
      <alignment horizontal="left" vertical="center" shrinkToFit="1"/>
    </xf>
    <xf numFmtId="0" fontId="6" fillId="0" borderId="35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left"/>
    </xf>
    <xf numFmtId="0" fontId="6" fillId="0" borderId="46" xfId="0" applyNumberFormat="1" applyFont="1" applyFill="1" applyBorder="1" applyAlignment="1">
      <alignment horizontal="center" vertical="center" textRotation="90"/>
    </xf>
    <xf numFmtId="0" fontId="6" fillId="0" borderId="52" xfId="0" applyNumberFormat="1" applyFont="1" applyFill="1" applyBorder="1" applyAlignment="1">
      <alignment horizontal="center" vertical="center" textRotation="90"/>
    </xf>
    <xf numFmtId="0" fontId="6" fillId="0" borderId="54" xfId="0" applyNumberFormat="1" applyFont="1" applyFill="1" applyBorder="1" applyAlignment="1">
      <alignment horizontal="center" vertical="center" textRotation="90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76" xfId="0" applyNumberFormat="1" applyFont="1" applyFill="1" applyBorder="1" applyAlignment="1">
      <alignment horizontal="center" vertical="center" textRotation="90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90" xfId="0" applyFont="1" applyFill="1" applyBorder="1" applyAlignment="1">
      <alignment horizontal="center" vertical="center" textRotation="90"/>
    </xf>
    <xf numFmtId="0" fontId="31" fillId="0" borderId="9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8" fillId="0" borderId="72" xfId="0" applyFont="1" applyFill="1" applyBorder="1" applyAlignment="1" applyProtection="1">
      <alignment horizontal="center"/>
    </xf>
    <xf numFmtId="0" fontId="48" fillId="0" borderId="78" xfId="0" applyFont="1" applyFill="1" applyBorder="1" applyAlignment="1" applyProtection="1">
      <alignment horizontal="center"/>
    </xf>
    <xf numFmtId="0" fontId="48" fillId="0" borderId="68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47" fillId="0" borderId="73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7" fillId="0" borderId="7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/>
    </xf>
    <xf numFmtId="0" fontId="47" fillId="0" borderId="88" xfId="0" applyNumberFormat="1" applyFont="1" applyFill="1" applyBorder="1" applyAlignment="1">
      <alignment horizontal="center" vertical="center"/>
    </xf>
    <xf numFmtId="0" fontId="47" fillId="0" borderId="42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47" fillId="0" borderId="77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7" fillId="0" borderId="87" xfId="0" applyNumberFormat="1" applyFont="1" applyFill="1" applyBorder="1" applyAlignment="1">
      <alignment horizontal="center" vertical="center"/>
    </xf>
    <xf numFmtId="0" fontId="47" fillId="0" borderId="86" xfId="0" applyNumberFormat="1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92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6" fillId="0" borderId="72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92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1" xfId="0" applyNumberFormat="1" applyFont="1" applyFill="1" applyBorder="1" applyAlignment="1">
      <alignment horizontal="center" vertical="center" textRotation="90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0" fontId="47" fillId="0" borderId="72" xfId="0" applyFont="1" applyFill="1" applyBorder="1" applyAlignment="1">
      <alignment horizontal="center" vertical="center"/>
    </xf>
    <xf numFmtId="0" fontId="39" fillId="0" borderId="78" xfId="0" applyFont="1" applyFill="1" applyBorder="1" applyAlignment="1"/>
    <xf numFmtId="0" fontId="39" fillId="0" borderId="68" xfId="0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0" fontId="41" fillId="0" borderId="7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88" xfId="0" applyNumberFormat="1" applyFont="1" applyBorder="1" applyAlignment="1">
      <alignment horizontal="center" vertical="center" wrapText="1" shrinkToFit="1"/>
    </xf>
    <xf numFmtId="0" fontId="41" fillId="0" borderId="42" xfId="0" applyNumberFormat="1" applyFont="1" applyBorder="1" applyAlignment="1">
      <alignment horizontal="center" vertical="center" wrapText="1" shrinkToFit="1"/>
    </xf>
    <xf numFmtId="0" fontId="41" fillId="0" borderId="79" xfId="0" applyNumberFormat="1" applyFont="1" applyBorder="1" applyAlignment="1">
      <alignment horizontal="center" vertical="center" wrapText="1" shrinkToFit="1"/>
    </xf>
    <xf numFmtId="0" fontId="41" fillId="0" borderId="77" xfId="0" applyNumberFormat="1" applyFont="1" applyBorder="1" applyAlignment="1">
      <alignment horizontal="center" vertical="center" wrapText="1" shrinkToFit="1"/>
    </xf>
    <xf numFmtId="0" fontId="41" fillId="0" borderId="0" xfId="0" applyNumberFormat="1" applyFont="1" applyBorder="1" applyAlignment="1">
      <alignment horizontal="center" vertical="center" wrapText="1" shrinkToFit="1"/>
    </xf>
    <xf numFmtId="0" fontId="41" fillId="0" borderId="37" xfId="0" applyNumberFormat="1" applyFont="1" applyBorder="1" applyAlignment="1">
      <alignment horizontal="center" vertical="center" wrapText="1" shrinkToFit="1"/>
    </xf>
    <xf numFmtId="0" fontId="2" fillId="0" borderId="73" xfId="0" applyNumberFormat="1" applyFont="1" applyBorder="1" applyAlignment="1">
      <alignment horizontal="center" vertical="center" wrapText="1" shrinkToFit="1"/>
    </xf>
    <xf numFmtId="0" fontId="2" fillId="0" borderId="50" xfId="0" applyNumberFormat="1" applyFont="1" applyBorder="1" applyAlignment="1">
      <alignment horizontal="center" vertical="center" wrapText="1" shrinkToFit="1"/>
    </xf>
    <xf numFmtId="0" fontId="50" fillId="0" borderId="65" xfId="0" applyFont="1" applyBorder="1" applyAlignment="1">
      <alignment vertical="center" wrapText="1" shrinkToFit="1"/>
    </xf>
    <xf numFmtId="0" fontId="47" fillId="0" borderId="27" xfId="0" applyNumberFormat="1" applyFont="1" applyBorder="1" applyAlignment="1">
      <alignment horizontal="center" vertical="center" wrapText="1" shrinkToFit="1"/>
    </xf>
    <xf numFmtId="0" fontId="39" fillId="0" borderId="36" xfId="0" applyFont="1" applyBorder="1" applyAlignment="1">
      <alignment vertical="center" wrapText="1" shrinkToFit="1"/>
    </xf>
    <xf numFmtId="0" fontId="48" fillId="0" borderId="1" xfId="0" applyFont="1" applyFill="1" applyBorder="1" applyAlignment="1">
      <alignment vertical="center" wrapText="1"/>
    </xf>
    <xf numFmtId="0" fontId="34" fillId="0" borderId="41" xfId="0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horizontal="left" vertical="justify"/>
    </xf>
    <xf numFmtId="0" fontId="47" fillId="0" borderId="88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79" xfId="0" applyFont="1" applyFill="1" applyBorder="1" applyAlignment="1">
      <alignment horizontal="center" vertical="center" wrapText="1"/>
    </xf>
    <xf numFmtId="0" fontId="47" fillId="0" borderId="87" xfId="0" applyFont="1" applyFill="1" applyBorder="1" applyAlignment="1">
      <alignment horizontal="center" vertical="center" wrapText="1"/>
    </xf>
    <xf numFmtId="0" fontId="47" fillId="0" borderId="86" xfId="0" applyFont="1" applyFill="1" applyBorder="1" applyAlignment="1">
      <alignment horizontal="center" vertical="center" wrapText="1"/>
    </xf>
    <xf numFmtId="0" fontId="47" fillId="0" borderId="96" xfId="0" applyFont="1" applyFill="1" applyBorder="1" applyAlignment="1">
      <alignment horizontal="center" vertical="center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J95"/>
  <sheetViews>
    <sheetView tabSelected="1" view="pageBreakPreview" zoomScale="25" zoomScaleNormal="25" zoomScaleSheetLayoutView="25" workbookViewId="0">
      <selection activeCell="AH65" sqref="AH65"/>
    </sheetView>
  </sheetViews>
  <sheetFormatPr defaultColWidth="10.109375" defaultRowHeight="13.2" x14ac:dyDescent="0.25"/>
  <cols>
    <col min="1" max="1" width="17.33203125" style="224" customWidth="1"/>
    <col min="2" max="2" width="11.33203125" style="224" customWidth="1"/>
    <col min="3" max="17" width="6.33203125" style="224" hidden="1" customWidth="1"/>
    <col min="18" max="18" width="3.5546875" style="224" hidden="1" customWidth="1"/>
    <col min="19" max="19" width="2.6640625" style="224" customWidth="1"/>
    <col min="20" max="20" width="42.109375" style="224" customWidth="1"/>
    <col min="21" max="21" width="77.6640625" style="225" customWidth="1"/>
    <col min="22" max="22" width="28.88671875" style="226" customWidth="1"/>
    <col min="23" max="23" width="12.6640625" style="227" customWidth="1"/>
    <col min="24" max="24" width="25.6640625" style="228" customWidth="1"/>
    <col min="25" max="26" width="12.6640625" style="228" customWidth="1"/>
    <col min="27" max="27" width="14.6640625" style="228" customWidth="1"/>
    <col min="28" max="28" width="14.44140625" style="228" customWidth="1"/>
    <col min="29" max="29" width="12.6640625" style="228" customWidth="1"/>
    <col min="30" max="30" width="12.6640625" style="229" customWidth="1"/>
    <col min="31" max="31" width="18.44140625" style="229" customWidth="1"/>
    <col min="32" max="32" width="20.33203125" style="229" customWidth="1"/>
    <col min="33" max="33" width="15.33203125" style="229" customWidth="1"/>
    <col min="34" max="34" width="17.109375" style="229" customWidth="1"/>
    <col min="35" max="35" width="12.44140625" style="229" customWidth="1"/>
    <col min="36" max="36" width="16.44140625" style="229" customWidth="1"/>
    <col min="37" max="37" width="18.88671875" style="229" customWidth="1"/>
    <col min="38" max="38" width="15.33203125" style="229" customWidth="1"/>
    <col min="39" max="39" width="17" style="229" customWidth="1"/>
    <col min="40" max="40" width="17.6640625" style="229" customWidth="1"/>
    <col min="41" max="41" width="17.88671875" style="229" customWidth="1"/>
    <col min="42" max="49" width="10.6640625" style="224" customWidth="1"/>
    <col min="50" max="50" width="19" style="224" customWidth="1"/>
    <col min="51" max="51" width="15.33203125" style="224" customWidth="1"/>
    <col min="52" max="52" width="13.33203125" style="224" customWidth="1"/>
    <col min="53" max="53" width="12.88671875" style="224" customWidth="1"/>
    <col min="54" max="54" width="14.109375" style="224" customWidth="1"/>
    <col min="55" max="55" width="10.6640625" style="224" customWidth="1"/>
    <col min="56" max="56" width="15.5546875" style="224" customWidth="1"/>
    <col min="57" max="57" width="17.33203125" style="224" customWidth="1"/>
    <col min="58" max="16384" width="10.109375" style="224"/>
  </cols>
  <sheetData>
    <row r="1" spans="1:88" s="6" customFormat="1" x14ac:dyDescent="0.25">
      <c r="U1" s="23"/>
      <c r="V1" s="24"/>
      <c r="W1" s="25"/>
      <c r="X1" s="26"/>
      <c r="Y1" s="26"/>
      <c r="Z1" s="26"/>
      <c r="AA1" s="26"/>
      <c r="AB1" s="26"/>
      <c r="AC1" s="26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88" s="22" customFormat="1" ht="39" customHeight="1" x14ac:dyDescent="0.6">
      <c r="B2" s="507" t="s">
        <v>49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6" customFormat="1" ht="15.75" customHeight="1" x14ac:dyDescent="0.25">
      <c r="U3" s="23"/>
      <c r="V3" s="24"/>
      <c r="W3" s="25"/>
      <c r="X3" s="26"/>
      <c r="Y3" s="26"/>
      <c r="Z3" s="26"/>
      <c r="AA3" s="26"/>
      <c r="AB3" s="26"/>
      <c r="AC3" s="2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88" s="6" customFormat="1" ht="56.25" customHeight="1" x14ac:dyDescent="0.85">
      <c r="B4" s="508" t="s">
        <v>0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</row>
    <row r="5" spans="1:88" s="6" customFormat="1" ht="42.75" customHeight="1" x14ac:dyDescent="0.85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4"/>
      <c r="V5" s="314"/>
      <c r="W5" s="513" t="s">
        <v>112</v>
      </c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315"/>
      <c r="AL5" s="315"/>
      <c r="AM5" s="315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</row>
    <row r="6" spans="1:88" s="6" customFormat="1" ht="83.25" customHeight="1" x14ac:dyDescent="0.6">
      <c r="T6" s="512" t="s">
        <v>43</v>
      </c>
      <c r="U6" s="512"/>
      <c r="V6" s="27"/>
      <c r="W6" s="28"/>
      <c r="X6" s="514" t="s">
        <v>115</v>
      </c>
      <c r="Y6" s="514"/>
      <c r="Z6" s="514"/>
      <c r="AA6" s="514"/>
      <c r="AB6" s="514"/>
      <c r="AC6" s="514"/>
      <c r="AD6" s="514"/>
      <c r="AE6" s="514"/>
      <c r="AF6" s="514"/>
      <c r="AG6" s="514"/>
      <c r="AH6" s="308"/>
      <c r="AI6" s="308"/>
      <c r="AJ6" s="308"/>
      <c r="AK6" s="308"/>
      <c r="AL6" s="308"/>
      <c r="AM6" s="308"/>
      <c r="AN6" s="308"/>
      <c r="AO6" s="308"/>
      <c r="AP6" s="308"/>
      <c r="AQ6" s="10"/>
      <c r="AR6" s="11"/>
      <c r="AS6" s="308"/>
      <c r="AT6" s="308"/>
      <c r="AU6" s="308"/>
      <c r="AV6" s="12" t="s">
        <v>1</v>
      </c>
      <c r="AW6" s="13"/>
      <c r="AX6" s="13"/>
      <c r="AY6" s="13"/>
      <c r="AZ6" s="13"/>
      <c r="BA6" s="542" t="s">
        <v>68</v>
      </c>
      <c r="BB6" s="543"/>
      <c r="BC6" s="543"/>
      <c r="BD6" s="543"/>
      <c r="BE6" s="543"/>
    </row>
    <row r="7" spans="1:88" s="6" customFormat="1" ht="67.5" customHeight="1" x14ac:dyDescent="1">
      <c r="T7" s="544" t="s">
        <v>61</v>
      </c>
      <c r="U7" s="545"/>
      <c r="V7" s="545"/>
      <c r="W7" s="510" t="s">
        <v>48</v>
      </c>
      <c r="X7" s="511"/>
      <c r="Y7" s="511"/>
      <c r="Z7" s="511"/>
      <c r="AA7" s="511"/>
      <c r="AB7" s="511"/>
      <c r="AC7" s="29" t="s">
        <v>2</v>
      </c>
      <c r="AD7" s="30"/>
      <c r="AE7" s="31" t="s">
        <v>65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546" t="s">
        <v>134</v>
      </c>
      <c r="BB7" s="546"/>
      <c r="BC7" s="546"/>
      <c r="BD7" s="546"/>
      <c r="BE7" s="317"/>
    </row>
    <row r="8" spans="1:88" s="10" customFormat="1" ht="49.2" customHeight="1" x14ac:dyDescent="0.65">
      <c r="U8" s="218"/>
      <c r="V8" s="219"/>
      <c r="W8" s="220" t="s">
        <v>105</v>
      </c>
      <c r="X8" s="220"/>
      <c r="Y8" s="220"/>
      <c r="Z8" s="220"/>
      <c r="AA8" s="220"/>
      <c r="AB8" s="220"/>
      <c r="AC8" s="220"/>
      <c r="AD8" s="220"/>
      <c r="AE8" s="220"/>
      <c r="AF8" s="220"/>
      <c r="AG8" s="221"/>
      <c r="AH8" s="221"/>
      <c r="AI8" s="411" t="s">
        <v>55</v>
      </c>
      <c r="AJ8" s="411"/>
      <c r="AK8" s="411"/>
      <c r="AL8" s="411"/>
      <c r="AM8" s="411"/>
      <c r="AN8" s="411"/>
      <c r="AO8" s="411"/>
      <c r="AP8" s="220"/>
      <c r="AQ8" s="220"/>
      <c r="AR8" s="220"/>
      <c r="AS8" s="220"/>
      <c r="AT8" s="220"/>
      <c r="AU8" s="220"/>
      <c r="AV8" s="220"/>
      <c r="AW8" s="14"/>
      <c r="AX8" s="14"/>
      <c r="AY8" s="14"/>
      <c r="AZ8" s="14"/>
      <c r="BA8" s="14"/>
      <c r="BB8" s="547" t="s">
        <v>54</v>
      </c>
      <c r="BC8" s="547"/>
      <c r="BD8" s="547"/>
      <c r="BE8" s="222"/>
      <c r="BF8" s="10">
        <v>1.1000000000000001</v>
      </c>
    </row>
    <row r="9" spans="1:88" s="6" customFormat="1" ht="58.95" customHeight="1" x14ac:dyDescent="0.6">
      <c r="A9" s="412" t="s">
        <v>62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25" t="s">
        <v>66</v>
      </c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W9" s="13"/>
      <c r="AX9" s="13"/>
      <c r="AY9" s="13"/>
      <c r="AZ9" s="13"/>
      <c r="BA9" s="13"/>
      <c r="BB9" s="7"/>
      <c r="BC9" s="7"/>
      <c r="BD9" s="7"/>
      <c r="BE9" s="316"/>
    </row>
    <row r="10" spans="1:88" s="6" customFormat="1" ht="48" customHeight="1" x14ac:dyDescent="0.75">
      <c r="T10" s="525" t="s">
        <v>114</v>
      </c>
      <c r="U10" s="525"/>
      <c r="V10" s="525"/>
      <c r="W10" s="535" t="s">
        <v>46</v>
      </c>
      <c r="X10" s="511"/>
      <c r="Y10" s="511"/>
      <c r="Z10" s="511"/>
      <c r="AA10" s="511"/>
      <c r="AB10" s="511"/>
      <c r="AC10" s="29" t="s">
        <v>2</v>
      </c>
      <c r="AD10" s="524" t="s">
        <v>38</v>
      </c>
      <c r="AE10" s="524"/>
      <c r="AF10" s="524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505" t="s">
        <v>69</v>
      </c>
      <c r="BB10" s="506"/>
      <c r="BC10" s="506"/>
      <c r="BD10" s="506"/>
      <c r="BE10" s="506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</row>
    <row r="11" spans="1:88" s="6" customFormat="1" ht="48" customHeight="1" x14ac:dyDescent="0.75">
      <c r="U11" s="32"/>
      <c r="V11" s="32"/>
      <c r="W11" s="535" t="s">
        <v>5</v>
      </c>
      <c r="X11" s="511"/>
      <c r="Y11" s="511"/>
      <c r="Z11" s="511"/>
      <c r="AA11" s="33"/>
      <c r="AB11" s="33"/>
      <c r="AC11" s="29" t="s">
        <v>2</v>
      </c>
      <c r="AD11" s="378" t="s">
        <v>67</v>
      </c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8"/>
      <c r="AR11" s="34"/>
      <c r="AT11" s="16"/>
      <c r="AU11" s="16"/>
      <c r="AV11" s="8"/>
      <c r="AW11" s="8"/>
      <c r="AX11" s="8"/>
      <c r="AY11" s="8"/>
      <c r="AZ11" s="8"/>
      <c r="BA11" s="8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</row>
    <row r="12" spans="1:88" s="6" customFormat="1" ht="30" customHeight="1" thickBot="1" x14ac:dyDescent="0.35">
      <c r="U12" s="32"/>
      <c r="V12" s="32"/>
      <c r="W12" s="35"/>
      <c r="X12" s="26"/>
      <c r="Y12" s="26"/>
      <c r="Z12" s="26"/>
      <c r="AA12" s="36"/>
      <c r="AB12" s="3"/>
      <c r="AC12" s="3"/>
      <c r="AD12" s="3"/>
      <c r="AE12" s="3"/>
      <c r="AF12" s="3"/>
      <c r="AG12" s="3"/>
      <c r="AH12" s="3"/>
      <c r="AI12" s="3"/>
    </row>
    <row r="13" spans="1:88" s="37" customFormat="1" ht="103.95" customHeight="1" thickBot="1" x14ac:dyDescent="0.3">
      <c r="B13" s="426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536" t="s">
        <v>57</v>
      </c>
      <c r="U13" s="536"/>
      <c r="V13" s="537"/>
      <c r="W13" s="429" t="s">
        <v>7</v>
      </c>
      <c r="X13" s="430"/>
      <c r="Y13" s="430"/>
      <c r="Z13" s="430"/>
      <c r="AA13" s="430"/>
      <c r="AB13" s="430"/>
      <c r="AC13" s="430"/>
      <c r="AD13" s="430"/>
      <c r="AE13" s="419" t="s">
        <v>45</v>
      </c>
      <c r="AF13" s="420"/>
      <c r="AG13" s="471" t="s">
        <v>8</v>
      </c>
      <c r="AH13" s="471"/>
      <c r="AI13" s="471"/>
      <c r="AJ13" s="471"/>
      <c r="AK13" s="471"/>
      <c r="AL13" s="471"/>
      <c r="AM13" s="471"/>
      <c r="AN13" s="471"/>
      <c r="AO13" s="416" t="s">
        <v>9</v>
      </c>
      <c r="AP13" s="520" t="s">
        <v>10</v>
      </c>
      <c r="AQ13" s="521"/>
      <c r="AR13" s="521"/>
      <c r="AS13" s="521"/>
      <c r="AT13" s="521"/>
      <c r="AU13" s="521"/>
      <c r="AV13" s="521"/>
      <c r="AW13" s="521"/>
      <c r="AX13" s="492" t="s">
        <v>132</v>
      </c>
      <c r="AY13" s="493"/>
      <c r="AZ13" s="493"/>
      <c r="BA13" s="493"/>
      <c r="BB13" s="493"/>
      <c r="BC13" s="493"/>
      <c r="BD13" s="493"/>
      <c r="BE13" s="494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7" customFormat="1" ht="60" customHeight="1" thickBot="1" x14ac:dyDescent="0.3">
      <c r="B14" s="42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38"/>
      <c r="U14" s="538"/>
      <c r="V14" s="539"/>
      <c r="W14" s="431"/>
      <c r="X14" s="432"/>
      <c r="Y14" s="432"/>
      <c r="Z14" s="432"/>
      <c r="AA14" s="432"/>
      <c r="AB14" s="432"/>
      <c r="AC14" s="432"/>
      <c r="AD14" s="432"/>
      <c r="AE14" s="421"/>
      <c r="AF14" s="422"/>
      <c r="AG14" s="472"/>
      <c r="AH14" s="472"/>
      <c r="AI14" s="472"/>
      <c r="AJ14" s="472"/>
      <c r="AK14" s="472"/>
      <c r="AL14" s="472"/>
      <c r="AM14" s="472"/>
      <c r="AN14" s="472"/>
      <c r="AO14" s="417"/>
      <c r="AP14" s="522"/>
      <c r="AQ14" s="522"/>
      <c r="AR14" s="522"/>
      <c r="AS14" s="522"/>
      <c r="AT14" s="522"/>
      <c r="AU14" s="522"/>
      <c r="AV14" s="522"/>
      <c r="AW14" s="522"/>
      <c r="AX14" s="484" t="s">
        <v>70</v>
      </c>
      <c r="AY14" s="485"/>
      <c r="AZ14" s="485"/>
      <c r="BA14" s="485"/>
      <c r="BB14" s="485"/>
      <c r="BC14" s="485"/>
      <c r="BD14" s="485"/>
      <c r="BE14" s="48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7" customFormat="1" ht="57" customHeight="1" thickBot="1" x14ac:dyDescent="0.75">
      <c r="B15" s="42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38"/>
      <c r="U15" s="538"/>
      <c r="V15" s="539"/>
      <c r="W15" s="431"/>
      <c r="X15" s="432"/>
      <c r="Y15" s="432"/>
      <c r="Z15" s="432"/>
      <c r="AA15" s="432"/>
      <c r="AB15" s="432"/>
      <c r="AC15" s="432"/>
      <c r="AD15" s="432"/>
      <c r="AE15" s="423"/>
      <c r="AF15" s="424"/>
      <c r="AG15" s="473"/>
      <c r="AH15" s="473"/>
      <c r="AI15" s="473"/>
      <c r="AJ15" s="473"/>
      <c r="AK15" s="473"/>
      <c r="AL15" s="473"/>
      <c r="AM15" s="473"/>
      <c r="AN15" s="473"/>
      <c r="AO15" s="417"/>
      <c r="AP15" s="523"/>
      <c r="AQ15" s="523"/>
      <c r="AR15" s="523"/>
      <c r="AS15" s="523"/>
      <c r="AT15" s="523"/>
      <c r="AU15" s="523"/>
      <c r="AV15" s="523"/>
      <c r="AW15" s="523"/>
      <c r="AX15" s="532" t="s">
        <v>133</v>
      </c>
      <c r="AY15" s="533"/>
      <c r="AZ15" s="533"/>
      <c r="BA15" s="533"/>
      <c r="BB15" s="533"/>
      <c r="BC15" s="533"/>
      <c r="BD15" s="533"/>
      <c r="BE15" s="534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7" customFormat="1" ht="44.4" customHeight="1" x14ac:dyDescent="0.25">
      <c r="B16" s="42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38"/>
      <c r="U16" s="538"/>
      <c r="V16" s="539"/>
      <c r="W16" s="431"/>
      <c r="X16" s="432"/>
      <c r="Y16" s="432"/>
      <c r="Z16" s="432"/>
      <c r="AA16" s="432"/>
      <c r="AB16" s="432"/>
      <c r="AC16" s="432"/>
      <c r="AD16" s="432"/>
      <c r="AE16" s="413" t="s">
        <v>11</v>
      </c>
      <c r="AF16" s="474" t="s">
        <v>12</v>
      </c>
      <c r="AG16" s="515" t="s">
        <v>13</v>
      </c>
      <c r="AH16" s="499" t="s">
        <v>14</v>
      </c>
      <c r="AI16" s="500"/>
      <c r="AJ16" s="500"/>
      <c r="AK16" s="500"/>
      <c r="AL16" s="500"/>
      <c r="AM16" s="500"/>
      <c r="AN16" s="500"/>
      <c r="AO16" s="417"/>
      <c r="AP16" s="496" t="s">
        <v>15</v>
      </c>
      <c r="AQ16" s="477" t="s">
        <v>16</v>
      </c>
      <c r="AR16" s="477" t="s">
        <v>17</v>
      </c>
      <c r="AS16" s="487" t="s">
        <v>18</v>
      </c>
      <c r="AT16" s="487" t="s">
        <v>19</v>
      </c>
      <c r="AU16" s="477" t="s">
        <v>20</v>
      </c>
      <c r="AV16" s="477" t="s">
        <v>21</v>
      </c>
      <c r="AW16" s="529" t="s">
        <v>22</v>
      </c>
      <c r="AX16" s="570" t="s">
        <v>71</v>
      </c>
      <c r="AY16" s="571"/>
      <c r="AZ16" s="571"/>
      <c r="BA16" s="572"/>
      <c r="BB16" s="570" t="s">
        <v>108</v>
      </c>
      <c r="BC16" s="571"/>
      <c r="BD16" s="571"/>
      <c r="BE16" s="572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40" customFormat="1" ht="46.95" customHeight="1" thickBot="1" x14ac:dyDescent="0.3">
      <c r="B17" s="42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538"/>
      <c r="U17" s="538"/>
      <c r="V17" s="539"/>
      <c r="W17" s="431"/>
      <c r="X17" s="432"/>
      <c r="Y17" s="432"/>
      <c r="Z17" s="432"/>
      <c r="AA17" s="432"/>
      <c r="AB17" s="432"/>
      <c r="AC17" s="432"/>
      <c r="AD17" s="432"/>
      <c r="AE17" s="414"/>
      <c r="AF17" s="475"/>
      <c r="AG17" s="516"/>
      <c r="AH17" s="501" t="s">
        <v>51</v>
      </c>
      <c r="AI17" s="518"/>
      <c r="AJ17" s="501" t="s">
        <v>64</v>
      </c>
      <c r="AK17" s="502"/>
      <c r="AL17" s="518" t="s">
        <v>63</v>
      </c>
      <c r="AM17" s="502"/>
      <c r="AN17" s="526" t="s">
        <v>50</v>
      </c>
      <c r="AO17" s="417"/>
      <c r="AP17" s="497"/>
      <c r="AQ17" s="478"/>
      <c r="AR17" s="478"/>
      <c r="AS17" s="488"/>
      <c r="AT17" s="488"/>
      <c r="AU17" s="478"/>
      <c r="AV17" s="478"/>
      <c r="AW17" s="530"/>
      <c r="AX17" s="573"/>
      <c r="AY17" s="574"/>
      <c r="AZ17" s="574"/>
      <c r="BA17" s="575"/>
      <c r="BB17" s="573"/>
      <c r="BC17" s="574"/>
      <c r="BD17" s="574"/>
      <c r="BE17" s="575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40" customFormat="1" ht="45" customHeight="1" x14ac:dyDescent="0.25">
      <c r="B18" s="42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538"/>
      <c r="U18" s="538"/>
      <c r="V18" s="539"/>
      <c r="W18" s="431"/>
      <c r="X18" s="432"/>
      <c r="Y18" s="432"/>
      <c r="Z18" s="432"/>
      <c r="AA18" s="432"/>
      <c r="AB18" s="432"/>
      <c r="AC18" s="432"/>
      <c r="AD18" s="432"/>
      <c r="AE18" s="414"/>
      <c r="AF18" s="475"/>
      <c r="AG18" s="516"/>
      <c r="AH18" s="503"/>
      <c r="AI18" s="519"/>
      <c r="AJ18" s="503"/>
      <c r="AK18" s="504"/>
      <c r="AL18" s="519"/>
      <c r="AM18" s="504"/>
      <c r="AN18" s="527"/>
      <c r="AO18" s="417"/>
      <c r="AP18" s="497"/>
      <c r="AQ18" s="478"/>
      <c r="AR18" s="478"/>
      <c r="AS18" s="488"/>
      <c r="AT18" s="488"/>
      <c r="AU18" s="478"/>
      <c r="AV18" s="478"/>
      <c r="AW18" s="530"/>
      <c r="AX18" s="490" t="s">
        <v>13</v>
      </c>
      <c r="AY18" s="495" t="s">
        <v>24</v>
      </c>
      <c r="AZ18" s="480"/>
      <c r="BA18" s="480"/>
      <c r="BB18" s="482" t="s">
        <v>13</v>
      </c>
      <c r="BC18" s="480" t="s">
        <v>24</v>
      </c>
      <c r="BD18" s="480"/>
      <c r="BE18" s="481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40" customFormat="1" ht="182.25" customHeight="1" thickBot="1" x14ac:dyDescent="0.3">
      <c r="B19" s="42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540"/>
      <c r="U19" s="540"/>
      <c r="V19" s="541"/>
      <c r="W19" s="433"/>
      <c r="X19" s="434"/>
      <c r="Y19" s="434"/>
      <c r="Z19" s="434"/>
      <c r="AA19" s="434"/>
      <c r="AB19" s="434"/>
      <c r="AC19" s="434"/>
      <c r="AD19" s="434"/>
      <c r="AE19" s="415"/>
      <c r="AF19" s="476"/>
      <c r="AG19" s="517"/>
      <c r="AH19" s="20" t="s">
        <v>52</v>
      </c>
      <c r="AI19" s="19" t="s">
        <v>53</v>
      </c>
      <c r="AJ19" s="20" t="s">
        <v>52</v>
      </c>
      <c r="AK19" s="19" t="s">
        <v>53</v>
      </c>
      <c r="AL19" s="20" t="s">
        <v>52</v>
      </c>
      <c r="AM19" s="19" t="s">
        <v>53</v>
      </c>
      <c r="AN19" s="528"/>
      <c r="AO19" s="418"/>
      <c r="AP19" s="498"/>
      <c r="AQ19" s="479"/>
      <c r="AR19" s="479"/>
      <c r="AS19" s="489"/>
      <c r="AT19" s="489"/>
      <c r="AU19" s="479"/>
      <c r="AV19" s="479"/>
      <c r="AW19" s="531"/>
      <c r="AX19" s="491"/>
      <c r="AY19" s="318" t="s">
        <v>23</v>
      </c>
      <c r="AZ19" s="318" t="s">
        <v>25</v>
      </c>
      <c r="BA19" s="17" t="s">
        <v>26</v>
      </c>
      <c r="BB19" s="483"/>
      <c r="BC19" s="42" t="s">
        <v>23</v>
      </c>
      <c r="BD19" s="318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 x14ac:dyDescent="0.8">
      <c r="B20" s="435" t="s">
        <v>58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7"/>
    </row>
    <row r="21" spans="2:88" s="43" customFormat="1" ht="66" customHeight="1" thickBot="1" x14ac:dyDescent="0.6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90"/>
      <c r="BF21" s="21"/>
      <c r="BG21" s="21"/>
      <c r="BH21" s="21"/>
      <c r="BI21" s="21"/>
      <c r="BJ21" s="21"/>
      <c r="BL21" s="44"/>
      <c r="BM21" s="44"/>
      <c r="BN21" s="44"/>
    </row>
    <row r="22" spans="2:88" s="45" customFormat="1" ht="145.94999999999999" customHeight="1" x14ac:dyDescent="0.75">
      <c r="B22" s="46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372" t="s">
        <v>106</v>
      </c>
      <c r="U22" s="372"/>
      <c r="V22" s="373"/>
      <c r="W22" s="374" t="s">
        <v>130</v>
      </c>
      <c r="X22" s="375"/>
      <c r="Y22" s="375"/>
      <c r="Z22" s="375"/>
      <c r="AA22" s="375"/>
      <c r="AB22" s="375"/>
      <c r="AC22" s="375"/>
      <c r="AD22" s="376"/>
      <c r="AE22" s="48">
        <v>1</v>
      </c>
      <c r="AF22" s="49">
        <f>AE22*30</f>
        <v>30</v>
      </c>
      <c r="AG22" s="49">
        <v>4</v>
      </c>
      <c r="AH22" s="49">
        <v>2</v>
      </c>
      <c r="AI22" s="49"/>
      <c r="AJ22" s="49">
        <v>2</v>
      </c>
      <c r="AK22" s="49"/>
      <c r="AL22" s="49"/>
      <c r="AM22" s="312"/>
      <c r="AN22" s="312"/>
      <c r="AO22" s="50">
        <f>AF22-AG22</f>
        <v>26</v>
      </c>
      <c r="AP22" s="51"/>
      <c r="AQ22" s="52"/>
      <c r="AR22" s="52"/>
      <c r="AS22" s="53"/>
      <c r="AT22" s="54"/>
      <c r="AU22" s="52"/>
      <c r="AV22" s="52"/>
      <c r="AW22" s="53"/>
      <c r="AX22" s="51">
        <v>4</v>
      </c>
      <c r="AY22" s="52">
        <v>2</v>
      </c>
      <c r="AZ22" s="52">
        <v>2</v>
      </c>
      <c r="BA22" s="55"/>
      <c r="BB22" s="46"/>
      <c r="BC22" s="56"/>
      <c r="BD22" s="56"/>
      <c r="BE22" s="57"/>
    </row>
    <row r="23" spans="2:88" s="45" customFormat="1" ht="141" customHeight="1" x14ac:dyDescent="0.75">
      <c r="B23" s="58">
        <v>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06" t="s">
        <v>107</v>
      </c>
      <c r="U23" s="406"/>
      <c r="V23" s="407"/>
      <c r="W23" s="408" t="s">
        <v>72</v>
      </c>
      <c r="X23" s="409"/>
      <c r="Y23" s="409"/>
      <c r="Z23" s="409"/>
      <c r="AA23" s="409"/>
      <c r="AB23" s="409"/>
      <c r="AC23" s="409"/>
      <c r="AD23" s="410"/>
      <c r="AE23" s="60">
        <v>2</v>
      </c>
      <c r="AF23" s="61">
        <f>AE23*30</f>
        <v>60</v>
      </c>
      <c r="AG23" s="61">
        <v>6</v>
      </c>
      <c r="AH23" s="61">
        <v>4</v>
      </c>
      <c r="AI23" s="61"/>
      <c r="AJ23" s="61">
        <v>2</v>
      </c>
      <c r="AK23" s="61"/>
      <c r="AL23" s="61"/>
      <c r="AM23" s="311"/>
      <c r="AN23" s="311"/>
      <c r="AO23" s="62">
        <f>AF23-AG23</f>
        <v>54</v>
      </c>
      <c r="AP23" s="63"/>
      <c r="AQ23" s="64">
        <v>1</v>
      </c>
      <c r="AR23" s="64">
        <v>1</v>
      </c>
      <c r="AS23" s="65"/>
      <c r="AT23" s="66"/>
      <c r="AU23" s="64"/>
      <c r="AV23" s="64"/>
      <c r="AW23" s="65"/>
      <c r="AX23" s="63">
        <v>6</v>
      </c>
      <c r="AY23" s="64">
        <v>4</v>
      </c>
      <c r="AZ23" s="64">
        <v>2</v>
      </c>
      <c r="BA23" s="67"/>
      <c r="BB23" s="58"/>
      <c r="BC23" s="68"/>
      <c r="BD23" s="68"/>
      <c r="BE23" s="69"/>
      <c r="BJ23" s="45" t="s">
        <v>76</v>
      </c>
    </row>
    <row r="24" spans="2:88" s="45" customFormat="1" ht="88.2" customHeight="1" x14ac:dyDescent="0.75">
      <c r="B24" s="58">
        <v>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406" t="s">
        <v>73</v>
      </c>
      <c r="U24" s="406"/>
      <c r="V24" s="407"/>
      <c r="W24" s="408" t="s">
        <v>74</v>
      </c>
      <c r="X24" s="409"/>
      <c r="Y24" s="409"/>
      <c r="Z24" s="409"/>
      <c r="AA24" s="409"/>
      <c r="AB24" s="409"/>
      <c r="AC24" s="409"/>
      <c r="AD24" s="410"/>
      <c r="AE24" s="60">
        <v>2</v>
      </c>
      <c r="AF24" s="61">
        <f>AE24*30</f>
        <v>60</v>
      </c>
      <c r="AG24" s="61">
        <v>8</v>
      </c>
      <c r="AH24" s="61">
        <v>4</v>
      </c>
      <c r="AI24" s="61"/>
      <c r="AJ24" s="61">
        <v>4</v>
      </c>
      <c r="AK24" s="61"/>
      <c r="AL24" s="61"/>
      <c r="AM24" s="311"/>
      <c r="AN24" s="311"/>
      <c r="AO24" s="62">
        <f>AF24-AG24</f>
        <v>52</v>
      </c>
      <c r="AP24" s="63"/>
      <c r="AQ24" s="64">
        <v>1</v>
      </c>
      <c r="AR24" s="64">
        <v>1</v>
      </c>
      <c r="AS24" s="65"/>
      <c r="AT24" s="66"/>
      <c r="AU24" s="64"/>
      <c r="AV24" s="64"/>
      <c r="AW24" s="65"/>
      <c r="AX24" s="63">
        <v>8</v>
      </c>
      <c r="AY24" s="64">
        <v>4</v>
      </c>
      <c r="AZ24" s="64">
        <v>4</v>
      </c>
      <c r="BA24" s="67"/>
      <c r="BB24" s="58"/>
      <c r="BC24" s="68"/>
      <c r="BD24" s="68"/>
      <c r="BE24" s="69"/>
      <c r="BH24" s="45" t="s">
        <v>76</v>
      </c>
    </row>
    <row r="25" spans="2:88" s="45" customFormat="1" ht="145.94999999999999" customHeight="1" x14ac:dyDescent="0.75">
      <c r="B25" s="58">
        <v>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06" t="s">
        <v>116</v>
      </c>
      <c r="U25" s="406"/>
      <c r="V25" s="407"/>
      <c r="W25" s="408" t="s">
        <v>75</v>
      </c>
      <c r="X25" s="409"/>
      <c r="Y25" s="409"/>
      <c r="Z25" s="409"/>
      <c r="AA25" s="409"/>
      <c r="AB25" s="409"/>
      <c r="AC25" s="409"/>
      <c r="AD25" s="410"/>
      <c r="AE25" s="60">
        <v>3</v>
      </c>
      <c r="AF25" s="61">
        <f>AE25*30</f>
        <v>90</v>
      </c>
      <c r="AG25" s="61">
        <v>12</v>
      </c>
      <c r="AH25" s="61"/>
      <c r="AI25" s="61"/>
      <c r="AJ25" s="61">
        <v>12</v>
      </c>
      <c r="AK25" s="61"/>
      <c r="AL25" s="61"/>
      <c r="AM25" s="311"/>
      <c r="AN25" s="311"/>
      <c r="AO25" s="62">
        <f>AF25-AG25</f>
        <v>78</v>
      </c>
      <c r="AP25" s="63"/>
      <c r="AQ25" s="64">
        <v>2</v>
      </c>
      <c r="AR25" s="64">
        <v>2</v>
      </c>
      <c r="AS25" s="65"/>
      <c r="AT25" s="66"/>
      <c r="AU25" s="64"/>
      <c r="AV25" s="64"/>
      <c r="AW25" s="65">
        <v>1</v>
      </c>
      <c r="AX25" s="63">
        <v>6</v>
      </c>
      <c r="AY25" s="64"/>
      <c r="AZ25" s="64">
        <v>6</v>
      </c>
      <c r="BA25" s="70"/>
      <c r="BB25" s="63">
        <v>6</v>
      </c>
      <c r="BC25" s="64"/>
      <c r="BD25" s="64">
        <v>6</v>
      </c>
      <c r="BE25" s="70"/>
    </row>
    <row r="26" spans="2:88" s="45" customFormat="1" ht="66.599999999999994" customHeight="1" thickBot="1" x14ac:dyDescent="0.8">
      <c r="B26" s="58">
        <v>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406" t="s">
        <v>77</v>
      </c>
      <c r="U26" s="406"/>
      <c r="V26" s="407"/>
      <c r="W26" s="408" t="s">
        <v>78</v>
      </c>
      <c r="X26" s="409"/>
      <c r="Y26" s="409"/>
      <c r="Z26" s="409"/>
      <c r="AA26" s="409"/>
      <c r="AB26" s="409"/>
      <c r="AC26" s="409"/>
      <c r="AD26" s="410"/>
      <c r="AE26" s="60">
        <v>3</v>
      </c>
      <c r="AF26" s="61">
        <f>AE26*30</f>
        <v>90</v>
      </c>
      <c r="AG26" s="61">
        <v>10</v>
      </c>
      <c r="AH26" s="61">
        <v>4</v>
      </c>
      <c r="AI26" s="61"/>
      <c r="AJ26" s="61">
        <v>6</v>
      </c>
      <c r="AK26" s="61"/>
      <c r="AL26" s="61"/>
      <c r="AM26" s="311"/>
      <c r="AN26" s="311"/>
      <c r="AO26" s="62">
        <f>AF26-AG26</f>
        <v>80</v>
      </c>
      <c r="AP26" s="63"/>
      <c r="AQ26" s="64">
        <v>2</v>
      </c>
      <c r="AR26" s="64">
        <v>2</v>
      </c>
      <c r="AS26" s="65"/>
      <c r="AT26" s="66"/>
      <c r="AU26" s="64"/>
      <c r="AV26" s="64"/>
      <c r="AW26" s="65"/>
      <c r="AX26" s="63"/>
      <c r="AY26" s="64"/>
      <c r="AZ26" s="64"/>
      <c r="BA26" s="70"/>
      <c r="BB26" s="63">
        <v>10</v>
      </c>
      <c r="BC26" s="64">
        <v>4</v>
      </c>
      <c r="BD26" s="64">
        <v>6</v>
      </c>
      <c r="BE26" s="70"/>
    </row>
    <row r="27" spans="2:88" s="212" customFormat="1" ht="54.75" customHeight="1" thickBot="1" x14ac:dyDescent="0.8">
      <c r="B27" s="203"/>
      <c r="C27" s="204"/>
      <c r="D27" s="380" t="s">
        <v>117</v>
      </c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2"/>
      <c r="X27" s="382"/>
      <c r="Y27" s="382"/>
      <c r="Z27" s="382"/>
      <c r="AA27" s="382"/>
      <c r="AB27" s="382"/>
      <c r="AC27" s="382"/>
      <c r="AD27" s="383"/>
      <c r="AE27" s="186">
        <f>SUM(AE22:AE26)</f>
        <v>11</v>
      </c>
      <c r="AF27" s="186">
        <f>SUM(AF22:AF26)</f>
        <v>330</v>
      </c>
      <c r="AG27" s="186">
        <f>SUM(AG22:AG26)</f>
        <v>40</v>
      </c>
      <c r="AH27" s="186">
        <f>SUM(AH22:AH26)</f>
        <v>14</v>
      </c>
      <c r="AI27" s="186"/>
      <c r="AJ27" s="186">
        <f>SUM(AJ22:AJ26)</f>
        <v>26</v>
      </c>
      <c r="AK27" s="186"/>
      <c r="AL27" s="186"/>
      <c r="AM27" s="186"/>
      <c r="AN27" s="205"/>
      <c r="AO27" s="206">
        <f>SUM(AO22:AO26)</f>
        <v>290</v>
      </c>
      <c r="AP27" s="74"/>
      <c r="AQ27" s="187">
        <v>4</v>
      </c>
      <c r="AR27" s="187">
        <v>4</v>
      </c>
      <c r="AS27" s="75"/>
      <c r="AT27" s="188"/>
      <c r="AU27" s="187"/>
      <c r="AV27" s="187"/>
      <c r="AW27" s="75">
        <v>1</v>
      </c>
      <c r="AX27" s="74">
        <f>SUM(AX22:AX26)</f>
        <v>24</v>
      </c>
      <c r="AY27" s="187">
        <f>SUM(AY22:AY26)</f>
        <v>10</v>
      </c>
      <c r="AZ27" s="187">
        <f>SUM(AZ22:AZ26)</f>
        <v>14</v>
      </c>
      <c r="BA27" s="207"/>
      <c r="BB27" s="74">
        <f>SUM(BB22:BB26)</f>
        <v>16</v>
      </c>
      <c r="BC27" s="187">
        <f>SUM(BC22:BC26)</f>
        <v>4</v>
      </c>
      <c r="BD27" s="187">
        <f>SUM(BD22:BD26)</f>
        <v>12</v>
      </c>
      <c r="BE27" s="207"/>
      <c r="BF27" s="208"/>
      <c r="BG27" s="209"/>
      <c r="BH27" s="210"/>
      <c r="BI27" s="211"/>
      <c r="BJ27" s="211"/>
    </row>
    <row r="28" spans="2:88" s="89" customFormat="1" ht="57.6" customHeight="1" thickBot="1" x14ac:dyDescent="0.75">
      <c r="B28" s="369" t="s">
        <v>60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1"/>
      <c r="BF28" s="213"/>
      <c r="BH28" s="214"/>
      <c r="BI28" s="90"/>
      <c r="BJ28" s="90"/>
    </row>
    <row r="29" spans="2:88" s="45" customFormat="1" ht="112.2" customHeight="1" x14ac:dyDescent="0.75">
      <c r="B29" s="46">
        <v>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372" t="s">
        <v>79</v>
      </c>
      <c r="U29" s="372"/>
      <c r="V29" s="373"/>
      <c r="W29" s="374" t="s">
        <v>67</v>
      </c>
      <c r="X29" s="375"/>
      <c r="Y29" s="375"/>
      <c r="Z29" s="375"/>
      <c r="AA29" s="375"/>
      <c r="AB29" s="375"/>
      <c r="AC29" s="375"/>
      <c r="AD29" s="376"/>
      <c r="AE29" s="48">
        <v>6</v>
      </c>
      <c r="AF29" s="49">
        <f>AE29*30</f>
        <v>180</v>
      </c>
      <c r="AG29" s="49">
        <v>22</v>
      </c>
      <c r="AH29" s="49">
        <v>10</v>
      </c>
      <c r="AI29" s="49"/>
      <c r="AJ29" s="49">
        <v>4</v>
      </c>
      <c r="AK29" s="49"/>
      <c r="AL29" s="49">
        <v>8</v>
      </c>
      <c r="AM29" s="312"/>
      <c r="AN29" s="312"/>
      <c r="AO29" s="50">
        <f>AF29-AG29</f>
        <v>158</v>
      </c>
      <c r="AP29" s="51">
        <v>1</v>
      </c>
      <c r="AQ29" s="52"/>
      <c r="AR29" s="52">
        <v>1</v>
      </c>
      <c r="AS29" s="53"/>
      <c r="AT29" s="54"/>
      <c r="AU29" s="52"/>
      <c r="AV29" s="52"/>
      <c r="AW29" s="53"/>
      <c r="AX29" s="51">
        <v>22</v>
      </c>
      <c r="AY29" s="52">
        <v>10</v>
      </c>
      <c r="AZ29" s="52">
        <v>4</v>
      </c>
      <c r="BA29" s="55">
        <v>8</v>
      </c>
      <c r="BB29" s="46"/>
      <c r="BC29" s="56"/>
      <c r="BD29" s="56"/>
      <c r="BE29" s="57"/>
    </row>
    <row r="30" spans="2:88" s="45" customFormat="1" ht="112.2" customHeight="1" x14ac:dyDescent="0.75">
      <c r="B30" s="110">
        <v>7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337" t="s">
        <v>80</v>
      </c>
      <c r="U30" s="337"/>
      <c r="V30" s="338"/>
      <c r="W30" s="339" t="s">
        <v>67</v>
      </c>
      <c r="X30" s="340"/>
      <c r="Y30" s="340"/>
      <c r="Z30" s="340"/>
      <c r="AA30" s="340"/>
      <c r="AB30" s="340"/>
      <c r="AC30" s="340"/>
      <c r="AD30" s="341"/>
      <c r="AE30" s="170">
        <v>1</v>
      </c>
      <c r="AF30" s="171">
        <f>AE30*30</f>
        <v>30</v>
      </c>
      <c r="AG30" s="171"/>
      <c r="AH30" s="171"/>
      <c r="AI30" s="171"/>
      <c r="AJ30" s="171"/>
      <c r="AK30" s="171"/>
      <c r="AL30" s="171"/>
      <c r="AM30" s="309"/>
      <c r="AN30" s="309"/>
      <c r="AO30" s="172">
        <f>AF30-AG30</f>
        <v>30</v>
      </c>
      <c r="AP30" s="173"/>
      <c r="AQ30" s="174">
        <v>1</v>
      </c>
      <c r="AR30" s="174"/>
      <c r="AS30" s="70"/>
      <c r="AT30" s="175">
        <v>1</v>
      </c>
      <c r="AU30" s="174"/>
      <c r="AV30" s="174"/>
      <c r="AW30" s="70"/>
      <c r="AX30" s="173"/>
      <c r="AY30" s="174"/>
      <c r="AZ30" s="174"/>
      <c r="BA30" s="176"/>
      <c r="BB30" s="110"/>
      <c r="BC30" s="111"/>
      <c r="BD30" s="111"/>
      <c r="BE30" s="112"/>
    </row>
    <row r="31" spans="2:88" s="45" customFormat="1" ht="112.2" customHeight="1" x14ac:dyDescent="0.75">
      <c r="B31" s="110">
        <v>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337" t="s">
        <v>81</v>
      </c>
      <c r="U31" s="337"/>
      <c r="V31" s="338"/>
      <c r="W31" s="339" t="s">
        <v>67</v>
      </c>
      <c r="X31" s="340"/>
      <c r="Y31" s="340"/>
      <c r="Z31" s="340"/>
      <c r="AA31" s="340"/>
      <c r="AB31" s="340"/>
      <c r="AC31" s="340"/>
      <c r="AD31" s="341"/>
      <c r="AE31" s="170">
        <v>4</v>
      </c>
      <c r="AF31" s="171">
        <f>AE31*30</f>
        <v>120</v>
      </c>
      <c r="AG31" s="171">
        <v>12</v>
      </c>
      <c r="AH31" s="171">
        <v>6</v>
      </c>
      <c r="AI31" s="171"/>
      <c r="AJ31" s="171">
        <v>6</v>
      </c>
      <c r="AK31" s="171"/>
      <c r="AL31" s="171"/>
      <c r="AM31" s="309"/>
      <c r="AN31" s="309"/>
      <c r="AO31" s="172">
        <f>AF31-AG31</f>
        <v>108</v>
      </c>
      <c r="AP31" s="173">
        <v>1</v>
      </c>
      <c r="AQ31" s="174"/>
      <c r="AR31" s="174">
        <v>1</v>
      </c>
      <c r="AS31" s="70"/>
      <c r="AT31" s="175"/>
      <c r="AU31" s="174"/>
      <c r="AV31" s="174"/>
      <c r="AW31" s="70"/>
      <c r="AX31" s="173">
        <v>12</v>
      </c>
      <c r="AY31" s="174">
        <v>6</v>
      </c>
      <c r="AZ31" s="174">
        <v>6</v>
      </c>
      <c r="BA31" s="176"/>
      <c r="BB31" s="110"/>
      <c r="BC31" s="111"/>
      <c r="BD31" s="111"/>
      <c r="BE31" s="112"/>
      <c r="BO31" s="45" t="s">
        <v>76</v>
      </c>
    </row>
    <row r="32" spans="2:88" s="45" customFormat="1" ht="112.2" customHeight="1" x14ac:dyDescent="0.75">
      <c r="B32" s="110">
        <v>9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337" t="s">
        <v>82</v>
      </c>
      <c r="U32" s="337"/>
      <c r="V32" s="338"/>
      <c r="W32" s="339" t="s">
        <v>67</v>
      </c>
      <c r="X32" s="340"/>
      <c r="Y32" s="340"/>
      <c r="Z32" s="340"/>
      <c r="AA32" s="340"/>
      <c r="AB32" s="340"/>
      <c r="AC32" s="340"/>
      <c r="AD32" s="341"/>
      <c r="AE32" s="170">
        <v>14</v>
      </c>
      <c r="AF32" s="171">
        <f>AE32*30</f>
        <v>420</v>
      </c>
      <c r="AG32" s="171">
        <v>44</v>
      </c>
      <c r="AH32" s="171">
        <v>18</v>
      </c>
      <c r="AI32" s="171"/>
      <c r="AJ32" s="171"/>
      <c r="AK32" s="171"/>
      <c r="AL32" s="171">
        <v>26</v>
      </c>
      <c r="AM32" s="309"/>
      <c r="AN32" s="309"/>
      <c r="AO32" s="172">
        <f>AF32-AG32</f>
        <v>376</v>
      </c>
      <c r="AP32" s="173">
        <v>1</v>
      </c>
      <c r="AQ32" s="174">
        <v>2</v>
      </c>
      <c r="AR32" s="174">
        <v>1</v>
      </c>
      <c r="AS32" s="70"/>
      <c r="AT32" s="175"/>
      <c r="AU32" s="174"/>
      <c r="AV32" s="174"/>
      <c r="AW32" s="70"/>
      <c r="AX32" s="173">
        <v>38</v>
      </c>
      <c r="AY32" s="174">
        <v>18</v>
      </c>
      <c r="AZ32" s="174"/>
      <c r="BA32" s="176">
        <v>20</v>
      </c>
      <c r="BB32" s="110">
        <v>6</v>
      </c>
      <c r="BC32" s="111"/>
      <c r="BD32" s="111"/>
      <c r="BE32" s="112">
        <v>6</v>
      </c>
      <c r="BI32" s="45" t="s">
        <v>76</v>
      </c>
    </row>
    <row r="33" spans="2:77" s="45" customFormat="1" ht="112.2" customHeight="1" thickBot="1" x14ac:dyDescent="0.8">
      <c r="B33" s="121">
        <v>10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332" t="s">
        <v>109</v>
      </c>
      <c r="U33" s="332"/>
      <c r="V33" s="333"/>
      <c r="W33" s="334" t="s">
        <v>67</v>
      </c>
      <c r="X33" s="335"/>
      <c r="Y33" s="335"/>
      <c r="Z33" s="335"/>
      <c r="AA33" s="335"/>
      <c r="AB33" s="335"/>
      <c r="AC33" s="335"/>
      <c r="AD33" s="336"/>
      <c r="AE33" s="178">
        <v>1</v>
      </c>
      <c r="AF33" s="179">
        <f>AE33*30</f>
        <v>30</v>
      </c>
      <c r="AG33" s="179"/>
      <c r="AH33" s="179"/>
      <c r="AI33" s="179"/>
      <c r="AJ33" s="179"/>
      <c r="AK33" s="179"/>
      <c r="AL33" s="179"/>
      <c r="AM33" s="310"/>
      <c r="AN33" s="310"/>
      <c r="AO33" s="180">
        <f>AF33-AG33</f>
        <v>30</v>
      </c>
      <c r="AP33" s="181"/>
      <c r="AQ33" s="182">
        <v>2</v>
      </c>
      <c r="AR33" s="182"/>
      <c r="AS33" s="183"/>
      <c r="AT33" s="184">
        <v>2</v>
      </c>
      <c r="AU33" s="182"/>
      <c r="AV33" s="182"/>
      <c r="AW33" s="183"/>
      <c r="AX33" s="181"/>
      <c r="AY33" s="182"/>
      <c r="AZ33" s="182"/>
      <c r="BA33" s="185"/>
      <c r="BB33" s="121"/>
      <c r="BC33" s="122"/>
      <c r="BD33" s="122"/>
      <c r="BE33" s="123"/>
    </row>
    <row r="34" spans="2:77" s="73" customFormat="1" ht="69" customHeight="1" thickBot="1" x14ac:dyDescent="0.75">
      <c r="B34" s="398" t="s">
        <v>113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400"/>
    </row>
    <row r="35" spans="2:77" s="45" customFormat="1" ht="133.94999999999999" customHeight="1" x14ac:dyDescent="0.75">
      <c r="B35" s="46">
        <v>11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372" t="s">
        <v>83</v>
      </c>
      <c r="U35" s="372"/>
      <c r="V35" s="373"/>
      <c r="W35" s="374" t="s">
        <v>67</v>
      </c>
      <c r="X35" s="375"/>
      <c r="Y35" s="375"/>
      <c r="Z35" s="375"/>
      <c r="AA35" s="375"/>
      <c r="AB35" s="375"/>
      <c r="AC35" s="375"/>
      <c r="AD35" s="376"/>
      <c r="AE35" s="48">
        <v>2</v>
      </c>
      <c r="AF35" s="49">
        <f>AE35*30</f>
        <v>60</v>
      </c>
      <c r="AG35" s="49">
        <v>8</v>
      </c>
      <c r="AH35" s="49">
        <v>4</v>
      </c>
      <c r="AI35" s="49"/>
      <c r="AJ35" s="49"/>
      <c r="AK35" s="49"/>
      <c r="AL35" s="49">
        <v>4</v>
      </c>
      <c r="AM35" s="312"/>
      <c r="AN35" s="312"/>
      <c r="AO35" s="50">
        <f>AF35-AG35</f>
        <v>52</v>
      </c>
      <c r="AP35" s="51"/>
      <c r="AQ35" s="52">
        <v>1</v>
      </c>
      <c r="AR35" s="52"/>
      <c r="AS35" s="53"/>
      <c r="AT35" s="54"/>
      <c r="AU35" s="52"/>
      <c r="AV35" s="52"/>
      <c r="AW35" s="53"/>
      <c r="AX35" s="51">
        <v>8</v>
      </c>
      <c r="AY35" s="52">
        <v>4</v>
      </c>
      <c r="AZ35" s="52"/>
      <c r="BA35" s="55">
        <v>4</v>
      </c>
      <c r="BB35" s="46"/>
      <c r="BC35" s="56"/>
      <c r="BD35" s="56"/>
      <c r="BE35" s="57"/>
    </row>
    <row r="36" spans="2:77" s="45" customFormat="1" ht="133.94999999999999" customHeight="1" thickBot="1" x14ac:dyDescent="0.8">
      <c r="B36" s="121">
        <v>12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332" t="s">
        <v>84</v>
      </c>
      <c r="U36" s="332"/>
      <c r="V36" s="333"/>
      <c r="W36" s="334" t="s">
        <v>67</v>
      </c>
      <c r="X36" s="335"/>
      <c r="Y36" s="335"/>
      <c r="Z36" s="335"/>
      <c r="AA36" s="335"/>
      <c r="AB36" s="335"/>
      <c r="AC36" s="335"/>
      <c r="AD36" s="336"/>
      <c r="AE36" s="178">
        <v>2</v>
      </c>
      <c r="AF36" s="179">
        <f>AE36*30</f>
        <v>60</v>
      </c>
      <c r="AG36" s="179">
        <v>8</v>
      </c>
      <c r="AH36" s="179"/>
      <c r="AI36" s="179"/>
      <c r="AJ36" s="179"/>
      <c r="AK36" s="179"/>
      <c r="AL36" s="179">
        <v>8</v>
      </c>
      <c r="AM36" s="310"/>
      <c r="AN36" s="310"/>
      <c r="AO36" s="180">
        <f>AF36-AG36</f>
        <v>52</v>
      </c>
      <c r="AP36" s="181"/>
      <c r="AQ36" s="182">
        <v>2</v>
      </c>
      <c r="AR36" s="182"/>
      <c r="AS36" s="183"/>
      <c r="AT36" s="181"/>
      <c r="AU36" s="182"/>
      <c r="AV36" s="182"/>
      <c r="AW36" s="183"/>
      <c r="AX36" s="181"/>
      <c r="AY36" s="182"/>
      <c r="AZ36" s="182"/>
      <c r="BA36" s="185"/>
      <c r="BB36" s="184">
        <v>8</v>
      </c>
      <c r="BC36" s="182"/>
      <c r="BD36" s="182"/>
      <c r="BE36" s="183">
        <v>8</v>
      </c>
      <c r="BH36" s="45" t="s">
        <v>76</v>
      </c>
    </row>
    <row r="37" spans="2:77" s="73" customFormat="1" ht="73.95" customHeight="1" thickBot="1" x14ac:dyDescent="0.75">
      <c r="B37" s="396" t="s">
        <v>118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76">
        <f t="shared" ref="AE37:AP37" si="0">AE29+AE30+AE31+AE32+AE33+AE35+AE36</f>
        <v>30</v>
      </c>
      <c r="AF37" s="192">
        <f t="shared" si="0"/>
        <v>900</v>
      </c>
      <c r="AG37" s="192">
        <f t="shared" si="0"/>
        <v>94</v>
      </c>
      <c r="AH37" s="192">
        <f t="shared" si="0"/>
        <v>38</v>
      </c>
      <c r="AI37" s="192">
        <f t="shared" si="0"/>
        <v>0</v>
      </c>
      <c r="AJ37" s="192">
        <f t="shared" si="0"/>
        <v>10</v>
      </c>
      <c r="AK37" s="192">
        <f t="shared" si="0"/>
        <v>0</v>
      </c>
      <c r="AL37" s="192">
        <f t="shared" si="0"/>
        <v>46</v>
      </c>
      <c r="AM37" s="192">
        <f t="shared" si="0"/>
        <v>0</v>
      </c>
      <c r="AN37" s="193">
        <f t="shared" si="0"/>
        <v>0</v>
      </c>
      <c r="AO37" s="76">
        <f t="shared" si="0"/>
        <v>806</v>
      </c>
      <c r="AP37" s="76">
        <f t="shared" si="0"/>
        <v>3</v>
      </c>
      <c r="AQ37" s="77">
        <v>5</v>
      </c>
      <c r="AR37" s="192">
        <f>AR29+AR30+AR31+AR32+AR33+AR35+AR36</f>
        <v>3</v>
      </c>
      <c r="AS37" s="72"/>
      <c r="AT37" s="215">
        <v>2</v>
      </c>
      <c r="AU37" s="77"/>
      <c r="AV37" s="77"/>
      <c r="AW37" s="72"/>
      <c r="AX37" s="76">
        <f t="shared" ref="AX37:BE37" si="1">AX29+AX30+AX31+AX32+AX33+AX35+AX36</f>
        <v>80</v>
      </c>
      <c r="AY37" s="192">
        <f t="shared" si="1"/>
        <v>38</v>
      </c>
      <c r="AZ37" s="192">
        <f t="shared" si="1"/>
        <v>10</v>
      </c>
      <c r="BA37" s="193">
        <f t="shared" si="1"/>
        <v>32</v>
      </c>
      <c r="BB37" s="76">
        <f t="shared" si="1"/>
        <v>14</v>
      </c>
      <c r="BC37" s="192">
        <f t="shared" si="1"/>
        <v>0</v>
      </c>
      <c r="BD37" s="192">
        <f t="shared" si="1"/>
        <v>0</v>
      </c>
      <c r="BE37" s="192">
        <f t="shared" si="1"/>
        <v>14</v>
      </c>
    </row>
    <row r="38" spans="2:77" s="89" customFormat="1" ht="66" customHeight="1" thickBot="1" x14ac:dyDescent="0.8">
      <c r="B38" s="380" t="s">
        <v>99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4"/>
      <c r="AE38" s="79">
        <f t="shared" ref="AE38:AR38" si="2">AE37+AE27</f>
        <v>41</v>
      </c>
      <c r="AF38" s="82">
        <f t="shared" si="2"/>
        <v>1230</v>
      </c>
      <c r="AG38" s="82">
        <f t="shared" si="2"/>
        <v>134</v>
      </c>
      <c r="AH38" s="82">
        <f t="shared" si="2"/>
        <v>52</v>
      </c>
      <c r="AI38" s="82">
        <f t="shared" si="2"/>
        <v>0</v>
      </c>
      <c r="AJ38" s="82">
        <f t="shared" si="2"/>
        <v>36</v>
      </c>
      <c r="AK38" s="82">
        <f t="shared" si="2"/>
        <v>0</v>
      </c>
      <c r="AL38" s="82">
        <f t="shared" si="2"/>
        <v>46</v>
      </c>
      <c r="AM38" s="82">
        <f t="shared" si="2"/>
        <v>0</v>
      </c>
      <c r="AN38" s="81">
        <f t="shared" si="2"/>
        <v>0</v>
      </c>
      <c r="AO38" s="79">
        <f t="shared" si="2"/>
        <v>1096</v>
      </c>
      <c r="AP38" s="79">
        <f t="shared" si="2"/>
        <v>3</v>
      </c>
      <c r="AQ38" s="82">
        <f t="shared" si="2"/>
        <v>9</v>
      </c>
      <c r="AR38" s="82">
        <f t="shared" si="2"/>
        <v>7</v>
      </c>
      <c r="AS38" s="81"/>
      <c r="AT38" s="80">
        <v>2</v>
      </c>
      <c r="AU38" s="82"/>
      <c r="AV38" s="82"/>
      <c r="AW38" s="81">
        <f t="shared" ref="AW38:BE38" si="3">AW37+AW27</f>
        <v>1</v>
      </c>
      <c r="AX38" s="79">
        <f t="shared" si="3"/>
        <v>104</v>
      </c>
      <c r="AY38" s="82">
        <f t="shared" si="3"/>
        <v>48</v>
      </c>
      <c r="AZ38" s="82">
        <f t="shared" si="3"/>
        <v>24</v>
      </c>
      <c r="BA38" s="81">
        <f t="shared" si="3"/>
        <v>32</v>
      </c>
      <c r="BB38" s="79">
        <f t="shared" si="3"/>
        <v>30</v>
      </c>
      <c r="BC38" s="82">
        <f t="shared" si="3"/>
        <v>4</v>
      </c>
      <c r="BD38" s="82">
        <f t="shared" si="3"/>
        <v>12</v>
      </c>
      <c r="BE38" s="82">
        <f t="shared" si="3"/>
        <v>14</v>
      </c>
      <c r="BF38" s="87"/>
      <c r="BG38" s="87"/>
      <c r="BH38" s="87"/>
      <c r="BI38" s="87"/>
      <c r="BJ38" s="87"/>
      <c r="BK38" s="209"/>
      <c r="BL38" s="210"/>
      <c r="BM38" s="90"/>
      <c r="BN38" s="90"/>
    </row>
    <row r="39" spans="2:77" s="212" customFormat="1" ht="81.599999999999994" customHeight="1" thickBot="1" x14ac:dyDescent="0.8">
      <c r="B39" s="401" t="s">
        <v>56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3"/>
      <c r="BF39" s="216"/>
      <c r="BG39" s="216"/>
      <c r="BH39" s="216"/>
      <c r="BI39" s="216"/>
      <c r="BJ39" s="216"/>
      <c r="BL39" s="210"/>
      <c r="BM39" s="211"/>
      <c r="BN39" s="211"/>
    </row>
    <row r="40" spans="2:77" s="212" customFormat="1" ht="81.599999999999994" customHeight="1" thickBot="1" x14ac:dyDescent="0.8">
      <c r="B40" s="388" t="s">
        <v>120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90"/>
      <c r="BF40" s="213"/>
      <c r="BG40" s="213"/>
      <c r="BH40" s="213"/>
      <c r="BI40" s="213"/>
      <c r="BJ40" s="213"/>
      <c r="BL40" s="210"/>
      <c r="BM40" s="211"/>
      <c r="BN40" s="211"/>
    </row>
    <row r="41" spans="2:77" s="258" customFormat="1" ht="136.5" customHeight="1" x14ac:dyDescent="0.7">
      <c r="B41" s="548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550" t="s">
        <v>122</v>
      </c>
      <c r="U41" s="551"/>
      <c r="V41" s="552"/>
      <c r="W41" s="556" t="s">
        <v>7</v>
      </c>
      <c r="X41" s="557"/>
      <c r="Y41" s="557"/>
      <c r="Z41" s="557"/>
      <c r="AA41" s="558"/>
      <c r="AB41" s="562" t="s">
        <v>123</v>
      </c>
      <c r="AC41" s="563"/>
      <c r="AD41" s="564"/>
      <c r="AE41" s="269"/>
      <c r="AF41" s="270"/>
      <c r="AG41" s="270"/>
      <c r="AH41" s="270"/>
      <c r="AI41" s="270"/>
      <c r="AJ41" s="270"/>
      <c r="AK41" s="270"/>
      <c r="AL41" s="270"/>
      <c r="AM41" s="270"/>
      <c r="AN41" s="271"/>
      <c r="AO41" s="272"/>
      <c r="AP41" s="273"/>
      <c r="AQ41" s="274"/>
      <c r="AR41" s="274"/>
      <c r="AS41" s="275"/>
      <c r="AT41" s="273"/>
      <c r="AU41" s="274"/>
      <c r="AV41" s="274"/>
      <c r="AW41" s="275"/>
      <c r="AX41" s="273"/>
      <c r="AY41" s="274"/>
      <c r="AZ41" s="274"/>
      <c r="BA41" s="275"/>
      <c r="BB41" s="276"/>
      <c r="BC41" s="277"/>
      <c r="BD41" s="277"/>
      <c r="BE41" s="278"/>
    </row>
    <row r="42" spans="2:77" s="258" customFormat="1" ht="64.5" customHeight="1" thickBot="1" x14ac:dyDescent="0.75">
      <c r="B42" s="549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553"/>
      <c r="U42" s="554"/>
      <c r="V42" s="555"/>
      <c r="W42" s="559"/>
      <c r="X42" s="560"/>
      <c r="Y42" s="560"/>
      <c r="Z42" s="560"/>
      <c r="AA42" s="561"/>
      <c r="AB42" s="264" t="s">
        <v>110</v>
      </c>
      <c r="AC42" s="565" t="s">
        <v>111</v>
      </c>
      <c r="AD42" s="566"/>
      <c r="AE42" s="279"/>
      <c r="AF42" s="280"/>
      <c r="AG42" s="280"/>
      <c r="AH42" s="280"/>
      <c r="AI42" s="280"/>
      <c r="AJ42" s="280"/>
      <c r="AK42" s="280"/>
      <c r="AL42" s="280"/>
      <c r="AM42" s="280"/>
      <c r="AN42" s="281"/>
      <c r="AO42" s="282"/>
      <c r="AP42" s="283"/>
      <c r="AQ42" s="284"/>
      <c r="AR42" s="284"/>
      <c r="AS42" s="285"/>
      <c r="AT42" s="283"/>
      <c r="AU42" s="284"/>
      <c r="AV42" s="284"/>
      <c r="AW42" s="285"/>
      <c r="AX42" s="283"/>
      <c r="AY42" s="284"/>
      <c r="AZ42" s="284"/>
      <c r="BA42" s="285"/>
      <c r="BB42" s="286"/>
      <c r="BC42" s="217"/>
      <c r="BD42" s="217"/>
      <c r="BE42" s="287"/>
    </row>
    <row r="43" spans="2:77" s="258" customFormat="1" ht="50.1" customHeight="1" thickBot="1" x14ac:dyDescent="0.75">
      <c r="B43" s="265">
        <v>13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342" t="s">
        <v>86</v>
      </c>
      <c r="U43" s="342"/>
      <c r="V43" s="343"/>
      <c r="W43" s="344"/>
      <c r="X43" s="345"/>
      <c r="Y43" s="345"/>
      <c r="Z43" s="345"/>
      <c r="AA43" s="345"/>
      <c r="AB43" s="268"/>
      <c r="AC43" s="346"/>
      <c r="AD43" s="347"/>
      <c r="AE43" s="289"/>
      <c r="AF43" s="290"/>
      <c r="AG43" s="290"/>
      <c r="AH43" s="290"/>
      <c r="AI43" s="290"/>
      <c r="AJ43" s="290"/>
      <c r="AK43" s="290"/>
      <c r="AL43" s="290"/>
      <c r="AM43" s="290"/>
      <c r="AN43" s="291"/>
      <c r="AO43" s="288"/>
      <c r="AP43" s="292"/>
      <c r="AQ43" s="293"/>
      <c r="AR43" s="293"/>
      <c r="AS43" s="294"/>
      <c r="AT43" s="292"/>
      <c r="AU43" s="293"/>
      <c r="AV43" s="293"/>
      <c r="AW43" s="294"/>
      <c r="AX43" s="292"/>
      <c r="AY43" s="293"/>
      <c r="AZ43" s="293"/>
      <c r="BA43" s="294"/>
      <c r="BB43" s="295"/>
      <c r="BC43" s="296"/>
      <c r="BD43" s="296"/>
      <c r="BE43" s="297"/>
    </row>
    <row r="44" spans="2:77" s="73" customFormat="1" ht="100.5" customHeight="1" x14ac:dyDescent="0.7">
      <c r="B44" s="259">
        <v>13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348" t="s">
        <v>124</v>
      </c>
      <c r="U44" s="349"/>
      <c r="V44" s="350"/>
      <c r="W44" s="351" t="s">
        <v>67</v>
      </c>
      <c r="X44" s="352"/>
      <c r="Y44" s="352"/>
      <c r="Z44" s="352"/>
      <c r="AA44" s="352"/>
      <c r="AB44" s="300" t="s">
        <v>85</v>
      </c>
      <c r="AC44" s="353"/>
      <c r="AD44" s="354"/>
      <c r="AE44" s="260">
        <v>8</v>
      </c>
      <c r="AF44" s="49">
        <f>AE44*30</f>
        <v>240</v>
      </c>
      <c r="AG44" s="49">
        <v>36</v>
      </c>
      <c r="AH44" s="49">
        <v>20</v>
      </c>
      <c r="AI44" s="49"/>
      <c r="AJ44" s="49">
        <v>6</v>
      </c>
      <c r="AK44" s="49"/>
      <c r="AL44" s="312">
        <v>10</v>
      </c>
      <c r="AM44" s="312"/>
      <c r="AN44" s="312"/>
      <c r="AO44" s="50">
        <f>AF44-AG44</f>
        <v>204</v>
      </c>
      <c r="AP44" s="51">
        <v>2</v>
      </c>
      <c r="AQ44" s="52"/>
      <c r="AR44" s="52">
        <v>2</v>
      </c>
      <c r="AS44" s="53"/>
      <c r="AT44" s="54"/>
      <c r="AU44" s="52"/>
      <c r="AV44" s="52">
        <v>2</v>
      </c>
      <c r="AW44" s="53"/>
      <c r="AX44" s="46"/>
      <c r="AY44" s="52"/>
      <c r="AZ44" s="52"/>
      <c r="BA44" s="53"/>
      <c r="BB44" s="46">
        <v>36</v>
      </c>
      <c r="BC44" s="52">
        <v>20</v>
      </c>
      <c r="BD44" s="326">
        <v>6</v>
      </c>
      <c r="BE44" s="53">
        <v>10</v>
      </c>
      <c r="BT44" s="73" t="s">
        <v>76</v>
      </c>
      <c r="BY44" s="73" t="s">
        <v>76</v>
      </c>
    </row>
    <row r="45" spans="2:77" s="73" customFormat="1" ht="100.5" customHeight="1" x14ac:dyDescent="0.7">
      <c r="B45" s="298">
        <v>13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355" t="s">
        <v>125</v>
      </c>
      <c r="U45" s="356"/>
      <c r="V45" s="357"/>
      <c r="W45" s="358" t="s">
        <v>67</v>
      </c>
      <c r="X45" s="359"/>
      <c r="Y45" s="359"/>
      <c r="Z45" s="359"/>
      <c r="AA45" s="359"/>
      <c r="AB45" s="301" t="s">
        <v>85</v>
      </c>
      <c r="AC45" s="360"/>
      <c r="AD45" s="361"/>
      <c r="AE45" s="299">
        <v>8</v>
      </c>
      <c r="AF45" s="171">
        <f>AE45*30</f>
        <v>240</v>
      </c>
      <c r="AG45" s="171">
        <v>36</v>
      </c>
      <c r="AH45" s="171">
        <v>20</v>
      </c>
      <c r="AI45" s="171"/>
      <c r="AJ45" s="171">
        <v>6</v>
      </c>
      <c r="AK45" s="171"/>
      <c r="AL45" s="309">
        <v>10</v>
      </c>
      <c r="AM45" s="309"/>
      <c r="AN45" s="309"/>
      <c r="AO45" s="172">
        <f>AF45-AG45</f>
        <v>204</v>
      </c>
      <c r="AP45" s="173">
        <v>2</v>
      </c>
      <c r="AQ45" s="174"/>
      <c r="AR45" s="174">
        <v>2</v>
      </c>
      <c r="AS45" s="70"/>
      <c r="AT45" s="175"/>
      <c r="AU45" s="174"/>
      <c r="AV45" s="174">
        <v>2</v>
      </c>
      <c r="AW45" s="70"/>
      <c r="AX45" s="110"/>
      <c r="AY45" s="174"/>
      <c r="AZ45" s="174"/>
      <c r="BA45" s="70"/>
      <c r="BB45" s="110">
        <v>36</v>
      </c>
      <c r="BC45" s="174">
        <v>20</v>
      </c>
      <c r="BD45" s="327">
        <v>6</v>
      </c>
      <c r="BE45" s="70">
        <v>10</v>
      </c>
      <c r="BT45" s="73" t="s">
        <v>76</v>
      </c>
      <c r="BY45" s="73" t="s">
        <v>76</v>
      </c>
    </row>
    <row r="46" spans="2:77" s="73" customFormat="1" ht="100.5" customHeight="1" thickBot="1" x14ac:dyDescent="0.75">
      <c r="B46" s="267">
        <v>13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362" t="s">
        <v>126</v>
      </c>
      <c r="U46" s="363"/>
      <c r="V46" s="364"/>
      <c r="W46" s="365" t="s">
        <v>67</v>
      </c>
      <c r="X46" s="366"/>
      <c r="Y46" s="366"/>
      <c r="Z46" s="366"/>
      <c r="AA46" s="366"/>
      <c r="AB46" s="302" t="s">
        <v>85</v>
      </c>
      <c r="AC46" s="367"/>
      <c r="AD46" s="368"/>
      <c r="AE46" s="261">
        <v>8</v>
      </c>
      <c r="AF46" s="179">
        <f>AE46*30</f>
        <v>240</v>
      </c>
      <c r="AG46" s="179">
        <v>36</v>
      </c>
      <c r="AH46" s="179">
        <v>20</v>
      </c>
      <c r="AI46" s="179"/>
      <c r="AJ46" s="179">
        <v>6</v>
      </c>
      <c r="AK46" s="179"/>
      <c r="AL46" s="310">
        <v>10</v>
      </c>
      <c r="AM46" s="310"/>
      <c r="AN46" s="310"/>
      <c r="AO46" s="180">
        <f>AF46-AG46</f>
        <v>204</v>
      </c>
      <c r="AP46" s="181">
        <v>2</v>
      </c>
      <c r="AQ46" s="182"/>
      <c r="AR46" s="182">
        <v>2</v>
      </c>
      <c r="AS46" s="183"/>
      <c r="AT46" s="184"/>
      <c r="AU46" s="182"/>
      <c r="AV46" s="182">
        <v>2</v>
      </c>
      <c r="AW46" s="183"/>
      <c r="AX46" s="121"/>
      <c r="AY46" s="182"/>
      <c r="AZ46" s="182"/>
      <c r="BA46" s="183"/>
      <c r="BB46" s="121">
        <v>36</v>
      </c>
      <c r="BC46" s="182">
        <v>20</v>
      </c>
      <c r="BD46" s="328">
        <v>6</v>
      </c>
      <c r="BE46" s="183">
        <v>10</v>
      </c>
      <c r="BQ46" s="73" t="s">
        <v>76</v>
      </c>
      <c r="BT46" s="73" t="s">
        <v>76</v>
      </c>
      <c r="BY46" s="73" t="s">
        <v>76</v>
      </c>
    </row>
    <row r="47" spans="2:77" s="73" customFormat="1" ht="50.1" customHeight="1" thickBot="1" x14ac:dyDescent="0.75">
      <c r="B47" s="265">
        <v>14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342" t="s">
        <v>87</v>
      </c>
      <c r="U47" s="342"/>
      <c r="V47" s="343"/>
      <c r="W47" s="344"/>
      <c r="X47" s="345"/>
      <c r="Y47" s="345"/>
      <c r="Z47" s="345"/>
      <c r="AA47" s="345"/>
      <c r="AB47" s="303"/>
      <c r="AC47" s="346"/>
      <c r="AD47" s="347"/>
      <c r="AE47" s="289"/>
      <c r="AF47" s="290"/>
      <c r="AG47" s="290"/>
      <c r="AH47" s="290"/>
      <c r="AI47" s="290"/>
      <c r="AJ47" s="290"/>
      <c r="AK47" s="290"/>
      <c r="AL47" s="290"/>
      <c r="AM47" s="290"/>
      <c r="AN47" s="291"/>
      <c r="AO47" s="288"/>
      <c r="AP47" s="292"/>
      <c r="AQ47" s="293"/>
      <c r="AR47" s="293"/>
      <c r="AS47" s="294"/>
      <c r="AT47" s="292"/>
      <c r="AU47" s="293"/>
      <c r="AV47" s="293"/>
      <c r="AW47" s="294"/>
      <c r="AX47" s="292"/>
      <c r="AY47" s="293"/>
      <c r="AZ47" s="293"/>
      <c r="BA47" s="294"/>
      <c r="BB47" s="295"/>
      <c r="BC47" s="296"/>
      <c r="BD47" s="296"/>
      <c r="BE47" s="297"/>
    </row>
    <row r="48" spans="2:77" s="73" customFormat="1" ht="100.5" customHeight="1" x14ac:dyDescent="0.7">
      <c r="B48" s="259">
        <v>14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348" t="s">
        <v>88</v>
      </c>
      <c r="U48" s="349"/>
      <c r="V48" s="350"/>
      <c r="W48" s="351" t="s">
        <v>67</v>
      </c>
      <c r="X48" s="352"/>
      <c r="Y48" s="352"/>
      <c r="Z48" s="352"/>
      <c r="AA48" s="352"/>
      <c r="AB48" s="300" t="s">
        <v>85</v>
      </c>
      <c r="AC48" s="353"/>
      <c r="AD48" s="354"/>
      <c r="AE48" s="260">
        <v>4</v>
      </c>
      <c r="AF48" s="49">
        <f>AE48*30</f>
        <v>120</v>
      </c>
      <c r="AG48" s="49">
        <v>14</v>
      </c>
      <c r="AH48" s="49">
        <v>8</v>
      </c>
      <c r="AI48" s="49"/>
      <c r="AJ48" s="49">
        <v>6</v>
      </c>
      <c r="AK48" s="49"/>
      <c r="AL48" s="312"/>
      <c r="AM48" s="312"/>
      <c r="AN48" s="312"/>
      <c r="AO48" s="50">
        <f>AF48-AG48</f>
        <v>106</v>
      </c>
      <c r="AP48" s="51">
        <v>2</v>
      </c>
      <c r="AQ48" s="52"/>
      <c r="AR48" s="52">
        <v>2</v>
      </c>
      <c r="AS48" s="53"/>
      <c r="AT48" s="54"/>
      <c r="AU48" s="52"/>
      <c r="AV48" s="52"/>
      <c r="AW48" s="53"/>
      <c r="AX48" s="46"/>
      <c r="AY48" s="52"/>
      <c r="AZ48" s="52"/>
      <c r="BA48" s="53"/>
      <c r="BB48" s="46">
        <v>14</v>
      </c>
      <c r="BC48" s="52">
        <v>8</v>
      </c>
      <c r="BD48" s="52">
        <v>6</v>
      </c>
      <c r="BE48" s="53"/>
      <c r="BT48" s="73" t="s">
        <v>76</v>
      </c>
      <c r="BY48" s="73" t="s">
        <v>76</v>
      </c>
    </row>
    <row r="49" spans="2:77" s="73" customFormat="1" ht="100.5" customHeight="1" x14ac:dyDescent="0.7">
      <c r="B49" s="298">
        <v>14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355" t="s">
        <v>127</v>
      </c>
      <c r="U49" s="356"/>
      <c r="V49" s="357"/>
      <c r="W49" s="358" t="s">
        <v>67</v>
      </c>
      <c r="X49" s="359"/>
      <c r="Y49" s="359"/>
      <c r="Z49" s="359"/>
      <c r="AA49" s="359"/>
      <c r="AB49" s="301" t="s">
        <v>85</v>
      </c>
      <c r="AC49" s="360"/>
      <c r="AD49" s="361"/>
      <c r="AE49" s="299">
        <v>4</v>
      </c>
      <c r="AF49" s="171">
        <f>AE49*30</f>
        <v>120</v>
      </c>
      <c r="AG49" s="171">
        <v>14</v>
      </c>
      <c r="AH49" s="171">
        <v>8</v>
      </c>
      <c r="AI49" s="171"/>
      <c r="AJ49" s="171">
        <v>6</v>
      </c>
      <c r="AK49" s="171"/>
      <c r="AL49" s="309"/>
      <c r="AM49" s="309"/>
      <c r="AN49" s="309"/>
      <c r="AO49" s="172">
        <f>AF49-AG49</f>
        <v>106</v>
      </c>
      <c r="AP49" s="173">
        <v>2</v>
      </c>
      <c r="AQ49" s="174"/>
      <c r="AR49" s="174">
        <v>2</v>
      </c>
      <c r="AS49" s="70"/>
      <c r="AT49" s="175"/>
      <c r="AU49" s="174"/>
      <c r="AV49" s="174"/>
      <c r="AW49" s="70"/>
      <c r="AX49" s="110"/>
      <c r="AY49" s="174"/>
      <c r="AZ49" s="174"/>
      <c r="BA49" s="70"/>
      <c r="BB49" s="110">
        <v>14</v>
      </c>
      <c r="BC49" s="174">
        <v>8</v>
      </c>
      <c r="BD49" s="174">
        <v>6</v>
      </c>
      <c r="BE49" s="70"/>
      <c r="BT49" s="73" t="s">
        <v>76</v>
      </c>
      <c r="BY49" s="73" t="s">
        <v>76</v>
      </c>
    </row>
    <row r="50" spans="2:77" s="73" customFormat="1" ht="100.5" customHeight="1" thickBot="1" x14ac:dyDescent="0.75">
      <c r="B50" s="267">
        <v>14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362" t="s">
        <v>89</v>
      </c>
      <c r="U50" s="363"/>
      <c r="V50" s="364"/>
      <c r="W50" s="365" t="s">
        <v>67</v>
      </c>
      <c r="X50" s="366"/>
      <c r="Y50" s="366"/>
      <c r="Z50" s="366"/>
      <c r="AA50" s="366"/>
      <c r="AB50" s="302" t="s">
        <v>85</v>
      </c>
      <c r="AC50" s="367"/>
      <c r="AD50" s="368"/>
      <c r="AE50" s="261">
        <v>4</v>
      </c>
      <c r="AF50" s="179">
        <f>AE50*30</f>
        <v>120</v>
      </c>
      <c r="AG50" s="179">
        <v>14</v>
      </c>
      <c r="AH50" s="179">
        <v>8</v>
      </c>
      <c r="AI50" s="179"/>
      <c r="AJ50" s="179">
        <v>6</v>
      </c>
      <c r="AK50" s="179"/>
      <c r="AL50" s="310"/>
      <c r="AM50" s="310"/>
      <c r="AN50" s="310"/>
      <c r="AO50" s="180">
        <f>AF50-AG50</f>
        <v>106</v>
      </c>
      <c r="AP50" s="181">
        <v>2</v>
      </c>
      <c r="AQ50" s="182"/>
      <c r="AR50" s="182">
        <v>2</v>
      </c>
      <c r="AS50" s="183"/>
      <c r="AT50" s="184"/>
      <c r="AU50" s="182"/>
      <c r="AV50" s="182"/>
      <c r="AW50" s="183"/>
      <c r="AX50" s="121"/>
      <c r="AY50" s="182"/>
      <c r="AZ50" s="182"/>
      <c r="BA50" s="183"/>
      <c r="BB50" s="121">
        <v>14</v>
      </c>
      <c r="BC50" s="182">
        <v>8</v>
      </c>
      <c r="BD50" s="182">
        <v>6</v>
      </c>
      <c r="BE50" s="183"/>
      <c r="BQ50" s="73" t="s">
        <v>76</v>
      </c>
      <c r="BT50" s="73" t="s">
        <v>76</v>
      </c>
      <c r="BY50" s="73" t="s">
        <v>76</v>
      </c>
    </row>
    <row r="51" spans="2:77" s="73" customFormat="1" ht="50.1" customHeight="1" thickBot="1" x14ac:dyDescent="0.75">
      <c r="B51" s="265">
        <v>15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567" t="s">
        <v>121</v>
      </c>
      <c r="U51" s="567"/>
      <c r="V51" s="568"/>
      <c r="W51" s="344"/>
      <c r="X51" s="345"/>
      <c r="Y51" s="345"/>
      <c r="Z51" s="345"/>
      <c r="AA51" s="345"/>
      <c r="AB51" s="303"/>
      <c r="AC51" s="346"/>
      <c r="AD51" s="347"/>
      <c r="AE51" s="289"/>
      <c r="AF51" s="290"/>
      <c r="AG51" s="290"/>
      <c r="AH51" s="290"/>
      <c r="AI51" s="290"/>
      <c r="AJ51" s="290"/>
      <c r="AK51" s="290"/>
      <c r="AL51" s="290"/>
      <c r="AM51" s="290"/>
      <c r="AN51" s="291"/>
      <c r="AO51" s="288"/>
      <c r="AP51" s="292"/>
      <c r="AQ51" s="293"/>
      <c r="AR51" s="293"/>
      <c r="AS51" s="294"/>
      <c r="AT51" s="292"/>
      <c r="AU51" s="293"/>
      <c r="AV51" s="293"/>
      <c r="AW51" s="294"/>
      <c r="AX51" s="292"/>
      <c r="AY51" s="293"/>
      <c r="AZ51" s="293"/>
      <c r="BA51" s="294"/>
      <c r="BB51" s="295"/>
      <c r="BC51" s="296"/>
      <c r="BD51" s="296"/>
      <c r="BE51" s="297"/>
    </row>
    <row r="52" spans="2:77" s="73" customFormat="1" ht="100.5" customHeight="1" x14ac:dyDescent="0.7">
      <c r="B52" s="259">
        <v>15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348" t="s">
        <v>90</v>
      </c>
      <c r="U52" s="349"/>
      <c r="V52" s="350"/>
      <c r="W52" s="351" t="s">
        <v>67</v>
      </c>
      <c r="X52" s="352"/>
      <c r="Y52" s="352"/>
      <c r="Z52" s="352"/>
      <c r="AA52" s="352"/>
      <c r="AB52" s="300" t="s">
        <v>85</v>
      </c>
      <c r="AC52" s="353"/>
      <c r="AD52" s="354"/>
      <c r="AE52" s="260">
        <v>4</v>
      </c>
      <c r="AF52" s="49">
        <f>AE52*30</f>
        <v>120</v>
      </c>
      <c r="AG52" s="49">
        <v>14</v>
      </c>
      <c r="AH52" s="49">
        <v>8</v>
      </c>
      <c r="AI52" s="49"/>
      <c r="AJ52" s="49">
        <v>6</v>
      </c>
      <c r="AK52" s="49"/>
      <c r="AL52" s="312"/>
      <c r="AM52" s="312"/>
      <c r="AN52" s="312"/>
      <c r="AO52" s="50">
        <f>AF52-AG52</f>
        <v>106</v>
      </c>
      <c r="AP52" s="51">
        <v>2</v>
      </c>
      <c r="AQ52" s="52"/>
      <c r="AR52" s="52">
        <v>2</v>
      </c>
      <c r="AS52" s="53"/>
      <c r="AT52" s="54"/>
      <c r="AU52" s="52"/>
      <c r="AV52" s="52"/>
      <c r="AW52" s="53"/>
      <c r="AX52" s="46"/>
      <c r="AY52" s="52"/>
      <c r="AZ52" s="52"/>
      <c r="BA52" s="53"/>
      <c r="BB52" s="46">
        <v>14</v>
      </c>
      <c r="BC52" s="52">
        <v>8</v>
      </c>
      <c r="BD52" s="52">
        <v>6</v>
      </c>
      <c r="BE52" s="53"/>
      <c r="BT52" s="73" t="s">
        <v>76</v>
      </c>
      <c r="BY52" s="73" t="s">
        <v>76</v>
      </c>
    </row>
    <row r="53" spans="2:77" s="73" customFormat="1" ht="100.5" customHeight="1" x14ac:dyDescent="0.7">
      <c r="B53" s="298">
        <v>15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355" t="s">
        <v>91</v>
      </c>
      <c r="U53" s="356"/>
      <c r="V53" s="357"/>
      <c r="W53" s="358" t="s">
        <v>67</v>
      </c>
      <c r="X53" s="359"/>
      <c r="Y53" s="359"/>
      <c r="Z53" s="359"/>
      <c r="AA53" s="359"/>
      <c r="AB53" s="301" t="s">
        <v>85</v>
      </c>
      <c r="AC53" s="360"/>
      <c r="AD53" s="361"/>
      <c r="AE53" s="299">
        <v>4</v>
      </c>
      <c r="AF53" s="171">
        <f>AE53*30</f>
        <v>120</v>
      </c>
      <c r="AG53" s="171">
        <v>14</v>
      </c>
      <c r="AH53" s="171">
        <v>8</v>
      </c>
      <c r="AI53" s="171"/>
      <c r="AJ53" s="171">
        <v>6</v>
      </c>
      <c r="AK53" s="171"/>
      <c r="AL53" s="309"/>
      <c r="AM53" s="309"/>
      <c r="AN53" s="309"/>
      <c r="AO53" s="172">
        <f>AF53-AG53</f>
        <v>106</v>
      </c>
      <c r="AP53" s="173">
        <v>2</v>
      </c>
      <c r="AQ53" s="174"/>
      <c r="AR53" s="174">
        <v>2</v>
      </c>
      <c r="AS53" s="70"/>
      <c r="AT53" s="175"/>
      <c r="AU53" s="174"/>
      <c r="AV53" s="174"/>
      <c r="AW53" s="70"/>
      <c r="AX53" s="110"/>
      <c r="AY53" s="174"/>
      <c r="AZ53" s="174"/>
      <c r="BA53" s="70"/>
      <c r="BB53" s="110">
        <v>14</v>
      </c>
      <c r="BC53" s="174">
        <v>8</v>
      </c>
      <c r="BD53" s="174">
        <v>6</v>
      </c>
      <c r="BE53" s="70"/>
      <c r="BT53" s="73" t="s">
        <v>76</v>
      </c>
      <c r="BY53" s="73" t="s">
        <v>76</v>
      </c>
    </row>
    <row r="54" spans="2:77" s="73" customFormat="1" ht="100.5" customHeight="1" thickBot="1" x14ac:dyDescent="0.75">
      <c r="B54" s="267">
        <v>15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362" t="s">
        <v>92</v>
      </c>
      <c r="U54" s="363"/>
      <c r="V54" s="364"/>
      <c r="W54" s="365" t="s">
        <v>67</v>
      </c>
      <c r="X54" s="366"/>
      <c r="Y54" s="366"/>
      <c r="Z54" s="366"/>
      <c r="AA54" s="366"/>
      <c r="AB54" s="302" t="s">
        <v>85</v>
      </c>
      <c r="AC54" s="367"/>
      <c r="AD54" s="368"/>
      <c r="AE54" s="261">
        <v>4</v>
      </c>
      <c r="AF54" s="179">
        <f>AE54*30</f>
        <v>120</v>
      </c>
      <c r="AG54" s="179">
        <v>14</v>
      </c>
      <c r="AH54" s="179">
        <v>8</v>
      </c>
      <c r="AI54" s="179"/>
      <c r="AJ54" s="179">
        <v>6</v>
      </c>
      <c r="AK54" s="179"/>
      <c r="AL54" s="310"/>
      <c r="AM54" s="310"/>
      <c r="AN54" s="310"/>
      <c r="AO54" s="180">
        <f>AF54-AG54</f>
        <v>106</v>
      </c>
      <c r="AP54" s="181">
        <v>2</v>
      </c>
      <c r="AQ54" s="182"/>
      <c r="AR54" s="182">
        <v>2</v>
      </c>
      <c r="AS54" s="183"/>
      <c r="AT54" s="184"/>
      <c r="AU54" s="182"/>
      <c r="AV54" s="182"/>
      <c r="AW54" s="183"/>
      <c r="AX54" s="121"/>
      <c r="AY54" s="182"/>
      <c r="AZ54" s="182"/>
      <c r="BA54" s="183"/>
      <c r="BB54" s="121">
        <v>14</v>
      </c>
      <c r="BC54" s="182">
        <v>8</v>
      </c>
      <c r="BD54" s="182">
        <v>6</v>
      </c>
      <c r="BE54" s="183"/>
      <c r="BT54" s="73" t="s">
        <v>76</v>
      </c>
      <c r="BY54" s="73" t="s">
        <v>76</v>
      </c>
    </row>
    <row r="55" spans="2:77" s="73" customFormat="1" ht="50.1" customHeight="1" thickBot="1" x14ac:dyDescent="0.75">
      <c r="B55" s="265">
        <v>16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567" t="s">
        <v>128</v>
      </c>
      <c r="U55" s="567"/>
      <c r="V55" s="568"/>
      <c r="W55" s="344"/>
      <c r="X55" s="345"/>
      <c r="Y55" s="345"/>
      <c r="Z55" s="345"/>
      <c r="AA55" s="345"/>
      <c r="AB55" s="303"/>
      <c r="AC55" s="346"/>
      <c r="AD55" s="347"/>
      <c r="AE55" s="289"/>
      <c r="AF55" s="290"/>
      <c r="AG55" s="290"/>
      <c r="AH55" s="290"/>
      <c r="AI55" s="290"/>
      <c r="AJ55" s="290"/>
      <c r="AK55" s="290"/>
      <c r="AL55" s="290"/>
      <c r="AM55" s="290"/>
      <c r="AN55" s="291"/>
      <c r="AO55" s="288"/>
      <c r="AP55" s="292"/>
      <c r="AQ55" s="293"/>
      <c r="AR55" s="293"/>
      <c r="AS55" s="294"/>
      <c r="AT55" s="292"/>
      <c r="AU55" s="293"/>
      <c r="AV55" s="293"/>
      <c r="AW55" s="294"/>
      <c r="AX55" s="292"/>
      <c r="AY55" s="293"/>
      <c r="AZ55" s="293"/>
      <c r="BA55" s="294"/>
      <c r="BB55" s="295"/>
      <c r="BC55" s="296"/>
      <c r="BD55" s="296"/>
      <c r="BE55" s="297"/>
    </row>
    <row r="56" spans="2:77" s="73" customFormat="1" ht="100.5" customHeight="1" x14ac:dyDescent="0.7">
      <c r="B56" s="259">
        <v>16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348" t="s">
        <v>93</v>
      </c>
      <c r="U56" s="349"/>
      <c r="V56" s="350"/>
      <c r="W56" s="351" t="s">
        <v>67</v>
      </c>
      <c r="X56" s="352"/>
      <c r="Y56" s="352"/>
      <c r="Z56" s="352"/>
      <c r="AA56" s="352"/>
      <c r="AB56" s="300" t="s">
        <v>85</v>
      </c>
      <c r="AC56" s="353"/>
      <c r="AD56" s="354"/>
      <c r="AE56" s="260">
        <v>4</v>
      </c>
      <c r="AF56" s="49">
        <f>AE56*30</f>
        <v>120</v>
      </c>
      <c r="AG56" s="49">
        <v>14</v>
      </c>
      <c r="AH56" s="49">
        <v>8</v>
      </c>
      <c r="AI56" s="49"/>
      <c r="AJ56" s="49">
        <v>6</v>
      </c>
      <c r="AK56" s="49"/>
      <c r="AL56" s="312"/>
      <c r="AM56" s="312"/>
      <c r="AN56" s="312"/>
      <c r="AO56" s="50">
        <f>AF56-AG56</f>
        <v>106</v>
      </c>
      <c r="AP56" s="51"/>
      <c r="AQ56" s="51">
        <v>2</v>
      </c>
      <c r="AR56" s="52">
        <v>2</v>
      </c>
      <c r="AS56" s="53"/>
      <c r="AT56" s="54"/>
      <c r="AU56" s="52"/>
      <c r="AV56" s="52"/>
      <c r="AW56" s="53"/>
      <c r="AX56" s="46"/>
      <c r="AY56" s="52"/>
      <c r="AZ56" s="52"/>
      <c r="BA56" s="53"/>
      <c r="BB56" s="46">
        <f>SUM(BC56:BE56)</f>
        <v>14</v>
      </c>
      <c r="BC56" s="52">
        <v>8</v>
      </c>
      <c r="BD56" s="52">
        <v>6</v>
      </c>
      <c r="BE56" s="53"/>
      <c r="BT56" s="73" t="s">
        <v>76</v>
      </c>
      <c r="BY56" s="73" t="s">
        <v>76</v>
      </c>
    </row>
    <row r="57" spans="2:77" s="73" customFormat="1" ht="100.5" customHeight="1" x14ac:dyDescent="0.7">
      <c r="B57" s="298">
        <v>16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355" t="s">
        <v>94</v>
      </c>
      <c r="U57" s="356"/>
      <c r="V57" s="357"/>
      <c r="W57" s="358" t="s">
        <v>67</v>
      </c>
      <c r="X57" s="359"/>
      <c r="Y57" s="359"/>
      <c r="Z57" s="359"/>
      <c r="AA57" s="359"/>
      <c r="AB57" s="301" t="s">
        <v>85</v>
      </c>
      <c r="AC57" s="360"/>
      <c r="AD57" s="361"/>
      <c r="AE57" s="299">
        <v>4</v>
      </c>
      <c r="AF57" s="171">
        <f>AE57*30</f>
        <v>120</v>
      </c>
      <c r="AG57" s="171">
        <v>14</v>
      </c>
      <c r="AH57" s="171">
        <v>8</v>
      </c>
      <c r="AI57" s="171"/>
      <c r="AJ57" s="171">
        <v>6</v>
      </c>
      <c r="AK57" s="171"/>
      <c r="AL57" s="309"/>
      <c r="AM57" s="309"/>
      <c r="AN57" s="309"/>
      <c r="AO57" s="172">
        <f>AF57-AG57</f>
        <v>106</v>
      </c>
      <c r="AP57" s="173"/>
      <c r="AQ57" s="173">
        <v>2</v>
      </c>
      <c r="AR57" s="174">
        <v>2</v>
      </c>
      <c r="AS57" s="70"/>
      <c r="AT57" s="175"/>
      <c r="AU57" s="174"/>
      <c r="AV57" s="174"/>
      <c r="AW57" s="70"/>
      <c r="AX57" s="110"/>
      <c r="AY57" s="174"/>
      <c r="AZ57" s="174"/>
      <c r="BA57" s="70"/>
      <c r="BB57" s="110">
        <f>SUM(BC57:BE57)</f>
        <v>14</v>
      </c>
      <c r="BC57" s="174">
        <v>8</v>
      </c>
      <c r="BD57" s="174">
        <v>6</v>
      </c>
      <c r="BE57" s="70"/>
      <c r="BT57" s="73" t="s">
        <v>76</v>
      </c>
      <c r="BY57" s="73" t="s">
        <v>76</v>
      </c>
    </row>
    <row r="58" spans="2:77" s="73" customFormat="1" ht="100.5" customHeight="1" thickBot="1" x14ac:dyDescent="0.75">
      <c r="B58" s="267">
        <v>16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362" t="s">
        <v>95</v>
      </c>
      <c r="U58" s="363"/>
      <c r="V58" s="364"/>
      <c r="W58" s="365" t="s">
        <v>67</v>
      </c>
      <c r="X58" s="366"/>
      <c r="Y58" s="366"/>
      <c r="Z58" s="366"/>
      <c r="AA58" s="366"/>
      <c r="AB58" s="302" t="s">
        <v>85</v>
      </c>
      <c r="AC58" s="367"/>
      <c r="AD58" s="368"/>
      <c r="AE58" s="261">
        <v>4</v>
      </c>
      <c r="AF58" s="179">
        <f>AE58*30</f>
        <v>120</v>
      </c>
      <c r="AG58" s="179">
        <v>14</v>
      </c>
      <c r="AH58" s="179">
        <v>8</v>
      </c>
      <c r="AI58" s="179"/>
      <c r="AJ58" s="179">
        <v>6</v>
      </c>
      <c r="AK58" s="179"/>
      <c r="AL58" s="310"/>
      <c r="AM58" s="310"/>
      <c r="AN58" s="310"/>
      <c r="AO58" s="180">
        <f>AF58-AG58</f>
        <v>106</v>
      </c>
      <c r="AP58" s="181"/>
      <c r="AQ58" s="181">
        <v>2</v>
      </c>
      <c r="AR58" s="182">
        <v>2</v>
      </c>
      <c r="AS58" s="183"/>
      <c r="AT58" s="184"/>
      <c r="AU58" s="182"/>
      <c r="AV58" s="182"/>
      <c r="AW58" s="183"/>
      <c r="AX58" s="121"/>
      <c r="AY58" s="182"/>
      <c r="AZ58" s="182"/>
      <c r="BA58" s="183"/>
      <c r="BB58" s="121">
        <f>SUM(BC58:BE58)</f>
        <v>14</v>
      </c>
      <c r="BC58" s="182">
        <v>8</v>
      </c>
      <c r="BD58" s="182">
        <v>6</v>
      </c>
      <c r="BE58" s="183"/>
      <c r="BT58" s="73" t="s">
        <v>76</v>
      </c>
      <c r="BY58" s="73" t="s">
        <v>76</v>
      </c>
    </row>
    <row r="59" spans="2:77" s="73" customFormat="1" ht="55.5" customHeight="1" thickBot="1" x14ac:dyDescent="0.75">
      <c r="B59" s="265">
        <v>17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567" t="s">
        <v>129</v>
      </c>
      <c r="U59" s="567"/>
      <c r="V59" s="568"/>
      <c r="W59" s="344"/>
      <c r="X59" s="345"/>
      <c r="Y59" s="345"/>
      <c r="Z59" s="345"/>
      <c r="AA59" s="345"/>
      <c r="AB59" s="303"/>
      <c r="AC59" s="346"/>
      <c r="AD59" s="347"/>
      <c r="AE59" s="289"/>
      <c r="AF59" s="290"/>
      <c r="AG59" s="290"/>
      <c r="AH59" s="290"/>
      <c r="AI59" s="290"/>
      <c r="AJ59" s="290"/>
      <c r="AK59" s="290"/>
      <c r="AL59" s="290"/>
      <c r="AM59" s="290"/>
      <c r="AN59" s="291"/>
      <c r="AO59" s="288"/>
      <c r="AP59" s="292"/>
      <c r="AQ59" s="293"/>
      <c r="AR59" s="293"/>
      <c r="AS59" s="294"/>
      <c r="AT59" s="292"/>
      <c r="AU59" s="293"/>
      <c r="AV59" s="293"/>
      <c r="AW59" s="294"/>
      <c r="AX59" s="292"/>
      <c r="AY59" s="293"/>
      <c r="AZ59" s="293"/>
      <c r="BA59" s="294"/>
      <c r="BB59" s="295"/>
      <c r="BC59" s="296"/>
      <c r="BD59" s="296"/>
      <c r="BE59" s="297"/>
    </row>
    <row r="60" spans="2:77" s="73" customFormat="1" ht="100.5" customHeight="1" x14ac:dyDescent="0.7">
      <c r="B60" s="259">
        <v>17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348" t="s">
        <v>96</v>
      </c>
      <c r="U60" s="349"/>
      <c r="V60" s="350"/>
      <c r="W60" s="351" t="s">
        <v>67</v>
      </c>
      <c r="X60" s="352"/>
      <c r="Y60" s="352"/>
      <c r="Z60" s="352"/>
      <c r="AA60" s="352"/>
      <c r="AB60" s="300" t="s">
        <v>85</v>
      </c>
      <c r="AC60" s="353"/>
      <c r="AD60" s="354"/>
      <c r="AE60" s="260">
        <v>3</v>
      </c>
      <c r="AF60" s="49">
        <f>AE60*30</f>
        <v>90</v>
      </c>
      <c r="AG60" s="49">
        <v>8</v>
      </c>
      <c r="AH60" s="49">
        <v>4</v>
      </c>
      <c r="AI60" s="49"/>
      <c r="AJ60" s="49">
        <v>4</v>
      </c>
      <c r="AK60" s="49"/>
      <c r="AL60" s="312"/>
      <c r="AM60" s="312"/>
      <c r="AN60" s="312"/>
      <c r="AO60" s="50">
        <f>AF60-AG60</f>
        <v>82</v>
      </c>
      <c r="AP60" s="51"/>
      <c r="AQ60" s="51">
        <v>2</v>
      </c>
      <c r="AR60" s="52">
        <v>2</v>
      </c>
      <c r="AS60" s="53"/>
      <c r="AT60" s="54"/>
      <c r="AU60" s="52"/>
      <c r="AV60" s="52"/>
      <c r="AW60" s="53"/>
      <c r="AX60" s="46"/>
      <c r="AY60" s="52"/>
      <c r="AZ60" s="52"/>
      <c r="BA60" s="53"/>
      <c r="BB60" s="46">
        <f>SUM(BC60:BE60)</f>
        <v>8</v>
      </c>
      <c r="BC60" s="52">
        <v>4</v>
      </c>
      <c r="BD60" s="52">
        <v>4</v>
      </c>
      <c r="BE60" s="53"/>
      <c r="BT60" s="73" t="s">
        <v>76</v>
      </c>
      <c r="BY60" s="73" t="s">
        <v>76</v>
      </c>
    </row>
    <row r="61" spans="2:77" s="73" customFormat="1" ht="100.5" customHeight="1" x14ac:dyDescent="0.7">
      <c r="B61" s="298">
        <v>17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355" t="s">
        <v>97</v>
      </c>
      <c r="U61" s="356"/>
      <c r="V61" s="357"/>
      <c r="W61" s="358" t="s">
        <v>67</v>
      </c>
      <c r="X61" s="359"/>
      <c r="Y61" s="359"/>
      <c r="Z61" s="359"/>
      <c r="AA61" s="359"/>
      <c r="AB61" s="301" t="s">
        <v>85</v>
      </c>
      <c r="AC61" s="360"/>
      <c r="AD61" s="361"/>
      <c r="AE61" s="299">
        <v>3</v>
      </c>
      <c r="AF61" s="171">
        <f>AE61*30</f>
        <v>90</v>
      </c>
      <c r="AG61" s="171">
        <f>AH61+AJ61+AL61</f>
        <v>8</v>
      </c>
      <c r="AH61" s="171">
        <v>4</v>
      </c>
      <c r="AI61" s="171"/>
      <c r="AJ61" s="171">
        <v>4</v>
      </c>
      <c r="AK61" s="171"/>
      <c r="AL61" s="309"/>
      <c r="AM61" s="309"/>
      <c r="AN61" s="309"/>
      <c r="AO61" s="172">
        <f>AF61-AG61</f>
        <v>82</v>
      </c>
      <c r="AP61" s="173"/>
      <c r="AQ61" s="173">
        <v>2</v>
      </c>
      <c r="AR61" s="174">
        <v>2</v>
      </c>
      <c r="AS61" s="70"/>
      <c r="AT61" s="175"/>
      <c r="AU61" s="174"/>
      <c r="AV61" s="174"/>
      <c r="AW61" s="70"/>
      <c r="AX61" s="110"/>
      <c r="AY61" s="174"/>
      <c r="AZ61" s="174"/>
      <c r="BA61" s="70"/>
      <c r="BB61" s="110">
        <f>SUM(BC61:BE61)</f>
        <v>8</v>
      </c>
      <c r="BC61" s="174">
        <v>4</v>
      </c>
      <c r="BD61" s="174">
        <v>4</v>
      </c>
      <c r="BE61" s="70"/>
      <c r="BT61" s="73" t="s">
        <v>76</v>
      </c>
      <c r="BY61" s="73" t="s">
        <v>76</v>
      </c>
    </row>
    <row r="62" spans="2:77" s="73" customFormat="1" ht="100.5" customHeight="1" thickBot="1" x14ac:dyDescent="0.75">
      <c r="B62" s="267">
        <v>17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362" t="s">
        <v>98</v>
      </c>
      <c r="U62" s="363"/>
      <c r="V62" s="364"/>
      <c r="W62" s="365" t="s">
        <v>67</v>
      </c>
      <c r="X62" s="366"/>
      <c r="Y62" s="366"/>
      <c r="Z62" s="366"/>
      <c r="AA62" s="366"/>
      <c r="AB62" s="302" t="s">
        <v>85</v>
      </c>
      <c r="AC62" s="367"/>
      <c r="AD62" s="368"/>
      <c r="AE62" s="261">
        <v>3</v>
      </c>
      <c r="AF62" s="179">
        <f>AE62*30</f>
        <v>90</v>
      </c>
      <c r="AG62" s="179">
        <f>AH62+AJ62+AL62</f>
        <v>8</v>
      </c>
      <c r="AH62" s="179">
        <v>4</v>
      </c>
      <c r="AI62" s="179"/>
      <c r="AJ62" s="179">
        <v>4</v>
      </c>
      <c r="AK62" s="179"/>
      <c r="AL62" s="310"/>
      <c r="AM62" s="310"/>
      <c r="AN62" s="310"/>
      <c r="AO62" s="180">
        <f>AF62-AG62</f>
        <v>82</v>
      </c>
      <c r="AP62" s="181"/>
      <c r="AQ62" s="181">
        <v>2</v>
      </c>
      <c r="AR62" s="182">
        <v>2</v>
      </c>
      <c r="AS62" s="183"/>
      <c r="AT62" s="184"/>
      <c r="AU62" s="182"/>
      <c r="AV62" s="182"/>
      <c r="AW62" s="183"/>
      <c r="AX62" s="121"/>
      <c r="AY62" s="182"/>
      <c r="AZ62" s="182"/>
      <c r="BA62" s="183"/>
      <c r="BB62" s="121">
        <f>SUM(BC62:BE62)</f>
        <v>8</v>
      </c>
      <c r="BC62" s="182">
        <v>4</v>
      </c>
      <c r="BD62" s="182">
        <v>4</v>
      </c>
      <c r="BE62" s="183"/>
      <c r="BT62" s="73" t="s">
        <v>76</v>
      </c>
      <c r="BY62" s="73" t="s">
        <v>76</v>
      </c>
    </row>
    <row r="63" spans="2:77" s="45" customFormat="1" ht="59.4" customHeight="1" thickBot="1" x14ac:dyDescent="0.8">
      <c r="B63" s="394" t="s">
        <v>119</v>
      </c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76">
        <v>23</v>
      </c>
      <c r="AF63" s="192">
        <f>AE63*30</f>
        <v>690</v>
      </c>
      <c r="AG63" s="192">
        <f>AG46+AG50+AG54+AG58+AG62</f>
        <v>86</v>
      </c>
      <c r="AH63" s="192">
        <f>AH46+AH50+AH54+AH58+AH62</f>
        <v>48</v>
      </c>
      <c r="AI63" s="192"/>
      <c r="AJ63" s="192">
        <f>AJ46+AJ50+AJ54+AJ58+AJ62</f>
        <v>28</v>
      </c>
      <c r="AK63" s="192"/>
      <c r="AL63" s="192">
        <f>AL46</f>
        <v>10</v>
      </c>
      <c r="AM63" s="192"/>
      <c r="AN63" s="193"/>
      <c r="AO63" s="194">
        <f>AF63-AG63</f>
        <v>604</v>
      </c>
      <c r="AP63" s="71">
        <v>3</v>
      </c>
      <c r="AQ63" s="91">
        <v>2</v>
      </c>
      <c r="AR63" s="189">
        <v>5</v>
      </c>
      <c r="AS63" s="92"/>
      <c r="AT63" s="91"/>
      <c r="AU63" s="189"/>
      <c r="AV63" s="189">
        <v>1</v>
      </c>
      <c r="AW63" s="190"/>
      <c r="AX63" s="191"/>
      <c r="AY63" s="189"/>
      <c r="AZ63" s="189"/>
      <c r="BA63" s="92"/>
      <c r="BB63" s="78">
        <f>BB46+BB50+BB54+BB58+BB62</f>
        <v>86</v>
      </c>
      <c r="BC63" s="78">
        <f>BC46+BC50+BC54+BC58+BC62</f>
        <v>48</v>
      </c>
      <c r="BD63" s="329">
        <f>BD46+BD50+BD54+BD58+BD62</f>
        <v>28</v>
      </c>
      <c r="BE63" s="78">
        <f>BE46+BE50+BE54+BE58+BE62</f>
        <v>10</v>
      </c>
    </row>
    <row r="64" spans="2:77" s="89" customFormat="1" ht="63" customHeight="1" thickBot="1" x14ac:dyDescent="0.8">
      <c r="B64" s="385" t="s">
        <v>101</v>
      </c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7"/>
      <c r="AE64" s="79">
        <f t="shared" ref="AE64:AR64" si="4">AE63</f>
        <v>23</v>
      </c>
      <c r="AF64" s="82">
        <f t="shared" si="4"/>
        <v>690</v>
      </c>
      <c r="AG64" s="82">
        <f t="shared" si="4"/>
        <v>86</v>
      </c>
      <c r="AH64" s="82">
        <f t="shared" si="4"/>
        <v>48</v>
      </c>
      <c r="AI64" s="82"/>
      <c r="AJ64" s="82">
        <f t="shared" si="4"/>
        <v>28</v>
      </c>
      <c r="AK64" s="82"/>
      <c r="AL64" s="82">
        <f t="shared" si="4"/>
        <v>10</v>
      </c>
      <c r="AM64" s="82"/>
      <c r="AN64" s="81"/>
      <c r="AO64" s="195">
        <f t="shared" si="4"/>
        <v>604</v>
      </c>
      <c r="AP64" s="79">
        <f t="shared" si="4"/>
        <v>3</v>
      </c>
      <c r="AQ64" s="80">
        <f t="shared" si="4"/>
        <v>2</v>
      </c>
      <c r="AR64" s="80">
        <f t="shared" si="4"/>
        <v>5</v>
      </c>
      <c r="AS64" s="81"/>
      <c r="AT64" s="80"/>
      <c r="AU64" s="82"/>
      <c r="AV64" s="80">
        <f>AV63</f>
        <v>1</v>
      </c>
      <c r="AW64" s="83"/>
      <c r="AX64" s="84"/>
      <c r="AY64" s="85"/>
      <c r="AZ64" s="85"/>
      <c r="BA64" s="86"/>
      <c r="BB64" s="80">
        <f>BB63</f>
        <v>86</v>
      </c>
      <c r="BC64" s="80">
        <f>BC63</f>
        <v>48</v>
      </c>
      <c r="BD64" s="80">
        <f>BD63</f>
        <v>28</v>
      </c>
      <c r="BE64" s="80">
        <f>BE63</f>
        <v>10</v>
      </c>
      <c r="BF64" s="87"/>
      <c r="BG64" s="87"/>
      <c r="BH64" s="88"/>
      <c r="BI64" s="87"/>
      <c r="BJ64" s="87"/>
      <c r="BL64" s="90"/>
      <c r="BM64" s="90"/>
      <c r="BN64" s="90"/>
    </row>
    <row r="65" spans="2:70" s="73" customFormat="1" ht="66.599999999999994" customHeight="1" thickBot="1" x14ac:dyDescent="0.75">
      <c r="B65" s="391" t="s">
        <v>100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3"/>
      <c r="AE65" s="71">
        <f t="shared" ref="AE65:AR65" si="5">AE64+AE38</f>
        <v>64</v>
      </c>
      <c r="AF65" s="77">
        <f t="shared" si="5"/>
        <v>1920</v>
      </c>
      <c r="AG65" s="77">
        <f t="shared" si="5"/>
        <v>220</v>
      </c>
      <c r="AH65" s="77">
        <f t="shared" si="5"/>
        <v>100</v>
      </c>
      <c r="AI65" s="77">
        <f t="shared" si="5"/>
        <v>0</v>
      </c>
      <c r="AJ65" s="77">
        <f t="shared" si="5"/>
        <v>64</v>
      </c>
      <c r="AK65" s="77">
        <f t="shared" si="5"/>
        <v>0</v>
      </c>
      <c r="AL65" s="77">
        <f t="shared" si="5"/>
        <v>56</v>
      </c>
      <c r="AM65" s="77">
        <f t="shared" si="5"/>
        <v>0</v>
      </c>
      <c r="AN65" s="72">
        <f t="shared" si="5"/>
        <v>0</v>
      </c>
      <c r="AO65" s="196">
        <f t="shared" si="5"/>
        <v>1700</v>
      </c>
      <c r="AP65" s="71">
        <f t="shared" si="5"/>
        <v>6</v>
      </c>
      <c r="AQ65" s="91">
        <f t="shared" si="5"/>
        <v>11</v>
      </c>
      <c r="AR65" s="91">
        <f t="shared" si="5"/>
        <v>12</v>
      </c>
      <c r="AS65" s="92"/>
      <c r="AT65" s="71">
        <v>2</v>
      </c>
      <c r="AU65" s="77"/>
      <c r="AV65" s="91">
        <f>AV64+AV38</f>
        <v>1</v>
      </c>
      <c r="AW65" s="72">
        <v>1</v>
      </c>
      <c r="AX65" s="91">
        <f t="shared" ref="AX65:BE65" si="6">AX64+AX38</f>
        <v>104</v>
      </c>
      <c r="AY65" s="91">
        <f t="shared" si="6"/>
        <v>48</v>
      </c>
      <c r="AZ65" s="91">
        <f t="shared" si="6"/>
        <v>24</v>
      </c>
      <c r="BA65" s="196">
        <f t="shared" si="6"/>
        <v>32</v>
      </c>
      <c r="BB65" s="71">
        <f t="shared" si="6"/>
        <v>116</v>
      </c>
      <c r="BC65" s="91">
        <f t="shared" si="6"/>
        <v>52</v>
      </c>
      <c r="BD65" s="91">
        <f t="shared" si="6"/>
        <v>40</v>
      </c>
      <c r="BE65" s="91">
        <f t="shared" si="6"/>
        <v>24</v>
      </c>
    </row>
    <row r="66" spans="2:70" s="319" customFormat="1" ht="54" customHeight="1" x14ac:dyDescent="0.25">
      <c r="B66" s="448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449"/>
      <c r="V66" s="449"/>
      <c r="W66" s="93"/>
      <c r="X66" s="93"/>
      <c r="Y66" s="94"/>
      <c r="Z66" s="94"/>
      <c r="AA66" s="95"/>
      <c r="AB66" s="450" t="s">
        <v>27</v>
      </c>
      <c r="AC66" s="451"/>
      <c r="AD66" s="452"/>
      <c r="AE66" s="439" t="s">
        <v>28</v>
      </c>
      <c r="AF66" s="440"/>
      <c r="AG66" s="440"/>
      <c r="AH66" s="440"/>
      <c r="AI66" s="440"/>
      <c r="AJ66" s="440"/>
      <c r="AK66" s="440"/>
      <c r="AL66" s="440"/>
      <c r="AM66" s="440"/>
      <c r="AN66" s="441"/>
      <c r="AO66" s="442"/>
      <c r="AP66" s="96">
        <v>6</v>
      </c>
      <c r="AQ66" s="97"/>
      <c r="AR66" s="97"/>
      <c r="AS66" s="98"/>
      <c r="AT66" s="99"/>
      <c r="AU66" s="97"/>
      <c r="AV66" s="97"/>
      <c r="AW66" s="98"/>
      <c r="AX66" s="100">
        <v>3</v>
      </c>
      <c r="AY66" s="101"/>
      <c r="AZ66" s="101"/>
      <c r="BA66" s="102"/>
      <c r="BB66" s="46">
        <v>3</v>
      </c>
      <c r="BC66" s="56"/>
      <c r="BD66" s="56"/>
      <c r="BE66" s="57"/>
    </row>
    <row r="67" spans="2:70" s="319" customFormat="1" ht="44.4" customHeight="1" x14ac:dyDescent="0.25">
      <c r="B67" s="448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443"/>
      <c r="V67" s="443"/>
      <c r="W67" s="93"/>
      <c r="X67" s="93"/>
      <c r="Y67" s="94"/>
      <c r="Z67" s="94"/>
      <c r="AA67" s="94"/>
      <c r="AB67" s="453"/>
      <c r="AC67" s="454"/>
      <c r="AD67" s="455"/>
      <c r="AE67" s="444" t="s">
        <v>29</v>
      </c>
      <c r="AF67" s="445"/>
      <c r="AG67" s="445"/>
      <c r="AH67" s="445"/>
      <c r="AI67" s="445"/>
      <c r="AJ67" s="445"/>
      <c r="AK67" s="445"/>
      <c r="AL67" s="445"/>
      <c r="AM67" s="445"/>
      <c r="AN67" s="446"/>
      <c r="AO67" s="447"/>
      <c r="AP67" s="103"/>
      <c r="AQ67" s="104">
        <v>11</v>
      </c>
      <c r="AR67" s="104"/>
      <c r="AS67" s="105"/>
      <c r="AT67" s="106"/>
      <c r="AU67" s="104"/>
      <c r="AV67" s="104"/>
      <c r="AW67" s="105"/>
      <c r="AX67" s="107">
        <v>4</v>
      </c>
      <c r="AY67" s="108"/>
      <c r="AZ67" s="108"/>
      <c r="BA67" s="109"/>
      <c r="BB67" s="110">
        <v>7</v>
      </c>
      <c r="BC67" s="111"/>
      <c r="BD67" s="111"/>
      <c r="BE67" s="112"/>
    </row>
    <row r="68" spans="2:70" s="319" customFormat="1" ht="44.4" customHeight="1" x14ac:dyDescent="0.25">
      <c r="B68" s="448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443"/>
      <c r="V68" s="443"/>
      <c r="W68" s="93"/>
      <c r="X68" s="93"/>
      <c r="Y68" s="94"/>
      <c r="Z68" s="94"/>
      <c r="AA68" s="94"/>
      <c r="AB68" s="453"/>
      <c r="AC68" s="454"/>
      <c r="AD68" s="455"/>
      <c r="AE68" s="444" t="s">
        <v>30</v>
      </c>
      <c r="AF68" s="445"/>
      <c r="AG68" s="445"/>
      <c r="AH68" s="445"/>
      <c r="AI68" s="445"/>
      <c r="AJ68" s="445"/>
      <c r="AK68" s="445"/>
      <c r="AL68" s="445"/>
      <c r="AM68" s="445"/>
      <c r="AN68" s="446"/>
      <c r="AO68" s="447"/>
      <c r="AP68" s="103"/>
      <c r="AQ68" s="104"/>
      <c r="AR68" s="104">
        <v>12</v>
      </c>
      <c r="AS68" s="105"/>
      <c r="AT68" s="106"/>
      <c r="AU68" s="104"/>
      <c r="AV68" s="104"/>
      <c r="AW68" s="105"/>
      <c r="AX68" s="107">
        <v>5</v>
      </c>
      <c r="AY68" s="108"/>
      <c r="AZ68" s="108"/>
      <c r="BA68" s="109"/>
      <c r="BB68" s="110">
        <v>7</v>
      </c>
      <c r="BC68" s="111"/>
      <c r="BD68" s="111"/>
      <c r="BE68" s="112"/>
    </row>
    <row r="69" spans="2:70" s="319" customFormat="1" ht="46.95" customHeight="1" x14ac:dyDescent="0.25">
      <c r="B69" s="448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1" t="s">
        <v>31</v>
      </c>
      <c r="U69" s="462"/>
      <c r="V69" s="462"/>
      <c r="W69" s="93"/>
      <c r="X69" s="93"/>
      <c r="Y69" s="94"/>
      <c r="Z69" s="94"/>
      <c r="AA69" s="94"/>
      <c r="AB69" s="453"/>
      <c r="AC69" s="454"/>
      <c r="AD69" s="455"/>
      <c r="AE69" s="444" t="s">
        <v>32</v>
      </c>
      <c r="AF69" s="445"/>
      <c r="AG69" s="445"/>
      <c r="AH69" s="445"/>
      <c r="AI69" s="445"/>
      <c r="AJ69" s="445"/>
      <c r="AK69" s="445"/>
      <c r="AL69" s="445"/>
      <c r="AM69" s="445"/>
      <c r="AN69" s="446"/>
      <c r="AO69" s="447"/>
      <c r="AP69" s="103"/>
      <c r="AQ69" s="104"/>
      <c r="AR69" s="104"/>
      <c r="AS69" s="105"/>
      <c r="AT69" s="106"/>
      <c r="AU69" s="104"/>
      <c r="AV69" s="104"/>
      <c r="AW69" s="105"/>
      <c r="AX69" s="107"/>
      <c r="AY69" s="108"/>
      <c r="AZ69" s="108"/>
      <c r="BA69" s="109"/>
      <c r="BB69" s="110"/>
      <c r="BC69" s="111"/>
      <c r="BD69" s="111"/>
      <c r="BE69" s="112"/>
    </row>
    <row r="70" spans="2:70" s="319" customFormat="1" ht="46.95" customHeight="1" x14ac:dyDescent="0.5">
      <c r="B70" s="448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459" t="s">
        <v>39</v>
      </c>
      <c r="U70" s="460"/>
      <c r="V70" s="322"/>
      <c r="W70" s="93"/>
      <c r="X70" s="93"/>
      <c r="Y70" s="113"/>
      <c r="Z70" s="113"/>
      <c r="AA70" s="113"/>
      <c r="AB70" s="453"/>
      <c r="AC70" s="454"/>
      <c r="AD70" s="455"/>
      <c r="AE70" s="444" t="s">
        <v>33</v>
      </c>
      <c r="AF70" s="445"/>
      <c r="AG70" s="445"/>
      <c r="AH70" s="445"/>
      <c r="AI70" s="445"/>
      <c r="AJ70" s="445"/>
      <c r="AK70" s="445"/>
      <c r="AL70" s="445"/>
      <c r="AM70" s="445"/>
      <c r="AN70" s="446"/>
      <c r="AO70" s="447"/>
      <c r="AP70" s="103"/>
      <c r="AQ70" s="104"/>
      <c r="AR70" s="104"/>
      <c r="AS70" s="105"/>
      <c r="AT70" s="106">
        <v>2</v>
      </c>
      <c r="AU70" s="104"/>
      <c r="AV70" s="104"/>
      <c r="AW70" s="105"/>
      <c r="AX70" s="107">
        <v>1</v>
      </c>
      <c r="AY70" s="108"/>
      <c r="AZ70" s="108"/>
      <c r="BA70" s="109"/>
      <c r="BB70" s="110">
        <v>1</v>
      </c>
      <c r="BC70" s="111"/>
      <c r="BD70" s="111"/>
      <c r="BE70" s="112"/>
    </row>
    <row r="71" spans="2:70" s="319" customFormat="1" ht="51.6" customHeight="1" x14ac:dyDescent="0.25">
      <c r="B71" s="448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461" t="s">
        <v>40</v>
      </c>
      <c r="U71" s="460"/>
      <c r="V71" s="322"/>
      <c r="W71" s="93"/>
      <c r="X71" s="93"/>
      <c r="Y71" s="94"/>
      <c r="Z71" s="94"/>
      <c r="AA71" s="94"/>
      <c r="AB71" s="453"/>
      <c r="AC71" s="454"/>
      <c r="AD71" s="455"/>
      <c r="AE71" s="444" t="s">
        <v>20</v>
      </c>
      <c r="AF71" s="445"/>
      <c r="AG71" s="445"/>
      <c r="AH71" s="445"/>
      <c r="AI71" s="445"/>
      <c r="AJ71" s="445"/>
      <c r="AK71" s="445"/>
      <c r="AL71" s="445"/>
      <c r="AM71" s="445"/>
      <c r="AN71" s="446"/>
      <c r="AO71" s="447"/>
      <c r="AP71" s="103"/>
      <c r="AQ71" s="104"/>
      <c r="AR71" s="104"/>
      <c r="AS71" s="105"/>
      <c r="AT71" s="106"/>
      <c r="AU71" s="104"/>
      <c r="AV71" s="104"/>
      <c r="AW71" s="105"/>
      <c r="AX71" s="107"/>
      <c r="AY71" s="108"/>
      <c r="AZ71" s="108"/>
      <c r="BA71" s="109"/>
      <c r="BB71" s="110"/>
      <c r="BC71" s="111"/>
      <c r="BD71" s="111"/>
      <c r="BE71" s="112"/>
    </row>
    <row r="72" spans="2:70" s="319" customFormat="1" ht="39.9" customHeight="1" x14ac:dyDescent="0.25">
      <c r="B72" s="448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461" t="s">
        <v>41</v>
      </c>
      <c r="U72" s="461"/>
      <c r="V72" s="322"/>
      <c r="W72" s="93"/>
      <c r="X72" s="93"/>
      <c r="Y72" s="94"/>
      <c r="Z72" s="94"/>
      <c r="AA72" s="94"/>
      <c r="AB72" s="453"/>
      <c r="AC72" s="454"/>
      <c r="AD72" s="455"/>
      <c r="AE72" s="444" t="s">
        <v>21</v>
      </c>
      <c r="AF72" s="445"/>
      <c r="AG72" s="445"/>
      <c r="AH72" s="445"/>
      <c r="AI72" s="445"/>
      <c r="AJ72" s="445"/>
      <c r="AK72" s="445"/>
      <c r="AL72" s="445"/>
      <c r="AM72" s="445"/>
      <c r="AN72" s="446"/>
      <c r="AO72" s="447"/>
      <c r="AP72" s="103"/>
      <c r="AQ72" s="104"/>
      <c r="AR72" s="104"/>
      <c r="AS72" s="105"/>
      <c r="AT72" s="106"/>
      <c r="AU72" s="104"/>
      <c r="AV72" s="104">
        <v>1</v>
      </c>
      <c r="AW72" s="105"/>
      <c r="AX72" s="107"/>
      <c r="AY72" s="108"/>
      <c r="AZ72" s="108"/>
      <c r="BA72" s="109"/>
      <c r="BB72" s="110">
        <v>1</v>
      </c>
      <c r="BC72" s="111"/>
      <c r="BD72" s="111"/>
      <c r="BE72" s="112"/>
    </row>
    <row r="73" spans="2:70" s="319" customFormat="1" ht="39.9" customHeight="1" thickBot="1" x14ac:dyDescent="0.3">
      <c r="B73" s="448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461" t="s">
        <v>42</v>
      </c>
      <c r="U73" s="460"/>
      <c r="V73" s="460"/>
      <c r="W73" s="93"/>
      <c r="X73" s="93"/>
      <c r="Y73" s="94"/>
      <c r="Z73" s="94"/>
      <c r="AA73" s="94"/>
      <c r="AB73" s="456"/>
      <c r="AC73" s="457"/>
      <c r="AD73" s="458"/>
      <c r="AE73" s="466" t="s">
        <v>34</v>
      </c>
      <c r="AF73" s="467"/>
      <c r="AG73" s="467"/>
      <c r="AH73" s="467"/>
      <c r="AI73" s="467"/>
      <c r="AJ73" s="467"/>
      <c r="AK73" s="467"/>
      <c r="AL73" s="467"/>
      <c r="AM73" s="467"/>
      <c r="AN73" s="468"/>
      <c r="AO73" s="469"/>
      <c r="AP73" s="114"/>
      <c r="AQ73" s="115"/>
      <c r="AR73" s="115"/>
      <c r="AS73" s="116"/>
      <c r="AT73" s="117"/>
      <c r="AU73" s="115"/>
      <c r="AV73" s="115"/>
      <c r="AW73" s="116">
        <v>1</v>
      </c>
      <c r="AX73" s="118">
        <v>1</v>
      </c>
      <c r="AY73" s="119"/>
      <c r="AZ73" s="119"/>
      <c r="BA73" s="120"/>
      <c r="BB73" s="121"/>
      <c r="BC73" s="122"/>
      <c r="BD73" s="122"/>
      <c r="BE73" s="123"/>
    </row>
    <row r="74" spans="2:70" s="319" customFormat="1" ht="36.75" customHeight="1" x14ac:dyDescent="0.25">
      <c r="B74" s="463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  <c r="Q74" s="464"/>
      <c r="R74" s="464"/>
      <c r="S74" s="464"/>
      <c r="T74" s="464"/>
      <c r="U74" s="464"/>
      <c r="V74" s="464"/>
      <c r="W74" s="464"/>
      <c r="X74" s="464"/>
      <c r="Y74" s="464"/>
      <c r="Z74" s="464"/>
      <c r="AA74" s="124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65"/>
      <c r="AX74" s="465"/>
      <c r="AY74" s="465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</row>
    <row r="75" spans="2:70" s="319" customFormat="1" ht="36.75" customHeight="1" x14ac:dyDescent="0.25">
      <c r="B75" s="323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124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</row>
    <row r="76" spans="2:70" s="304" customFormat="1" ht="53.25" customHeight="1" x14ac:dyDescent="0.7"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V76" s="306"/>
      <c r="W76" s="306"/>
      <c r="X76" s="306"/>
      <c r="Y76" s="307"/>
      <c r="Z76" s="307"/>
      <c r="AA76" s="307"/>
      <c r="AB76" s="307"/>
      <c r="AC76" s="307"/>
      <c r="AD76" s="307"/>
      <c r="AE76" s="307"/>
      <c r="AF76" s="569" t="s">
        <v>131</v>
      </c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331"/>
      <c r="BE76" s="331"/>
    </row>
    <row r="77" spans="2:70" s="319" customFormat="1" ht="24.9" customHeight="1" x14ac:dyDescent="0.25">
      <c r="U77" s="126"/>
      <c r="V77" s="127"/>
      <c r="W77" s="127"/>
      <c r="X77" s="127"/>
      <c r="Y77" s="128"/>
      <c r="Z77" s="128"/>
      <c r="AA77" s="129"/>
      <c r="AB77" s="128"/>
      <c r="AC77" s="128"/>
      <c r="AD77" s="128"/>
      <c r="AE77" s="127"/>
      <c r="AF77" s="128"/>
      <c r="AG77" s="128"/>
      <c r="AH77" s="128"/>
      <c r="AI77" s="128"/>
      <c r="AJ77" s="128"/>
      <c r="AK77" s="128"/>
      <c r="AL77" s="128"/>
      <c r="AM77" s="127"/>
      <c r="AN77" s="128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</row>
    <row r="78" spans="2:70" s="319" customFormat="1" ht="24.9" customHeight="1" x14ac:dyDescent="0.25">
      <c r="U78" s="126"/>
      <c r="V78" s="131"/>
      <c r="W78" s="131"/>
      <c r="X78" s="131"/>
      <c r="Y78" s="131"/>
      <c r="Z78" s="132"/>
      <c r="AA78" s="133"/>
      <c r="AB78" s="134"/>
      <c r="AC78" s="135"/>
      <c r="AD78" s="135"/>
      <c r="AE78" s="135"/>
      <c r="AF78" s="135"/>
      <c r="AG78" s="135"/>
      <c r="AH78" s="128"/>
      <c r="AI78" s="127"/>
      <c r="AJ78" s="127"/>
      <c r="AK78" s="127"/>
      <c r="AL78" s="127"/>
      <c r="AM78" s="127"/>
      <c r="AN78" s="127"/>
      <c r="AO78" s="127"/>
      <c r="AP78" s="127"/>
      <c r="AQ78" s="127"/>
      <c r="AR78" s="136"/>
      <c r="AS78" s="137"/>
      <c r="AT78" s="138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</row>
    <row r="79" spans="2:70" s="45" customFormat="1" ht="99" customHeight="1" x14ac:dyDescent="0.75">
      <c r="V79" s="140" t="s">
        <v>35</v>
      </c>
      <c r="W79" s="141"/>
      <c r="X79" s="142"/>
      <c r="Y79" s="143"/>
      <c r="Z79" s="143"/>
      <c r="AA79" s="404" t="s">
        <v>102</v>
      </c>
      <c r="AB79" s="405"/>
      <c r="AC79" s="405"/>
      <c r="AD79" s="405"/>
      <c r="AE79" s="405"/>
      <c r="AF79" s="405"/>
      <c r="AH79" s="377" t="s">
        <v>103</v>
      </c>
      <c r="AI79" s="377"/>
      <c r="AJ79" s="377"/>
      <c r="AK79" s="377"/>
      <c r="AL79" s="377"/>
      <c r="AM79" s="377"/>
      <c r="AN79" s="377"/>
      <c r="AO79" s="377"/>
      <c r="AP79" s="377"/>
      <c r="AQ79" s="377"/>
      <c r="AR79" s="142"/>
      <c r="AS79" s="142"/>
      <c r="AT79" s="143"/>
      <c r="AU79" s="330" t="s">
        <v>104</v>
      </c>
      <c r="AV79" s="331"/>
      <c r="AW79" s="331"/>
      <c r="AX79" s="331"/>
      <c r="AY79" s="331"/>
      <c r="AZ79" s="331"/>
      <c r="BA79" s="331"/>
      <c r="BB79" s="144"/>
    </row>
    <row r="80" spans="2:70" s="139" customFormat="1" ht="38.25" customHeight="1" x14ac:dyDescent="0.4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45"/>
      <c r="V80" s="146"/>
      <c r="W80" s="147"/>
      <c r="X80" s="148"/>
      <c r="Y80" s="149" t="s">
        <v>36</v>
      </c>
      <c r="AA80" s="150"/>
      <c r="AB80" s="151" t="s">
        <v>37</v>
      </c>
      <c r="AC80" s="152"/>
      <c r="AD80" s="152"/>
      <c r="AE80" s="152"/>
      <c r="AF80" s="152"/>
      <c r="AH80" s="153"/>
      <c r="AI80" s="153"/>
      <c r="AJ80" s="127"/>
      <c r="AK80" s="127"/>
      <c r="AL80" s="127"/>
      <c r="AM80" s="127"/>
      <c r="AN80" s="127"/>
      <c r="AO80" s="127"/>
      <c r="AP80" s="127"/>
      <c r="AQ80" s="127"/>
      <c r="AS80" s="149" t="s">
        <v>36</v>
      </c>
      <c r="AU80" s="150"/>
      <c r="AW80" s="151" t="s">
        <v>37</v>
      </c>
      <c r="AX80" s="152"/>
      <c r="AY80" s="152"/>
      <c r="AZ80" s="152"/>
      <c r="BA80" s="152"/>
    </row>
    <row r="81" spans="2:88" s="319" customFormat="1" ht="24.9" customHeight="1" x14ac:dyDescent="0.4">
      <c r="U81" s="126"/>
      <c r="V81" s="146"/>
      <c r="W81" s="147"/>
      <c r="X81" s="154"/>
      <c r="Y81" s="148"/>
      <c r="Z81" s="148"/>
      <c r="AA81" s="155"/>
      <c r="AB81" s="156"/>
      <c r="AC81" s="157"/>
      <c r="AD81" s="155"/>
      <c r="AE81" s="158"/>
      <c r="AF81" s="155"/>
      <c r="AH81" s="128"/>
      <c r="AI81" s="128"/>
      <c r="AJ81" s="128"/>
      <c r="AK81" s="128"/>
      <c r="AL81" s="128"/>
      <c r="AM81" s="127"/>
      <c r="AN81" s="128"/>
      <c r="AO81" s="159"/>
      <c r="AP81" s="147"/>
      <c r="AQ81" s="147"/>
      <c r="AR81" s="160"/>
      <c r="AS81" s="160"/>
      <c r="AT81" s="148"/>
      <c r="AU81" s="155"/>
      <c r="AV81" s="157"/>
      <c r="AW81" s="157"/>
      <c r="AX81" s="158"/>
      <c r="AY81" s="157"/>
      <c r="AZ81" s="155"/>
      <c r="BA81" s="155"/>
    </row>
    <row r="82" spans="2:88" s="319" customFormat="1" ht="31.95" customHeight="1" x14ac:dyDescent="0.6">
      <c r="B82" s="22" t="s">
        <v>44</v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161"/>
      <c r="W82" s="162"/>
      <c r="X82" s="163"/>
      <c r="Y82" s="164"/>
      <c r="Z82" s="325"/>
      <c r="AA82" s="165"/>
      <c r="AB82" s="151"/>
      <c r="AC82" s="166"/>
      <c r="AE82" s="152"/>
      <c r="AF82" s="166"/>
      <c r="AH82" s="128"/>
      <c r="AI82" s="128"/>
      <c r="AJ82" s="128"/>
      <c r="AK82" s="128"/>
      <c r="AL82" s="128"/>
      <c r="AM82" s="128"/>
      <c r="AN82" s="128"/>
      <c r="AO82" s="167"/>
      <c r="AP82" s="168"/>
      <c r="AQ82" s="167"/>
      <c r="AS82" s="149"/>
      <c r="AU82" s="150"/>
      <c r="AV82" s="139"/>
      <c r="AW82" s="151"/>
      <c r="AX82" s="152"/>
      <c r="AY82" s="152"/>
      <c r="AZ82" s="152"/>
      <c r="BA82" s="152"/>
    </row>
    <row r="83" spans="2:88" s="319" customFormat="1" ht="14.25" customHeight="1" x14ac:dyDescent="0.25">
      <c r="V83" s="127"/>
      <c r="W83" s="127"/>
      <c r="X83" s="127"/>
      <c r="Y83" s="201"/>
      <c r="Z83" s="201"/>
      <c r="AA83" s="201"/>
      <c r="AB83" s="201"/>
      <c r="AC83" s="201"/>
      <c r="AD83" s="201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127"/>
      <c r="AT83" s="127"/>
      <c r="AU83" s="127"/>
      <c r="AV83" s="127"/>
      <c r="AW83" s="127"/>
      <c r="AX83" s="127"/>
      <c r="AY83" s="127"/>
      <c r="AZ83" s="127"/>
      <c r="BA83" s="127"/>
    </row>
    <row r="84" spans="2:88" s="319" customFormat="1" ht="18" customHeight="1" x14ac:dyDescent="0.25">
      <c r="U84" s="197"/>
      <c r="V84" s="198"/>
      <c r="W84" s="199"/>
      <c r="X84" s="200"/>
      <c r="Y84" s="201"/>
      <c r="Z84" s="201"/>
      <c r="AA84" s="201"/>
      <c r="AB84" s="201"/>
      <c r="AC84" s="201"/>
      <c r="AD84" s="201"/>
      <c r="AE84" s="128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127"/>
      <c r="AT84" s="10"/>
      <c r="AU84" s="10"/>
      <c r="AV84" s="10"/>
      <c r="AW84" s="10"/>
      <c r="AX84" s="10"/>
      <c r="AY84" s="10"/>
      <c r="AZ84" s="127"/>
      <c r="BA84" s="127"/>
    </row>
    <row r="85" spans="2:88" s="319" customFormat="1" ht="24.9" customHeight="1" x14ac:dyDescent="0.4">
      <c r="U85" s="126"/>
      <c r="V85" s="146"/>
      <c r="W85" s="147"/>
      <c r="X85" s="154"/>
      <c r="Y85" s="148"/>
      <c r="Z85" s="148"/>
      <c r="AA85" s="155"/>
      <c r="AB85" s="156"/>
      <c r="AC85" s="157"/>
      <c r="AD85" s="155"/>
      <c r="AE85" s="158"/>
      <c r="AF85" s="155"/>
      <c r="AH85" s="128"/>
      <c r="AI85" s="128"/>
      <c r="AJ85" s="127"/>
      <c r="AK85" s="127"/>
      <c r="AL85" s="127"/>
      <c r="AM85" s="127"/>
      <c r="AN85" s="128"/>
      <c r="AO85" s="159"/>
      <c r="AP85" s="147"/>
      <c r="AQ85" s="147"/>
      <c r="AR85" s="160"/>
      <c r="AS85" s="160"/>
      <c r="AT85" s="148"/>
      <c r="AU85" s="155"/>
      <c r="AV85" s="157"/>
      <c r="AW85" s="157"/>
      <c r="AX85" s="158"/>
      <c r="AY85" s="157"/>
      <c r="AZ85" s="155"/>
      <c r="BA85" s="155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</row>
    <row r="86" spans="2:88" s="231" customFormat="1" ht="36.75" customHeight="1" x14ac:dyDescent="0.6">
      <c r="B86" s="223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2"/>
      <c r="W86" s="243"/>
      <c r="X86" s="244"/>
      <c r="Y86" s="245"/>
      <c r="Z86" s="241"/>
      <c r="AA86" s="246"/>
      <c r="AB86" s="239"/>
      <c r="AC86" s="247"/>
      <c r="AE86" s="240"/>
      <c r="AF86" s="247"/>
      <c r="AH86" s="234"/>
      <c r="AI86" s="234"/>
      <c r="AJ86" s="234"/>
      <c r="AK86" s="234"/>
      <c r="AL86" s="234"/>
      <c r="AM86" s="234"/>
      <c r="AN86" s="234"/>
      <c r="AO86" s="248"/>
      <c r="AP86" s="249"/>
      <c r="AQ86" s="248"/>
      <c r="AS86" s="237"/>
      <c r="AU86" s="238"/>
      <c r="AV86" s="236"/>
      <c r="AW86" s="239"/>
      <c r="AX86" s="240"/>
      <c r="AY86" s="240"/>
      <c r="AZ86" s="240"/>
      <c r="BA86" s="240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</row>
    <row r="87" spans="2:88" s="231" customFormat="1" ht="14.25" customHeight="1" x14ac:dyDescent="0.25">
      <c r="V87" s="233"/>
      <c r="W87" s="233"/>
      <c r="X87" s="233"/>
      <c r="Y87" s="250"/>
      <c r="Z87" s="250"/>
      <c r="AA87" s="250"/>
      <c r="AB87" s="250"/>
      <c r="AC87" s="250"/>
      <c r="AD87" s="250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33"/>
      <c r="AT87" s="233"/>
      <c r="AU87" s="233"/>
      <c r="AV87" s="233"/>
      <c r="AW87" s="233"/>
      <c r="AX87" s="233"/>
      <c r="AY87" s="233"/>
      <c r="AZ87" s="233"/>
      <c r="BA87" s="233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</row>
    <row r="88" spans="2:88" s="231" customFormat="1" ht="18" customHeight="1" x14ac:dyDescent="0.25">
      <c r="U88" s="252"/>
      <c r="V88" s="253"/>
      <c r="W88" s="254"/>
      <c r="X88" s="255"/>
      <c r="Y88" s="250"/>
      <c r="Z88" s="250"/>
      <c r="AA88" s="250"/>
      <c r="AB88" s="250"/>
      <c r="AC88" s="250"/>
      <c r="AD88" s="250"/>
      <c r="AE88" s="234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33"/>
      <c r="AT88" s="230"/>
      <c r="AU88" s="230"/>
      <c r="AV88" s="230"/>
      <c r="AW88" s="230"/>
      <c r="AX88" s="230"/>
      <c r="AY88" s="230"/>
      <c r="AZ88" s="233"/>
      <c r="BA88" s="233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</row>
    <row r="89" spans="2:88" s="231" customFormat="1" ht="13.8" x14ac:dyDescent="0.25">
      <c r="U89" s="232"/>
      <c r="Y89" s="256"/>
      <c r="Z89" s="256"/>
      <c r="AA89" s="235"/>
      <c r="AB89" s="256"/>
      <c r="AC89" s="256"/>
      <c r="AD89" s="256"/>
      <c r="AF89" s="235"/>
      <c r="AG89" s="235"/>
      <c r="AH89" s="256"/>
      <c r="AI89" s="256"/>
      <c r="AN89" s="256"/>
      <c r="AO89" s="256"/>
      <c r="AS89" s="224"/>
      <c r="AT89" s="224"/>
      <c r="AU89" s="224"/>
      <c r="AV89" s="224"/>
      <c r="AW89" s="224"/>
      <c r="AX89" s="224"/>
      <c r="AY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</row>
    <row r="90" spans="2:88" x14ac:dyDescent="0.25">
      <c r="U90" s="224"/>
      <c r="V90" s="257"/>
      <c r="W90" s="224"/>
      <c r="X90" s="257"/>
      <c r="Y90" s="224"/>
      <c r="Z90" s="224"/>
      <c r="AA90" s="224"/>
      <c r="AB90" s="224"/>
      <c r="AC90" s="224"/>
      <c r="AD90" s="224"/>
    </row>
    <row r="95" spans="2:88" x14ac:dyDescent="0.25">
      <c r="AA95" s="228" t="s">
        <v>47</v>
      </c>
    </row>
  </sheetData>
  <mergeCells count="178">
    <mergeCell ref="AE66:AO66"/>
    <mergeCell ref="U67:V67"/>
    <mergeCell ref="AE67:AO67"/>
    <mergeCell ref="U68:V68"/>
    <mergeCell ref="AE68:AO68"/>
    <mergeCell ref="U69:V69"/>
    <mergeCell ref="AE69:AO69"/>
    <mergeCell ref="B63:AD63"/>
    <mergeCell ref="B74:Z74"/>
    <mergeCell ref="AB74:AY74"/>
    <mergeCell ref="BH74:BR74"/>
    <mergeCell ref="AF76:BE76"/>
    <mergeCell ref="AA79:AF79"/>
    <mergeCell ref="AH79:AQ79"/>
    <mergeCell ref="AU79:BA79"/>
    <mergeCell ref="AE70:AO70"/>
    <mergeCell ref="T71:U71"/>
    <mergeCell ref="AE71:AO71"/>
    <mergeCell ref="T72:U72"/>
    <mergeCell ref="AE72:AO72"/>
    <mergeCell ref="T73:V73"/>
    <mergeCell ref="AE73:AO73"/>
    <mergeCell ref="B64:AD64"/>
    <mergeCell ref="B65:AD65"/>
    <mergeCell ref="B66:B73"/>
    <mergeCell ref="U66:V66"/>
    <mergeCell ref="AB66:AD73"/>
    <mergeCell ref="T70:U70"/>
    <mergeCell ref="T61:V61"/>
    <mergeCell ref="W61:AA61"/>
    <mergeCell ref="AC61:AD61"/>
    <mergeCell ref="T62:V62"/>
    <mergeCell ref="W62:AA62"/>
    <mergeCell ref="AC62:AD62"/>
    <mergeCell ref="T59:V59"/>
    <mergeCell ref="W59:AA59"/>
    <mergeCell ref="AC59:AD59"/>
    <mergeCell ref="T60:V60"/>
    <mergeCell ref="W60:AA60"/>
    <mergeCell ref="AC60:AD60"/>
    <mergeCell ref="T57:V57"/>
    <mergeCell ref="W57:AA57"/>
    <mergeCell ref="AC57:AD57"/>
    <mergeCell ref="T58:V58"/>
    <mergeCell ref="W58:AA58"/>
    <mergeCell ref="AC58:AD58"/>
    <mergeCell ref="T55:V55"/>
    <mergeCell ref="W55:AA55"/>
    <mergeCell ref="AC55:AD55"/>
    <mergeCell ref="T56:V56"/>
    <mergeCell ref="W56:AA56"/>
    <mergeCell ref="AC56:AD56"/>
    <mergeCell ref="T53:V53"/>
    <mergeCell ref="W53:AA53"/>
    <mergeCell ref="AC53:AD53"/>
    <mergeCell ref="T54:V54"/>
    <mergeCell ref="W54:AA54"/>
    <mergeCell ref="AC54:AD54"/>
    <mergeCell ref="T51:V51"/>
    <mergeCell ref="W51:AA51"/>
    <mergeCell ref="AC51:AD51"/>
    <mergeCell ref="T52:V52"/>
    <mergeCell ref="W52:AA52"/>
    <mergeCell ref="AC52:AD52"/>
    <mergeCell ref="T49:V49"/>
    <mergeCell ref="W49:AA49"/>
    <mergeCell ref="AC49:AD49"/>
    <mergeCell ref="T50:V50"/>
    <mergeCell ref="W50:AA50"/>
    <mergeCell ref="AC50:AD50"/>
    <mergeCell ref="T47:V47"/>
    <mergeCell ref="W47:AA47"/>
    <mergeCell ref="AC47:AD47"/>
    <mergeCell ref="T48:V48"/>
    <mergeCell ref="W48:AA48"/>
    <mergeCell ref="AC48:AD48"/>
    <mergeCell ref="T45:V45"/>
    <mergeCell ref="W45:AA45"/>
    <mergeCell ref="AC45:AD45"/>
    <mergeCell ref="T46:V46"/>
    <mergeCell ref="W46:AA46"/>
    <mergeCell ref="AC46:AD46"/>
    <mergeCell ref="T43:V43"/>
    <mergeCell ref="W43:AA43"/>
    <mergeCell ref="AC43:AD43"/>
    <mergeCell ref="T44:V44"/>
    <mergeCell ref="W44:AA44"/>
    <mergeCell ref="AC44:AD44"/>
    <mergeCell ref="B37:AD37"/>
    <mergeCell ref="B38:AD38"/>
    <mergeCell ref="B39:BE39"/>
    <mergeCell ref="B40:BE40"/>
    <mergeCell ref="B41:B42"/>
    <mergeCell ref="T41:V42"/>
    <mergeCell ref="W41:AA42"/>
    <mergeCell ref="AB41:AD41"/>
    <mergeCell ref="AC42:AD42"/>
    <mergeCell ref="T33:V33"/>
    <mergeCell ref="W33:AD33"/>
    <mergeCell ref="B34:BE34"/>
    <mergeCell ref="T35:V35"/>
    <mergeCell ref="W35:AD35"/>
    <mergeCell ref="T36:V36"/>
    <mergeCell ref="W36:AD36"/>
    <mergeCell ref="T30:V30"/>
    <mergeCell ref="W30:AD30"/>
    <mergeCell ref="T31:V31"/>
    <mergeCell ref="W31:AD31"/>
    <mergeCell ref="T32:V32"/>
    <mergeCell ref="W32:AD32"/>
    <mergeCell ref="T26:V26"/>
    <mergeCell ref="W26:AD26"/>
    <mergeCell ref="D27:AD27"/>
    <mergeCell ref="B28:BE28"/>
    <mergeCell ref="T29:V29"/>
    <mergeCell ref="W29:AD29"/>
    <mergeCell ref="T23:V23"/>
    <mergeCell ref="W23:AD23"/>
    <mergeCell ref="T24:V24"/>
    <mergeCell ref="W24:AD24"/>
    <mergeCell ref="T25:V25"/>
    <mergeCell ref="W25:AD25"/>
    <mergeCell ref="B20:BE20"/>
    <mergeCell ref="B21:BE21"/>
    <mergeCell ref="T22:V22"/>
    <mergeCell ref="W22:AD22"/>
    <mergeCell ref="AH17:AI18"/>
    <mergeCell ref="AJ17:AK18"/>
    <mergeCell ref="AL17:AM18"/>
    <mergeCell ref="AN17:AN19"/>
    <mergeCell ref="AX18:AX19"/>
    <mergeCell ref="AY18:BA18"/>
    <mergeCell ref="AR16:AR19"/>
    <mergeCell ref="AS16:AS19"/>
    <mergeCell ref="AT16:AT19"/>
    <mergeCell ref="AU16:AU19"/>
    <mergeCell ref="AV16:AV19"/>
    <mergeCell ref="AW16:AW19"/>
    <mergeCell ref="B13:B19"/>
    <mergeCell ref="T13:V19"/>
    <mergeCell ref="W13:AD19"/>
    <mergeCell ref="AX16:BA17"/>
    <mergeCell ref="BB16:BE17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BB18:BB19"/>
    <mergeCell ref="BC18:BE18"/>
    <mergeCell ref="BF10:BU11"/>
    <mergeCell ref="W11:Z11"/>
    <mergeCell ref="AD11:AP11"/>
    <mergeCell ref="T7:V7"/>
    <mergeCell ref="W7:AB7"/>
    <mergeCell ref="BA7:BD7"/>
    <mergeCell ref="AI8:AO8"/>
    <mergeCell ref="BB8:BD8"/>
    <mergeCell ref="A9:V9"/>
    <mergeCell ref="W9:AP9"/>
    <mergeCell ref="B2:BA2"/>
    <mergeCell ref="B4:BA4"/>
    <mergeCell ref="W5:AJ5"/>
    <mergeCell ref="T6:U6"/>
    <mergeCell ref="X6:AG6"/>
    <mergeCell ref="BA6:BE6"/>
    <mergeCell ref="T10:V10"/>
    <mergeCell ref="W10:AB10"/>
    <mergeCell ref="AD10:AF10"/>
    <mergeCell ref="BA10:BE10"/>
  </mergeCells>
  <printOptions horizontalCentered="1"/>
  <pageMargins left="0.39370078740157483" right="0.15748031496062992" top="0.19685039370078741" bottom="0" header="0" footer="0"/>
  <pageSetup paperSize="9" scale="19" fitToHeight="2" orientation="landscape" r:id="rId1"/>
  <headerFooter alignWithMargins="0"/>
  <rowBreaks count="1" manualBreakCount="1">
    <brk id="38" max="56" man="1"/>
  </rowBreaks>
  <colBreaks count="1" manualBreakCount="1">
    <brk id="5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Маг_101_ОПП_1 курс (заочка)</vt:lpstr>
      <vt:lpstr>'Маг_101_ОПП_1 курс (заочка)'!Область_друку</vt:lpstr>
    </vt:vector>
  </TitlesOfParts>
  <Company>К П 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1</cp:lastModifiedBy>
  <cp:lastPrinted>2021-05-17T14:10:12Z</cp:lastPrinted>
  <dcterms:created xsi:type="dcterms:W3CDTF">2014-01-13T08:19:54Z</dcterms:created>
  <dcterms:modified xsi:type="dcterms:W3CDTF">2021-06-14T16:00:28Z</dcterms:modified>
</cp:coreProperties>
</file>