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61\Ямкина\"/>
    </mc:Choice>
  </mc:AlternateContent>
  <bookViews>
    <workbookView xWindow="-15" yWindow="-15" windowWidth="19320" windowHeight="10485"/>
  </bookViews>
  <sheets>
    <sheet name="НП бак_2" sheetId="1" r:id="rId1"/>
    <sheet name="КАТАЛОГ_2" sheetId="2" r:id="rId2"/>
    <sheet name="Семестровка_2" sheetId="4" r:id="rId3"/>
  </sheets>
  <definedNames>
    <definedName name="_xlnm.Print_Area" localSheetId="1">КАТАЛОГ_2!$D$1:$AD$75</definedName>
    <definedName name="_xlnm.Print_Area" localSheetId="0">'НП бак_2'!$B$1:$BH$124</definedName>
    <definedName name="_xlnm.Print_Area" localSheetId="2">Семестровка_2!$A$1:$F$83</definedName>
  </definedNames>
  <calcPr calcId="162913"/>
</workbook>
</file>

<file path=xl/calcChain.xml><?xml version="1.0" encoding="utf-8"?>
<calcChain xmlns="http://schemas.openxmlformats.org/spreadsheetml/2006/main">
  <c r="AU114" i="1" l="1"/>
  <c r="AK114" i="1"/>
  <c r="Y114" i="1"/>
  <c r="U113" i="1"/>
  <c r="BE112" i="1"/>
  <c r="BE113" i="1" s="1"/>
  <c r="BC112" i="1"/>
  <c r="BC113" i="1" s="1"/>
  <c r="BA112" i="1"/>
  <c r="BA113" i="1" s="1"/>
  <c r="BA114" i="1" s="1"/>
  <c r="AY112" i="1"/>
  <c r="AY113" i="1" s="1"/>
  <c r="AY114" i="1" s="1"/>
  <c r="AW114" i="1"/>
  <c r="AU112" i="1"/>
  <c r="AU113" i="1" s="1"/>
  <c r="AS114" i="1"/>
  <c r="AQ113" i="1"/>
  <c r="AQ114" i="1" s="1"/>
  <c r="AO112" i="1"/>
  <c r="AO113" i="1" s="1"/>
  <c r="AM112" i="1"/>
  <c r="AM113" i="1" s="1"/>
  <c r="AK112" i="1"/>
  <c r="AK113" i="1" s="1"/>
  <c r="AI112" i="1"/>
  <c r="AI113" i="1" s="1"/>
  <c r="AG113" i="1"/>
  <c r="AG112" i="1"/>
  <c r="AE112" i="1"/>
  <c r="AE113" i="1" s="1"/>
  <c r="AC113" i="1"/>
  <c r="AC112" i="1"/>
  <c r="AG103" i="1"/>
  <c r="AE103" i="1"/>
  <c r="AO103" i="1" s="1"/>
  <c r="AG98" i="1"/>
  <c r="AE98" i="1"/>
  <c r="AG97" i="1"/>
  <c r="AE97" i="1"/>
  <c r="AO98" i="1" l="1"/>
  <c r="AO97" i="1"/>
  <c r="AU92" i="1" l="1"/>
  <c r="AQ92" i="1"/>
  <c r="AK92" i="1"/>
  <c r="AI92" i="1"/>
  <c r="AC92" i="1"/>
  <c r="BE85" i="1"/>
  <c r="BC85" i="1"/>
  <c r="BA85" i="1"/>
  <c r="AY85" i="1"/>
  <c r="AW85" i="1"/>
  <c r="AU85" i="1"/>
  <c r="AS85" i="1"/>
  <c r="AQ85" i="1"/>
  <c r="AM85" i="1"/>
  <c r="AK85" i="1"/>
  <c r="AI85" i="1"/>
  <c r="AC85" i="1"/>
  <c r="I95" i="4"/>
  <c r="H95" i="4"/>
  <c r="G95" i="4"/>
  <c r="AM57" i="1"/>
  <c r="AK57" i="1"/>
  <c r="AI57" i="1"/>
  <c r="AC57" i="1"/>
  <c r="AG49" i="1"/>
  <c r="AO49" i="1" s="1"/>
  <c r="AC86" i="1" l="1"/>
  <c r="AC114" i="1" s="1"/>
  <c r="AK86" i="1"/>
  <c r="AM86" i="1"/>
  <c r="AM114" i="1" s="1"/>
  <c r="AI86" i="1"/>
  <c r="AI114" i="1" s="1"/>
  <c r="AG48" i="1" l="1"/>
  <c r="AE48" i="1"/>
  <c r="AO48" i="1" l="1"/>
  <c r="AG96" i="1" l="1"/>
  <c r="AE96" i="1"/>
  <c r="AG91" i="1"/>
  <c r="AE91" i="1"/>
  <c r="AG90" i="1"/>
  <c r="AE90" i="1"/>
  <c r="AG89" i="1"/>
  <c r="AG92" i="1" s="1"/>
  <c r="AE89" i="1"/>
  <c r="AG70" i="1"/>
  <c r="AE70" i="1"/>
  <c r="AG73" i="1"/>
  <c r="AE73" i="1"/>
  <c r="AG72" i="1"/>
  <c r="AE72" i="1"/>
  <c r="AG68" i="1"/>
  <c r="AE68" i="1"/>
  <c r="AG64" i="1"/>
  <c r="AE64" i="1"/>
  <c r="AG67" i="1"/>
  <c r="AE67" i="1"/>
  <c r="AG66" i="1"/>
  <c r="AE66" i="1"/>
  <c r="AG65" i="1"/>
  <c r="AE65" i="1"/>
  <c r="AG61" i="1"/>
  <c r="AE61" i="1"/>
  <c r="AG60" i="1"/>
  <c r="AE60" i="1"/>
  <c r="AG59" i="1"/>
  <c r="AE59" i="1"/>
  <c r="BE57" i="1"/>
  <c r="BE86" i="1" s="1"/>
  <c r="BE114" i="1" s="1"/>
  <c r="BC57" i="1"/>
  <c r="BC86" i="1" s="1"/>
  <c r="BC114" i="1" s="1"/>
  <c r="BA57" i="1"/>
  <c r="BA86" i="1" s="1"/>
  <c r="AY57" i="1"/>
  <c r="AY86" i="1" s="1"/>
  <c r="AW57" i="1"/>
  <c r="AW86" i="1" s="1"/>
  <c r="AU57" i="1"/>
  <c r="AU86" i="1" s="1"/>
  <c r="AS57" i="1"/>
  <c r="AS86" i="1" s="1"/>
  <c r="AQ57" i="1"/>
  <c r="AQ86" i="1" s="1"/>
  <c r="AG56" i="1"/>
  <c r="AE56" i="1"/>
  <c r="AG53" i="1"/>
  <c r="AE53" i="1"/>
  <c r="AG55" i="1"/>
  <c r="AE55" i="1"/>
  <c r="AG54" i="1"/>
  <c r="AE54" i="1"/>
  <c r="AG51" i="1"/>
  <c r="AE51" i="1"/>
  <c r="AG50" i="1"/>
  <c r="AE50" i="1"/>
  <c r="AG46" i="1"/>
  <c r="AE46" i="1"/>
  <c r="AG45" i="1"/>
  <c r="AE45" i="1"/>
  <c r="AE92" i="1" l="1"/>
  <c r="AO70" i="1"/>
  <c r="AO90" i="1"/>
  <c r="AO96" i="1"/>
  <c r="AO61" i="1"/>
  <c r="AO64" i="1"/>
  <c r="AO66" i="1"/>
  <c r="AO89" i="1"/>
  <c r="AO91" i="1"/>
  <c r="AO60" i="1"/>
  <c r="AO72" i="1"/>
  <c r="AO59" i="1"/>
  <c r="AO65" i="1"/>
  <c r="AO67" i="1"/>
  <c r="AO68" i="1"/>
  <c r="AO73" i="1"/>
  <c r="AO46" i="1"/>
  <c r="AO51" i="1"/>
  <c r="AO55" i="1"/>
  <c r="AO56" i="1"/>
  <c r="AO45" i="1"/>
  <c r="AO50" i="1"/>
  <c r="AO54" i="1"/>
  <c r="AO53" i="1"/>
  <c r="E92" i="4"/>
  <c r="C92" i="4"/>
  <c r="E81" i="4"/>
  <c r="C81" i="4"/>
  <c r="E71" i="4"/>
  <c r="C71" i="4"/>
  <c r="C60" i="4"/>
  <c r="AO92" i="1" l="1"/>
  <c r="C93" i="4"/>
  <c r="E60" i="4" l="1"/>
  <c r="E50" i="4" l="1"/>
  <c r="C50" i="4"/>
  <c r="E41" i="4"/>
  <c r="C41" i="4"/>
  <c r="E28" i="4"/>
  <c r="C28" i="4"/>
  <c r="E17" i="4"/>
  <c r="C17" i="4"/>
  <c r="F20" i="1" l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AA86" i="1" l="1"/>
  <c r="Y86" i="1"/>
  <c r="W86" i="1"/>
  <c r="U86" i="1"/>
  <c r="AG80" i="1"/>
  <c r="AE80" i="1"/>
  <c r="AG74" i="1"/>
  <c r="AE74" i="1"/>
  <c r="AG71" i="1"/>
  <c r="AE71" i="1"/>
  <c r="AG69" i="1"/>
  <c r="AE69" i="1"/>
  <c r="AG47" i="1"/>
  <c r="AE47" i="1"/>
  <c r="AE82" i="1"/>
  <c r="AO82" i="1" s="1"/>
  <c r="AO47" i="1" l="1"/>
  <c r="AO74" i="1"/>
  <c r="AO80" i="1"/>
  <c r="AO69" i="1"/>
  <c r="AO71" i="1"/>
  <c r="AG52" i="1" l="1"/>
  <c r="AG57" i="1" s="1"/>
  <c r="AE52" i="1"/>
  <c r="AE57" i="1" s="1"/>
  <c r="AO52" i="1" l="1"/>
  <c r="AO57" i="1" s="1"/>
  <c r="AG108" i="1" l="1"/>
  <c r="AE108" i="1"/>
  <c r="AG107" i="1"/>
  <c r="AE107" i="1"/>
  <c r="AG106" i="1"/>
  <c r="AE106" i="1"/>
  <c r="AG105" i="1"/>
  <c r="AE105" i="1"/>
  <c r="AG104" i="1"/>
  <c r="AE104" i="1"/>
  <c r="AG102" i="1"/>
  <c r="AE102" i="1"/>
  <c r="AG101" i="1"/>
  <c r="AE101" i="1"/>
  <c r="AG100" i="1"/>
  <c r="AE100" i="1"/>
  <c r="AG99" i="1"/>
  <c r="AE99" i="1"/>
  <c r="AO104" i="1" l="1"/>
  <c r="AO101" i="1"/>
  <c r="AO108" i="1"/>
  <c r="AO100" i="1"/>
  <c r="AO99" i="1"/>
  <c r="AO105" i="1"/>
  <c r="AO102" i="1"/>
  <c r="AO107" i="1"/>
  <c r="AO106" i="1"/>
  <c r="AG110" i="1" l="1"/>
  <c r="AE110" i="1"/>
  <c r="AA113" i="1"/>
  <c r="AA114" i="1" s="1"/>
  <c r="Y113" i="1"/>
  <c r="W113" i="1"/>
  <c r="W114" i="1" s="1"/>
  <c r="AG78" i="1"/>
  <c r="AE78" i="1"/>
  <c r="AE77" i="1"/>
  <c r="AO77" i="1" s="1"/>
  <c r="AG76" i="1"/>
  <c r="AE76" i="1"/>
  <c r="AG75" i="1"/>
  <c r="AE75" i="1"/>
  <c r="AE63" i="1"/>
  <c r="AO63" i="1" s="1"/>
  <c r="AG62" i="1"/>
  <c r="AE62" i="1"/>
  <c r="U114" i="1" l="1"/>
  <c r="AO110" i="1"/>
  <c r="AO78" i="1"/>
  <c r="AO76" i="1"/>
  <c r="AO75" i="1"/>
  <c r="AO62" i="1"/>
  <c r="AG111" i="1" l="1"/>
  <c r="AE111" i="1"/>
  <c r="AG109" i="1"/>
  <c r="AE109" i="1"/>
  <c r="AO111" i="1" l="1"/>
  <c r="AO109" i="1"/>
  <c r="AE81" i="1"/>
  <c r="AO81" i="1" s="1"/>
  <c r="AG95" i="1" l="1"/>
  <c r="AE95" i="1"/>
  <c r="AG94" i="1"/>
  <c r="AE94" i="1"/>
  <c r="AO94" i="1" l="1"/>
  <c r="AO95" i="1"/>
  <c r="AG79" i="1" l="1"/>
  <c r="AG85" i="1" s="1"/>
  <c r="AG86" i="1" s="1"/>
  <c r="AG114" i="1" s="1"/>
  <c r="AE79" i="1"/>
  <c r="AO79" i="1" l="1"/>
  <c r="AE84" i="1" l="1"/>
  <c r="AE83" i="1"/>
  <c r="AE85" i="1" s="1"/>
  <c r="AE86" i="1" s="1"/>
  <c r="AE114" i="1" s="1"/>
  <c r="E32" i="1"/>
  <c r="R32" i="1" s="1"/>
  <c r="R31" i="1"/>
  <c r="R30" i="1"/>
  <c r="R29" i="1"/>
  <c r="AO84" i="1" l="1"/>
  <c r="AO83" i="1"/>
  <c r="AO85" i="1" s="1"/>
  <c r="AO86" i="1" s="1"/>
  <c r="AO114" i="1" s="1"/>
</calcChain>
</file>

<file path=xl/sharedStrings.xml><?xml version="1.0" encoding="utf-8"?>
<sst xmlns="http://schemas.openxmlformats.org/spreadsheetml/2006/main" count="770" uniqueCount="376">
  <si>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</si>
  <si>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</si>
  <si>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</si>
  <si>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</si>
  <si>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</si>
  <si>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</si>
  <si>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</si>
  <si>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</si>
  <si>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</si>
  <si>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</si>
  <si>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</si>
  <si>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</si>
  <si>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</si>
  <si>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</si>
  <si>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</si>
  <si>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</si>
  <si>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</si>
  <si>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</si>
  <si>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</si>
  <si>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</si>
  <si>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</si>
  <si>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</si>
  <si>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</si>
  <si>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</si>
  <si>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</si>
  <si>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</si>
  <si>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</si>
  <si>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</si>
  <si>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</si>
  <si>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</si>
  <si>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</si>
  <si>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</si>
  <si>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</si>
  <si>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</si>
  <si>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</si>
  <si>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</si>
  <si>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</si>
  <si>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</si>
  <si>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</si>
  <si>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</si>
  <si>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</si>
  <si>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</si>
  <si>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</si>
  <si>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</si>
  <si>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</si>
  <si>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</si>
  <si>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</si>
  <si>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</si>
  <si>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</si>
  <si>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</si>
  <si>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</si>
  <si>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</si>
  <si>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</si>
  <si>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</si>
  <si>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</si>
  <si>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</si>
  <si>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</si>
  <si>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</si>
  <si>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</si>
  <si>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</si>
  <si>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</si>
  <si>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</si>
  <si>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</si>
  <si>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</si>
  <si>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</si>
  <si>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</si>
  <si>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</si>
  <si>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</si>
  <si>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</si>
  <si>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</si>
  <si>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</si>
  <si>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</si>
  <si>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</si>
  <si>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</si>
  <si>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</si>
  <si>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</si>
  <si>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</si>
  <si>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</si>
  <si>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</si>
  <si>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</si>
  <si>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</si>
  <si>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</si>
  <si>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</si>
  <si>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</si>
  <si>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</si>
  <si>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</si>
  <si>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</si>
  <si>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</si>
  <si>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</si>
  <si>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</si>
  <si>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</si>
  <si>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</si>
  <si>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</si>
  <si>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</si>
  <si>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</si>
  <si>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</si>
  <si>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</si>
  <si>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</si>
  <si>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</si>
  <si>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</si>
  <si>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</si>
  <si>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</si>
  <si>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</si>
  <si>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</si>
  <si>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</si>
  <si>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</si>
  <si>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</si>
  <si>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</si>
  <si>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</si>
  <si>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</si>
  <si>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</si>
  <si>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</si>
  <si>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</si>
  <si>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</si>
  <si>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</si>
  <si>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</si>
  <si>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</si>
  <si>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</si>
  <si>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</si>
  <si>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</si>
  <si>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</si>
  <si>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</si>
  <si>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</si>
  <si>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</si>
  <si>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</si>
  <si>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</si>
  <si>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</si>
  <si>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</si>
  <si>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</si>
  <si>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</si>
  <si>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</si>
  <si>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</si>
  <si>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</si>
  <si>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</si>
  <si>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</si>
  <si>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</si>
  <si>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</si>
  <si>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</si>
  <si>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</si>
  <si>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Органічна хімія</t>
  </si>
  <si>
    <t>Фізична хімія</t>
  </si>
  <si>
    <t>Поверхневі явища та дисперсні системи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</si>
  <si>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</si>
  <si>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</si>
  <si>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</si>
  <si>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</si>
  <si>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</si>
  <si>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</si>
  <si>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Обчислювальна математика та програмування</t>
  </si>
  <si>
    <t>Загальна та неорганічна хімія</t>
  </si>
  <si>
    <t>Процеси та апарати хімічної технології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</si>
  <si>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</si>
  <si>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</si>
  <si>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</si>
  <si>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</si>
  <si>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Технологія виробництва етерів та естерів</t>
  </si>
  <si>
    <t>Економіка і організація виробництва</t>
  </si>
  <si>
    <t>Інформаційні технології</t>
  </si>
  <si>
    <t>Курсовий проєкт з технологій та проектування галузевих виробництв</t>
  </si>
  <si>
    <t>Комплексне перероблення рослинної сировини</t>
  </si>
  <si>
    <t>Будова рослинної сировини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</si>
  <si>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</si>
  <si>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</si>
  <si>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</si>
  <si>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</si>
  <si>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</si>
  <si>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</si>
  <si>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</si>
  <si>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</si>
  <si>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</si>
  <si>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</si>
  <si>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ПО 11</t>
  </si>
  <si>
    <t>ПВ 1</t>
  </si>
  <si>
    <t>ПВ 2</t>
  </si>
  <si>
    <t>ПВ 3</t>
  </si>
  <si>
    <t>Микола ГОМЕЛЯ</t>
  </si>
  <si>
    <t>ЗАТВЕРДЖЕНО</t>
  </si>
  <si>
    <t>Вченою радою</t>
  </si>
  <si>
    <t>бакалавр з хімічних технологій та інженерії</t>
  </si>
  <si>
    <t>ПО 12</t>
  </si>
  <si>
    <t>ПО 13</t>
  </si>
  <si>
    <t>ПО 14</t>
  </si>
  <si>
    <t>ПО 15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</si>
  <si>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</si>
  <si>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</si>
  <si>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</si>
  <si>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</si>
  <si>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КАТАЛОГ ВИБІРКОВИХ ДИСЦИПЛІН</t>
  </si>
  <si>
    <t>ОПП "Промислова екологія та ресурсоефективні чисті технології"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</si>
  <si>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</si>
  <si>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</si>
  <si>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</si>
  <si>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</si>
  <si>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</si>
  <si>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</si>
  <si>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Прим.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</si>
  <si>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</si>
  <si>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</si>
  <si>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</si>
  <si>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</si>
  <si>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</si>
  <si>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</si>
  <si>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</si>
  <si>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</si>
  <si>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</si>
  <si>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Іноземна мова - 1.2</t>
  </si>
  <si>
    <t>Вища математика - 2. Інтегральне числення</t>
  </si>
  <si>
    <t xml:space="preserve">Загальна та неорганічна хімія-2. Неорганічна хімія </t>
  </si>
  <si>
    <t>3 семестр</t>
  </si>
  <si>
    <t>Іноземна мова - 2.1</t>
  </si>
  <si>
    <t>4 семестр</t>
  </si>
  <si>
    <t>Іноземна мова - 2.2</t>
  </si>
  <si>
    <t>Процеси та апарати хімічної технології - 1</t>
  </si>
  <si>
    <t>5 семестр</t>
  </si>
  <si>
    <t>Іноземна мова професійного спрямування-2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</si>
  <si>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</si>
  <si>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</si>
  <si>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>6 семестр</t>
  </si>
  <si>
    <t>Іноземна мова професійного спрямування-1</t>
  </si>
  <si>
    <t>7 семестр</t>
  </si>
  <si>
    <t xml:space="preserve">Поверхневі явища та дисперсні системи </t>
  </si>
  <si>
    <t>8 семестр</t>
  </si>
  <si>
    <t>Разом за термін навчання</t>
  </si>
  <si>
    <t>Завідувач кафедри Е та ТРП ________________</t>
  </si>
  <si>
    <t>Кредит</t>
  </si>
  <si>
    <t>Норматив</t>
  </si>
  <si>
    <t>Інженерна графіка</t>
  </si>
  <si>
    <t>Комп'ютерна графіка</t>
  </si>
  <si>
    <t>3екз+4З</t>
  </si>
  <si>
    <t>Варіатив</t>
  </si>
  <si>
    <t>Профи</t>
  </si>
  <si>
    <t>Хімія високомолекулярних сполук</t>
  </si>
  <si>
    <t>Микола Гомеля</t>
  </si>
  <si>
    <t>протокол № 4</t>
  </si>
  <si>
    <t>Екологічна безпека виробництв</t>
  </si>
  <si>
    <t xml:space="preserve">Токсикологія </t>
  </si>
  <si>
    <t>Курсовий проєкт з технологій та проєктування галузевих виробництв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</si>
  <si>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</si>
  <si>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</si>
  <si>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</si>
  <si>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</si>
  <si>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</si>
  <si>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</si>
  <si>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</si>
  <si>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</si>
  <si>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</si>
  <si>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</si>
  <si>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>ПВ 4</t>
  </si>
  <si>
    <t>ПВ 5</t>
  </si>
  <si>
    <t>Допоміжні хімічні речовини</t>
  </si>
  <si>
    <t>Токсикологія</t>
  </si>
  <si>
    <t>Оборотні та замкнуті системи водоспоживання</t>
  </si>
  <si>
    <t>Ландшафтна екологія</t>
  </si>
  <si>
    <t>Проєктування очисних споруд та систем водокористування</t>
  </si>
  <si>
    <t>Атестація здобувачів</t>
  </si>
  <si>
    <r>
      <t>"___"  __</t>
    </r>
    <r>
      <rPr>
        <u/>
        <sz val="16"/>
        <rFont val="Arial"/>
        <family val="2"/>
        <charset val="204"/>
      </rPr>
      <t>____</t>
    </r>
    <r>
      <rPr>
        <sz val="16"/>
        <rFont val="Arial"/>
        <family val="2"/>
        <charset val="204"/>
      </rPr>
      <t>__  2021  р.</t>
    </r>
  </si>
  <si>
    <t>Виробнича практика</t>
  </si>
  <si>
    <t>Виробнича</t>
  </si>
  <si>
    <t>2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</si>
  <si>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</si>
  <si>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</si>
  <si>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</si>
  <si>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</si>
  <si>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ПВ 6</t>
  </si>
  <si>
    <t>Освітній компонент 6 Ф-Каталог</t>
  </si>
  <si>
    <t>ПВ 7</t>
  </si>
  <si>
    <t>Освітній компонент 7 Ф-Каталог</t>
  </si>
  <si>
    <t>ПВ 8</t>
  </si>
  <si>
    <t>Освітній компонент 8 Ф-Каталог</t>
  </si>
  <si>
    <t>ПВ 9</t>
  </si>
  <si>
    <t>Освітній компонент 9 Ф-Каталог</t>
  </si>
  <si>
    <t>ПВ 10</t>
  </si>
  <si>
    <t>Освітній компонент 10 Ф-Каталог</t>
  </si>
  <si>
    <t>ПВ 11</t>
  </si>
  <si>
    <t>Освітній компонент 11 Ф-Каталог</t>
  </si>
  <si>
    <t>ПВ 12</t>
  </si>
  <si>
    <t>Освітній компонент 12 Ф-Каталог</t>
  </si>
  <si>
    <t>ПВ 13</t>
  </si>
  <si>
    <t>Освітній компонент 13 Ф-Каталог</t>
  </si>
  <si>
    <t>Промислова екологія</t>
  </si>
  <si>
    <t>Ольга САНГІНОВА</t>
  </si>
  <si>
    <t>ЗО 11</t>
  </si>
  <si>
    <t>ЗО 12</t>
  </si>
  <si>
    <t>норм</t>
  </si>
  <si>
    <t>проф</t>
  </si>
  <si>
    <t>вар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</si>
  <si>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</si>
  <si>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</si>
  <si>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2екз+6З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</si>
  <si>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</si>
  <si>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</si>
  <si>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 9 Ф-Каталог Моделювання процесів та стану середовищ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</si>
  <si>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</si>
  <si>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</si>
  <si>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</si>
  <si>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</si>
  <si>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</si>
  <si>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</si>
  <si>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Технологія виробництва механічної маси</t>
  </si>
  <si>
    <t>Теоретичні основи дефібрування деревини</t>
  </si>
  <si>
    <t>Очищення води флотацією</t>
  </si>
  <si>
    <t>Технологія і обладнання виробництва волокнистих напівфабрикатів</t>
  </si>
  <si>
    <t>Фізико-хімічні основи техніки та способів отримання целюлози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</si>
  <si>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</si>
  <si>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</si>
  <si>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Технологія виробництва сульфатної целюлози</t>
  </si>
  <si>
    <t>Основи лужної обробки лігноцелюлозних полімерів</t>
  </si>
  <si>
    <t>Мембранні методи очищення води</t>
  </si>
  <si>
    <t>Деструктивні методи очищення води</t>
  </si>
  <si>
    <t>Технологія недеревних волокнистих напівфабрикатів</t>
  </si>
  <si>
    <t>Нові технології і матеріали у виробництві целюлози</t>
  </si>
  <si>
    <t>Основи біохімічної та фізичної конверсії лігноцелюлозних матеріалів</t>
  </si>
  <si>
    <t>Математичне моделювання в екології</t>
  </si>
  <si>
    <t>Технології хімічного модифікування целюлози</t>
  </si>
  <si>
    <t>Інструментальні методи хімічного аналізу</t>
  </si>
  <si>
    <t>Процеси та обладнання очищення води</t>
  </si>
  <si>
    <t>Основи теорії та практики розмелювання волокнистих напівфабрикатів</t>
  </si>
  <si>
    <t>Механічні та колоїдно-хімічні процеси целюлозних волокон</t>
  </si>
  <si>
    <t>Технології очищення води</t>
  </si>
  <si>
    <t>Водопідготовка в промисловості та комунальних господарствах</t>
  </si>
  <si>
    <t>Технологія приготування паперової маси</t>
  </si>
  <si>
    <t>Процеси та обладнання масопідготовки  у виробництві таропакувальної продукції</t>
  </si>
  <si>
    <t>Проєктування систем водопостачання</t>
  </si>
  <si>
    <t>Технологія паперу на машині</t>
  </si>
  <si>
    <t>Сучасні машини для виробництва санітарно-гігієнічних видів паперу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</si>
  <si>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</si>
  <si>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</si>
  <si>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Процеси та обладнання для оброблення паперу та картону на машині</t>
  </si>
  <si>
    <t>Технологія надання спеціальних властивостей паперу та картону</t>
  </si>
  <si>
    <t>Економіка природокористування</t>
  </si>
  <si>
    <t>Організація та управління природоохоронною діяльністю</t>
  </si>
  <si>
    <t>Технології виробництва і сфери застосування наноцелюлози</t>
  </si>
  <si>
    <t>Основи теорії одержання і практики використання наноматерілів із рослинної сировини</t>
  </si>
  <si>
    <t xml:space="preserve">Освітній компонент 3 Ф-Каталог </t>
  </si>
  <si>
    <t xml:space="preserve">Освітній компонент  4 Ф-Каталог </t>
  </si>
  <si>
    <t>Кондиціювання води для промисловості</t>
  </si>
  <si>
    <t>Освітній компонент  9 Ф-Каталог</t>
  </si>
  <si>
    <t>Ухвалено на засіданні Вченої ради ІХФ Протокол № 1 від "27" січня 2021 року</t>
  </si>
  <si>
    <t>А</t>
  </si>
  <si>
    <t>Атестація здобувачів вищої освіти</t>
  </si>
  <si>
    <t>Права і свободи людини</t>
  </si>
  <si>
    <t>Історія в контексті історичного розвитку Європи</t>
  </si>
  <si>
    <t>Прикладна хімія</t>
  </si>
  <si>
    <t>Фізичне виховання</t>
  </si>
  <si>
    <t>Засади усного професійного мовлення (риторика)</t>
  </si>
  <si>
    <t>Фізика-1</t>
  </si>
  <si>
    <t>Елекротехніка та основи електроніки</t>
  </si>
  <si>
    <t>3екз+6З</t>
  </si>
  <si>
    <t>Освітній компонент 1 ЗУ-Каталог (філософія)</t>
  </si>
  <si>
    <t>Освітній компонент 2 ЗУ-Каталог (психологія)</t>
  </si>
  <si>
    <t>Фізика-2</t>
  </si>
  <si>
    <t>Інформаційні технології - 2. Інженерні розрахунки</t>
  </si>
  <si>
    <t>Загальна та неорганічна хімія-3. Спеціальні розділи неорганічної хімії</t>
  </si>
  <si>
    <t>Освітній компонент  1 Ф-Каталог Хімічні основи технологічних процесів</t>
  </si>
  <si>
    <t>Вища математика - 3.</t>
  </si>
  <si>
    <t>прийом 2019 року (перехідний)</t>
  </si>
  <si>
    <t>1,2,3</t>
  </si>
  <si>
    <t>Електротехніка та основи електроніки</t>
  </si>
  <si>
    <t xml:space="preserve"> ПО 10</t>
  </si>
  <si>
    <t>Освітній компонент         1 ЗУ-Каталог</t>
  </si>
  <si>
    <t>Освітній компонентї        2 ЗУ-Каталог</t>
  </si>
  <si>
    <t>ЗВ 3</t>
  </si>
  <si>
    <t>Освітній компонент         3  ЗУ-Каталог</t>
  </si>
  <si>
    <t>Додаток до навчального плану 2019_2 перехідний</t>
  </si>
  <si>
    <t>Освітній компонент 2 Ф-Каталогу Основи проєктування та будівництва</t>
  </si>
  <si>
    <t>Освітній компонент  3 Ф-Каталог Екологізація та "зелені" технології</t>
  </si>
  <si>
    <t>Освітній компонент 8 Ф - Каталогу Економіка природокористування</t>
  </si>
  <si>
    <t>Очистка газових викидів</t>
  </si>
  <si>
    <t>Захист атмосфери від шкідливих фізичних та хімічних впливів</t>
  </si>
  <si>
    <t>Модернізація технологій для зниження газових викидів</t>
  </si>
  <si>
    <t>Освітній компонент 1 Ф-Каталог</t>
  </si>
  <si>
    <t>Проєктування промислових підприємств</t>
  </si>
  <si>
    <t>Проєктна документація на будівництво підприємства</t>
  </si>
  <si>
    <t>Заст. декана ІХФ _________________</t>
  </si>
  <si>
    <t>/Дмитро СІДОРОВ/</t>
  </si>
  <si>
    <t>2екз+7З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</si>
</sst>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6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2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1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Protection="1"/>
    <xf numFmtId="0" fontId="35" fillId="0" borderId="17" xfId="0" applyFont="1" applyFill="1" applyBorder="1" applyProtection="1"/>
    <xf numFmtId="0" fontId="35" fillId="0" borderId="18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center" vertical="center" textRotation="88"/>
    </xf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vertical="center"/>
    </xf>
    <xf numFmtId="9" fontId="67" fillId="0" borderId="0" xfId="0" applyNumberFormat="1" applyFont="1" applyFill="1" applyBorder="1" applyAlignment="1" applyProtection="1">
      <alignment horizontal="center" vertical="center" textRotation="88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6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Protection="1"/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0" fontId="13" fillId="0" borderId="31" xfId="0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Border="1" applyProtection="1"/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35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68" fillId="2" borderId="0" xfId="0" applyFont="1" applyFill="1"/>
    <xf numFmtId="0" fontId="68" fillId="2" borderId="0" xfId="0" applyFont="1" applyFill="1" applyBorder="1"/>
    <xf numFmtId="0" fontId="78" fillId="0" borderId="0" xfId="0" applyFont="1" applyFill="1" applyBorder="1" applyAlignment="1"/>
    <xf numFmtId="0" fontId="89" fillId="0" borderId="0" xfId="0" applyFont="1"/>
    <xf numFmtId="0" fontId="78" fillId="0" borderId="0" xfId="0" applyFont="1" applyFill="1" applyBorder="1" applyAlignment="1">
      <alignment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68" fillId="0" borderId="18" xfId="0" applyFont="1" applyFill="1" applyBorder="1"/>
    <xf numFmtId="0" fontId="68" fillId="0" borderId="0" xfId="0" applyFont="1" applyFill="1" applyBorder="1"/>
    <xf numFmtId="0" fontId="68" fillId="0" borderId="14" xfId="0" applyFont="1" applyFill="1" applyBorder="1" applyAlignment="1">
      <alignment horizontal="right" vertical="top" wrapText="1"/>
    </xf>
    <xf numFmtId="0" fontId="68" fillId="0" borderId="39" xfId="0" applyFont="1" applyFill="1" applyBorder="1" applyAlignment="1">
      <alignment vertical="top" wrapText="1"/>
    </xf>
    <xf numFmtId="0" fontId="68" fillId="3" borderId="18" xfId="0" applyFont="1" applyFill="1" applyBorder="1"/>
    <xf numFmtId="0" fontId="68" fillId="0" borderId="14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vertical="top" wrapText="1"/>
    </xf>
    <xf numFmtId="0" fontId="68" fillId="0" borderId="39" xfId="0" applyFont="1" applyFill="1" applyBorder="1" applyAlignment="1">
      <alignment horizontal="right" vertical="top" wrapText="1"/>
    </xf>
    <xf numFmtId="0" fontId="68" fillId="0" borderId="0" xfId="0" applyFont="1" applyFill="1"/>
    <xf numFmtId="0" fontId="68" fillId="0" borderId="18" xfId="0" applyFont="1" applyFill="1" applyBorder="1" applyAlignment="1">
      <alignment vertical="top" wrapText="1"/>
    </xf>
    <xf numFmtId="0" fontId="68" fillId="0" borderId="40" xfId="0" applyFont="1" applyFill="1" applyBorder="1" applyAlignment="1">
      <alignment vertical="top" wrapText="1"/>
    </xf>
    <xf numFmtId="0" fontId="68" fillId="4" borderId="18" xfId="0" applyFont="1" applyFill="1" applyBorder="1"/>
    <xf numFmtId="0" fontId="68" fillId="4" borderId="0" xfId="0" applyFont="1" applyFill="1"/>
    <xf numFmtId="0" fontId="68" fillId="5" borderId="18" xfId="0" applyFont="1" applyFill="1" applyBorder="1"/>
    <xf numFmtId="0" fontId="63" fillId="6" borderId="18" xfId="0" applyFont="1" applyFill="1" applyBorder="1"/>
    <xf numFmtId="0" fontId="68" fillId="4" borderId="0" xfId="0" applyFont="1" applyFill="1" applyBorder="1"/>
    <xf numFmtId="0" fontId="68" fillId="0" borderId="72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right" vertical="top" wrapText="1"/>
    </xf>
    <xf numFmtId="164" fontId="68" fillId="0" borderId="18" xfId="0" applyNumberFormat="1" applyFont="1" applyFill="1" applyBorder="1"/>
    <xf numFmtId="0" fontId="89" fillId="0" borderId="0" xfId="0" applyFont="1" applyFill="1"/>
    <xf numFmtId="0" fontId="63" fillId="5" borderId="18" xfId="0" applyFont="1" applyFill="1" applyBorder="1"/>
    <xf numFmtId="0" fontId="90" fillId="0" borderId="18" xfId="0" applyFont="1" applyFill="1" applyBorder="1" applyAlignment="1">
      <alignment horizontal="right" vertical="top" wrapText="1"/>
    </xf>
    <xf numFmtId="0" fontId="90" fillId="0" borderId="39" xfId="0" applyFont="1" applyFill="1" applyBorder="1" applyAlignment="1">
      <alignment horizontal="right" vertical="top" wrapText="1"/>
    </xf>
    <xf numFmtId="0" fontId="90" fillId="0" borderId="39" xfId="0" applyFont="1" applyFill="1" applyBorder="1" applyAlignment="1">
      <alignment vertical="top" wrapText="1"/>
    </xf>
    <xf numFmtId="0" fontId="90" fillId="0" borderId="18" xfId="0" applyFont="1" applyFill="1" applyBorder="1" applyAlignment="1">
      <alignment vertical="top" wrapText="1"/>
    </xf>
    <xf numFmtId="0" fontId="90" fillId="0" borderId="14" xfId="0" applyFont="1" applyFill="1" applyBorder="1" applyAlignment="1">
      <alignment horizontal="right" vertical="top" wrapText="1"/>
    </xf>
    <xf numFmtId="0" fontId="43" fillId="0" borderId="14" xfId="0" applyFont="1" applyFill="1" applyBorder="1" applyAlignment="1">
      <alignment wrapText="1"/>
    </xf>
    <xf numFmtId="0" fontId="43" fillId="0" borderId="18" xfId="0" applyFont="1" applyFill="1" applyBorder="1" applyAlignment="1">
      <alignment vertical="top" wrapText="1"/>
    </xf>
    <xf numFmtId="0" fontId="68" fillId="0" borderId="14" xfId="0" applyFont="1" applyFill="1" applyBorder="1" applyAlignment="1">
      <alignment wrapText="1"/>
    </xf>
    <xf numFmtId="0" fontId="68" fillId="4" borderId="2" xfId="0" applyFont="1" applyFill="1" applyBorder="1"/>
    <xf numFmtId="164" fontId="89" fillId="0" borderId="0" xfId="0" applyNumberFormat="1" applyFont="1"/>
    <xf numFmtId="0" fontId="91" fillId="0" borderId="0" xfId="0" applyFont="1" applyFill="1" applyBorder="1" applyAlignment="1">
      <alignment vertical="top" wrapText="1"/>
    </xf>
    <xf numFmtId="0" fontId="68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164" fontId="43" fillId="0" borderId="2" xfId="0" applyNumberFormat="1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/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0" fontId="40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 textRotation="90"/>
    </xf>
    <xf numFmtId="0" fontId="94" fillId="0" borderId="0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 wrapText="1"/>
    </xf>
    <xf numFmtId="0" fontId="95" fillId="0" borderId="0" xfId="0" applyFont="1" applyFill="1" applyBorder="1" applyProtection="1"/>
    <xf numFmtId="0" fontId="96" fillId="0" borderId="0" xfId="0" applyFont="1" applyFill="1" applyBorder="1" applyProtection="1"/>
    <xf numFmtId="0" fontId="76" fillId="0" borderId="0" xfId="0" applyFont="1" applyFill="1" applyBorder="1" applyAlignment="1" applyProtection="1">
      <alignment vertical="top" textRotation="90"/>
    </xf>
    <xf numFmtId="0" fontId="95" fillId="0" borderId="0" xfId="0" applyNumberFormat="1" applyFont="1" applyFill="1" applyBorder="1" applyAlignment="1" applyProtection="1">
      <alignment horizontal="center" vertical="center"/>
    </xf>
    <xf numFmtId="0" fontId="92" fillId="0" borderId="0" xfId="0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Font="1" applyFill="1" applyBorder="1" applyProtection="1"/>
    <xf numFmtId="0" fontId="36" fillId="0" borderId="74" xfId="0" applyFont="1" applyFill="1" applyBorder="1" applyAlignment="1" applyProtection="1">
      <alignment horizontal="center" vertical="center"/>
    </xf>
    <xf numFmtId="0" fontId="36" fillId="0" borderId="2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68" fillId="0" borderId="0" xfId="0" applyFont="1" applyFill="1" applyAlignment="1">
      <alignment vertical="center" wrapText="1"/>
    </xf>
    <xf numFmtId="0" fontId="43" fillId="0" borderId="18" xfId="0" applyFont="1" applyFill="1" applyBorder="1"/>
    <xf numFmtId="0" fontId="43" fillId="0" borderId="39" xfId="0" applyFont="1" applyFill="1" applyBorder="1" applyAlignment="1">
      <alignment horizontal="right" vertical="top" wrapText="1"/>
    </xf>
    <xf numFmtId="0" fontId="43" fillId="0" borderId="2" xfId="0" applyFont="1" applyFill="1" applyBorder="1"/>
    <xf numFmtId="0" fontId="68" fillId="7" borderId="18" xfId="0" applyFont="1" applyFill="1" applyBorder="1"/>
    <xf numFmtId="0" fontId="68" fillId="8" borderId="18" xfId="0" applyFont="1" applyFill="1" applyBorder="1"/>
    <xf numFmtId="0" fontId="68" fillId="6" borderId="18" xfId="0" applyFont="1" applyFill="1" applyBorder="1"/>
    <xf numFmtId="0" fontId="68" fillId="10" borderId="0" xfId="0" applyFont="1" applyFill="1"/>
    <xf numFmtId="0" fontId="6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24" fillId="0" borderId="0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85" fillId="0" borderId="0" xfId="0" applyFont="1" applyFill="1" applyBorder="1" applyProtection="1"/>
    <xf numFmtId="0" fontId="88" fillId="0" borderId="0" xfId="0" applyFont="1" applyFill="1" applyBorder="1" applyAlignment="1" applyProtection="1">
      <alignment vertical="top" textRotation="90"/>
    </xf>
    <xf numFmtId="0" fontId="84" fillId="0" borderId="0" xfId="0" applyNumberFormat="1" applyFont="1" applyFill="1" applyBorder="1" applyAlignment="1" applyProtection="1">
      <alignment horizontal="center" vertical="center"/>
    </xf>
    <xf numFmtId="0" fontId="84" fillId="0" borderId="0" xfId="0" applyFont="1" applyFill="1" applyBorder="1" applyProtection="1"/>
    <xf numFmtId="0" fontId="20" fillId="0" borderId="0" xfId="1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textRotation="90"/>
    </xf>
    <xf numFmtId="0" fontId="66" fillId="0" borderId="0" xfId="0" applyFont="1" applyFill="1" applyBorder="1" applyAlignment="1"/>
    <xf numFmtId="0" fontId="77" fillId="0" borderId="0" xfId="0" applyFont="1" applyFill="1" applyBorder="1" applyProtection="1"/>
    <xf numFmtId="0" fontId="77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49" fontId="32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horizontal="center"/>
    </xf>
    <xf numFmtId="49" fontId="46" fillId="0" borderId="0" xfId="0" applyNumberFormat="1" applyFont="1" applyFill="1" applyBorder="1" applyAlignment="1" applyProtection="1"/>
    <xf numFmtId="0" fontId="48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61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justify"/>
    </xf>
    <xf numFmtId="0" fontId="62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32" fillId="0" borderId="0" xfId="0" applyFont="1" applyFill="1" applyBorder="1"/>
    <xf numFmtId="0" fontId="56" fillId="0" borderId="0" xfId="0" applyFont="1" applyFill="1" applyBorder="1" applyAlignment="1" applyProtection="1">
      <alignment horizontal="left"/>
    </xf>
    <xf numFmtId="0" fontId="43" fillId="0" borderId="14" xfId="0" applyFont="1" applyFill="1" applyBorder="1" applyAlignment="1">
      <alignment vertical="top" wrapText="1"/>
    </xf>
    <xf numFmtId="0" fontId="43" fillId="9" borderId="18" xfId="0" applyFont="1" applyFill="1" applyBorder="1"/>
    <xf numFmtId="0" fontId="43" fillId="9" borderId="0" xfId="0" applyFont="1" applyFill="1"/>
    <xf numFmtId="0" fontId="43" fillId="0" borderId="0" xfId="0" applyFont="1" applyFill="1"/>
    <xf numFmtId="0" fontId="43" fillId="0" borderId="14" xfId="0" applyFont="1" applyFill="1" applyBorder="1" applyAlignment="1">
      <alignment horizontal="right" vertical="top" wrapText="1"/>
    </xf>
    <xf numFmtId="0" fontId="43" fillId="4" borderId="0" xfId="0" applyFont="1" applyFill="1" applyBorder="1"/>
    <xf numFmtId="0" fontId="99" fillId="0" borderId="0" xfId="0" applyFont="1"/>
    <xf numFmtId="0" fontId="43" fillId="2" borderId="0" xfId="0" applyFont="1" applyFill="1"/>
    <xf numFmtId="0" fontId="75" fillId="0" borderId="16" xfId="0" applyNumberFormat="1" applyFont="1" applyFill="1" applyBorder="1" applyAlignment="1" applyProtection="1">
      <alignment horizontal="center" vertical="center"/>
    </xf>
    <xf numFmtId="0" fontId="75" fillId="0" borderId="40" xfId="0" applyNumberFormat="1" applyFont="1" applyFill="1" applyBorder="1" applyAlignment="1" applyProtection="1">
      <alignment horizontal="center" vertical="center"/>
    </xf>
    <xf numFmtId="0" fontId="75" fillId="0" borderId="55" xfId="0" applyNumberFormat="1" applyFont="1" applyFill="1" applyBorder="1" applyAlignment="1" applyProtection="1">
      <alignment horizontal="center" vertical="center"/>
    </xf>
    <xf numFmtId="0" fontId="75" fillId="0" borderId="56" xfId="0" applyNumberFormat="1" applyFont="1" applyFill="1" applyBorder="1" applyAlignment="1" applyProtection="1">
      <alignment horizontal="center" vertical="center"/>
    </xf>
    <xf numFmtId="49" fontId="74" fillId="0" borderId="16" xfId="0" applyNumberFormat="1" applyFont="1" applyFill="1" applyBorder="1" applyAlignment="1" applyProtection="1">
      <alignment horizontal="center" vertical="center" wrapText="1"/>
    </xf>
    <xf numFmtId="49" fontId="74" fillId="0" borderId="55" xfId="0" applyNumberFormat="1" applyFont="1" applyFill="1" applyBorder="1" applyAlignment="1" applyProtection="1">
      <alignment horizontal="center" vertical="center" wrapText="1"/>
    </xf>
    <xf numFmtId="49" fontId="74" fillId="0" borderId="56" xfId="0" applyNumberFormat="1" applyFont="1" applyFill="1" applyBorder="1" applyAlignment="1" applyProtection="1">
      <alignment horizontal="center" vertical="center" wrapText="1"/>
    </xf>
    <xf numFmtId="0" fontId="75" fillId="0" borderId="16" xfId="0" applyFont="1" applyFill="1" applyBorder="1" applyAlignment="1" applyProtection="1">
      <alignment horizontal="left" vertical="center" wrapText="1"/>
    </xf>
    <xf numFmtId="0" fontId="75" fillId="0" borderId="55" xfId="0" applyFont="1" applyFill="1" applyBorder="1" applyAlignment="1" applyProtection="1">
      <alignment horizontal="left" vertical="center" wrapText="1"/>
    </xf>
    <xf numFmtId="0" fontId="75" fillId="0" borderId="56" xfId="0" applyFont="1" applyFill="1" applyBorder="1" applyAlignment="1" applyProtection="1">
      <alignment horizontal="left" vertical="center" wrapText="1"/>
    </xf>
    <xf numFmtId="0" fontId="75" fillId="0" borderId="50" xfId="0" applyNumberFormat="1" applyFont="1" applyFill="1" applyBorder="1" applyAlignment="1" applyProtection="1">
      <alignment horizontal="center" vertical="center"/>
    </xf>
    <xf numFmtId="0" fontId="75" fillId="0" borderId="17" xfId="0" applyNumberFormat="1" applyFont="1" applyFill="1" applyBorder="1" applyAlignment="1" applyProtection="1">
      <alignment horizontal="center" vertical="center"/>
    </xf>
    <xf numFmtId="0" fontId="75" fillId="0" borderId="19" xfId="0" applyNumberFormat="1" applyFont="1" applyFill="1" applyBorder="1" applyAlignment="1" applyProtection="1">
      <alignment horizontal="center" vertical="center"/>
    </xf>
    <xf numFmtId="0" fontId="75" fillId="0" borderId="18" xfId="0" applyNumberFormat="1" applyFont="1" applyFill="1" applyBorder="1" applyAlignment="1" applyProtection="1">
      <alignment horizontal="center" vertical="center"/>
    </xf>
    <xf numFmtId="1" fontId="76" fillId="0" borderId="32" xfId="0" applyNumberFormat="1" applyFont="1" applyFill="1" applyBorder="1" applyAlignment="1" applyProtection="1">
      <alignment horizontal="center" vertical="center"/>
    </xf>
    <xf numFmtId="1" fontId="76" fillId="0" borderId="65" xfId="0" applyNumberFormat="1" applyFont="1" applyFill="1" applyBorder="1" applyAlignment="1" applyProtection="1">
      <alignment horizontal="center" vertical="center"/>
    </xf>
    <xf numFmtId="1" fontId="76" fillId="0" borderId="69" xfId="0" applyNumberFormat="1" applyFont="1" applyFill="1" applyBorder="1" applyAlignment="1" applyProtection="1">
      <alignment horizontal="center" vertical="center"/>
    </xf>
    <xf numFmtId="1" fontId="76" fillId="0" borderId="51" xfId="0" applyNumberFormat="1" applyFont="1" applyFill="1" applyBorder="1" applyAlignment="1" applyProtection="1">
      <alignment horizontal="center" vertical="center"/>
    </xf>
    <xf numFmtId="0" fontId="76" fillId="0" borderId="41" xfId="0" applyNumberFormat="1" applyFont="1" applyFill="1" applyBorder="1" applyAlignment="1" applyProtection="1">
      <alignment horizontal="center" vertical="center"/>
    </xf>
    <xf numFmtId="0" fontId="76" fillId="0" borderId="25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65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65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76" fillId="0" borderId="54" xfId="0" applyNumberFormat="1" applyFont="1" applyFill="1" applyBorder="1" applyAlignment="1" applyProtection="1">
      <alignment horizontal="center" vertical="center"/>
    </xf>
    <xf numFmtId="0" fontId="76" fillId="0" borderId="69" xfId="0" applyNumberFormat="1" applyFont="1" applyFill="1" applyBorder="1" applyAlignment="1" applyProtection="1">
      <alignment horizontal="center" vertical="center"/>
    </xf>
    <xf numFmtId="0" fontId="76" fillId="0" borderId="65" xfId="0" applyNumberFormat="1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right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21" fillId="0" borderId="63" xfId="0" applyNumberFormat="1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76" fillId="0" borderId="32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1" fontId="76" fillId="0" borderId="24" xfId="0" applyNumberFormat="1" applyFont="1" applyFill="1" applyBorder="1" applyAlignment="1" applyProtection="1">
      <alignment horizontal="center" vertical="center"/>
    </xf>
    <xf numFmtId="1" fontId="76" fillId="0" borderId="25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73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0" fontId="14" fillId="0" borderId="69" xfId="0" applyNumberFormat="1" applyFont="1" applyFill="1" applyBorder="1" applyAlignment="1" applyProtection="1">
      <alignment horizontal="center" vertical="center"/>
    </xf>
    <xf numFmtId="0" fontId="76" fillId="0" borderId="24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65" fillId="0" borderId="29" xfId="0" applyNumberFormat="1" applyFont="1" applyFill="1" applyBorder="1" applyAlignment="1" applyProtection="1">
      <alignment horizontal="center" vertical="center"/>
    </xf>
    <xf numFmtId="0" fontId="65" fillId="0" borderId="49" xfId="0" applyNumberFormat="1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66" xfId="0" applyFont="1" applyFill="1" applyBorder="1" applyAlignment="1" applyProtection="1">
      <alignment horizontal="center" vertical="center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1" fontId="14" fillId="0" borderId="53" xfId="0" applyNumberFormat="1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14" fillId="0" borderId="69" xfId="0" applyFont="1" applyFill="1" applyBorder="1" applyAlignment="1" applyProtection="1">
      <alignment horizontal="center" vertical="center"/>
    </xf>
    <xf numFmtId="1" fontId="14" fillId="0" borderId="65" xfId="0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164" fontId="76" fillId="0" borderId="32" xfId="0" applyNumberFormat="1" applyFont="1" applyFill="1" applyBorder="1" applyAlignment="1" applyProtection="1">
      <alignment horizontal="center" vertical="center"/>
    </xf>
    <xf numFmtId="164" fontId="76" fillId="0" borderId="69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11" fontId="3" fillId="0" borderId="1" xfId="0" applyNumberFormat="1" applyFont="1" applyFill="1" applyBorder="1" applyAlignment="1" applyProtection="1">
      <alignment horizontal="center" wrapText="1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49" fontId="46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17" fillId="0" borderId="6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wrapText="1"/>
    </xf>
    <xf numFmtId="0" fontId="7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</xf>
    <xf numFmtId="0" fontId="65" fillId="0" borderId="49" xfId="0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28" xfId="0" applyFont="1" applyFill="1" applyBorder="1" applyAlignment="1" applyProtection="1">
      <alignment horizontal="center" vertical="center" wrapText="1"/>
    </xf>
    <xf numFmtId="0" fontId="65" fillId="0" borderId="49" xfId="0" applyFont="1" applyFill="1" applyBorder="1" applyAlignment="1" applyProtection="1">
      <alignment horizontal="center" vertical="center" wrapText="1"/>
    </xf>
    <xf numFmtId="0" fontId="70" fillId="0" borderId="28" xfId="0" applyFont="1" applyFill="1" applyBorder="1" applyAlignment="1" applyProtection="1"/>
    <xf numFmtId="0" fontId="70" fillId="0" borderId="0" xfId="0" applyFont="1" applyFill="1" applyBorder="1" applyAlignment="1" applyProtection="1"/>
    <xf numFmtId="0" fontId="14" fillId="0" borderId="60" xfId="0" applyFont="1" applyFill="1" applyBorder="1" applyAlignment="1" applyProtection="1">
      <alignment horizontal="right"/>
    </xf>
    <xf numFmtId="0" fontId="66" fillId="0" borderId="52" xfId="0" applyFont="1" applyFill="1" applyBorder="1" applyAlignment="1">
      <alignment horizontal="right"/>
    </xf>
    <xf numFmtId="0" fontId="66" fillId="0" borderId="53" xfId="0" applyFont="1" applyFill="1" applyBorder="1" applyAlignment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9" fillId="0" borderId="60" xfId="0" applyNumberFormat="1" applyFont="1" applyFill="1" applyBorder="1" applyAlignment="1" applyProtection="1">
      <alignment horizontal="center" vertical="center"/>
    </xf>
    <xf numFmtId="49" fontId="9" fillId="0" borderId="52" xfId="0" applyNumberFormat="1" applyFont="1" applyFill="1" applyBorder="1" applyAlignment="1" applyProtection="1">
      <alignment horizontal="center" vertical="center"/>
    </xf>
    <xf numFmtId="49" fontId="9" fillId="0" borderId="53" xfId="0" applyNumberFormat="1" applyFont="1" applyFill="1" applyBorder="1" applyAlignment="1" applyProtection="1">
      <alignment horizontal="center" vertical="center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87" fillId="0" borderId="13" xfId="0" applyFont="1" applyFill="1" applyBorder="1" applyAlignment="1" applyProtection="1">
      <alignment horizontal="left" vertical="center" wrapText="1"/>
    </xf>
    <xf numFmtId="0" fontId="87" fillId="0" borderId="14" xfId="0" applyFont="1" applyFill="1" applyBorder="1" applyAlignment="1" applyProtection="1">
      <alignment horizontal="left" vertical="center" wrapText="1"/>
    </xf>
    <xf numFmtId="0" fontId="87" fillId="0" borderId="57" xfId="0" applyFont="1" applyFill="1" applyBorder="1" applyAlignment="1" applyProtection="1">
      <alignment horizontal="left" vertical="center" wrapText="1"/>
    </xf>
    <xf numFmtId="49" fontId="18" fillId="0" borderId="67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87" fillId="0" borderId="40" xfId="0" applyNumberFormat="1" applyFont="1" applyFill="1" applyBorder="1" applyAlignment="1" applyProtection="1">
      <alignment horizontal="center" vertical="center"/>
    </xf>
    <xf numFmtId="0" fontId="87" fillId="0" borderId="50" xfId="0" applyNumberFormat="1" applyFont="1" applyFill="1" applyBorder="1" applyAlignment="1" applyProtection="1">
      <alignment horizontal="center" vertical="center"/>
    </xf>
    <xf numFmtId="0" fontId="87" fillId="0" borderId="17" xfId="0" applyNumberFormat="1" applyFont="1" applyFill="1" applyBorder="1" applyAlignment="1" applyProtection="1">
      <alignment horizontal="center" vertical="center"/>
    </xf>
    <xf numFmtId="0" fontId="87" fillId="0" borderId="19" xfId="0" applyNumberFormat="1" applyFont="1" applyFill="1" applyBorder="1" applyAlignment="1" applyProtection="1">
      <alignment horizontal="center" vertical="center"/>
    </xf>
    <xf numFmtId="49" fontId="86" fillId="0" borderId="16" xfId="0" applyNumberFormat="1" applyFont="1" applyFill="1" applyBorder="1" applyAlignment="1" applyProtection="1">
      <alignment horizontal="center" vertical="center" wrapText="1"/>
    </xf>
    <xf numFmtId="49" fontId="86" fillId="0" borderId="55" xfId="0" applyNumberFormat="1" applyFont="1" applyFill="1" applyBorder="1" applyAlignment="1" applyProtection="1">
      <alignment horizontal="center" vertical="center" wrapText="1"/>
    </xf>
    <xf numFmtId="49" fontId="86" fillId="0" borderId="56" xfId="0" applyNumberFormat="1" applyFont="1" applyFill="1" applyBorder="1" applyAlignment="1" applyProtection="1">
      <alignment horizontal="center" vertical="center" wrapText="1"/>
    </xf>
    <xf numFmtId="0" fontId="29" fillId="0" borderId="57" xfId="0" applyFont="1" applyFill="1" applyBorder="1" applyAlignment="1" applyProtection="1">
      <alignment horizontal="left" vertical="center" wrapText="1"/>
    </xf>
    <xf numFmtId="0" fontId="87" fillId="0" borderId="18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63" fillId="0" borderId="28" xfId="0" applyFont="1" applyFill="1" applyBorder="1" applyAlignment="1"/>
    <xf numFmtId="0" fontId="63" fillId="0" borderId="49" xfId="0" applyFont="1" applyFill="1" applyBorder="1" applyAlignment="1"/>
    <xf numFmtId="0" fontId="63" fillId="0" borderId="62" xfId="0" applyFont="1" applyFill="1" applyBorder="1" applyAlignment="1"/>
    <xf numFmtId="0" fontId="63" fillId="0" borderId="63" xfId="0" applyFont="1" applyFill="1" applyBorder="1" applyAlignment="1"/>
    <xf numFmtId="0" fontId="63" fillId="0" borderId="64" xfId="0" applyFont="1" applyFill="1" applyBorder="1" applyAlignment="1"/>
    <xf numFmtId="0" fontId="29" fillId="0" borderId="29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vertical="top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35" xfId="0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</xf>
    <xf numFmtId="49" fontId="18" fillId="0" borderId="70" xfId="0" applyNumberFormat="1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0" borderId="73" xfId="0" applyNumberFormat="1" applyFont="1" applyFill="1" applyBorder="1" applyAlignment="1" applyProtection="1">
      <alignment horizontal="center" vertical="center"/>
    </xf>
    <xf numFmtId="49" fontId="97" fillId="0" borderId="16" xfId="0" applyNumberFormat="1" applyFont="1" applyFill="1" applyBorder="1" applyAlignment="1" applyProtection="1">
      <alignment horizontal="center" vertical="center" wrapText="1"/>
    </xf>
    <xf numFmtId="49" fontId="97" fillId="0" borderId="55" xfId="0" applyNumberFormat="1" applyFont="1" applyFill="1" applyBorder="1" applyAlignment="1" applyProtection="1">
      <alignment horizontal="center" vertical="center" wrapText="1"/>
    </xf>
    <xf numFmtId="49" fontId="97" fillId="0" borderId="56" xfId="0" applyNumberFormat="1" applyFont="1" applyFill="1" applyBorder="1" applyAlignment="1" applyProtection="1">
      <alignment horizontal="center" vertical="center" wrapText="1"/>
    </xf>
    <xf numFmtId="0" fontId="98" fillId="0" borderId="13" xfId="0" applyFont="1" applyFill="1" applyBorder="1" applyAlignment="1" applyProtection="1">
      <alignment horizontal="left" vertical="center" wrapText="1"/>
    </xf>
    <xf numFmtId="0" fontId="98" fillId="0" borderId="14" xfId="0" applyFont="1" applyFill="1" applyBorder="1" applyAlignment="1" applyProtection="1">
      <alignment horizontal="left" vertical="center" wrapText="1"/>
    </xf>
    <xf numFmtId="0" fontId="98" fillId="0" borderId="57" xfId="0" applyFont="1" applyFill="1" applyBorder="1" applyAlignment="1" applyProtection="1">
      <alignment horizontal="left" vertical="center" wrapText="1"/>
    </xf>
    <xf numFmtId="0" fontId="98" fillId="0" borderId="17" xfId="0" applyNumberFormat="1" applyFont="1" applyFill="1" applyBorder="1" applyAlignment="1" applyProtection="1">
      <alignment horizontal="center" vertical="center"/>
    </xf>
    <xf numFmtId="0" fontId="98" fillId="0" borderId="19" xfId="0" applyNumberFormat="1" applyFont="1" applyFill="1" applyBorder="1" applyAlignment="1" applyProtection="1">
      <alignment horizontal="center" vertical="center"/>
    </xf>
    <xf numFmtId="0" fontId="98" fillId="0" borderId="40" xfId="0" applyNumberFormat="1" applyFont="1" applyFill="1" applyBorder="1" applyAlignment="1" applyProtection="1">
      <alignment horizontal="center" vertical="center"/>
    </xf>
    <xf numFmtId="0" fontId="98" fillId="0" borderId="73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75" fillId="0" borderId="73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73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82" fillId="0" borderId="50" xfId="0" applyFont="1" applyFill="1" applyBorder="1" applyAlignment="1">
      <alignment horizontal="center" vertical="top" wrapText="1"/>
    </xf>
    <xf numFmtId="0" fontId="82" fillId="0" borderId="55" xfId="0" applyFont="1" applyFill="1" applyBorder="1" applyAlignment="1">
      <alignment horizontal="center" vertical="top" wrapText="1"/>
    </xf>
    <xf numFmtId="164" fontId="91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/>
    </xf>
    <xf numFmtId="0" fontId="79" fillId="0" borderId="18" xfId="0" applyFont="1" applyFill="1" applyBorder="1" applyAlignment="1">
      <alignment horizontal="center"/>
    </xf>
    <xf numFmtId="0" fontId="78" fillId="0" borderId="18" xfId="0" applyFont="1" applyFill="1" applyBorder="1" applyAlignment="1"/>
    <xf numFmtId="0" fontId="79" fillId="0" borderId="18" xfId="0" applyFont="1" applyFill="1" applyBorder="1" applyAlignment="1">
      <alignment horizontal="center" vertical="top" wrapText="1"/>
    </xf>
    <xf numFmtId="0" fontId="78" fillId="0" borderId="18" xfId="0" applyFont="1" applyFill="1" applyBorder="1" applyAlignment="1">
      <alignment wrapText="1"/>
    </xf>
    <xf numFmtId="0" fontId="80" fillId="0" borderId="18" xfId="0" applyFont="1" applyFill="1" applyBorder="1" applyAlignment="1">
      <alignment wrapText="1"/>
    </xf>
    <xf numFmtId="0" fontId="81" fillId="0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205740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5"/>
  <sheetViews>
    <sheetView tabSelected="1" topLeftCell="A58" zoomScale="55" zoomScaleNormal="55" zoomScaleSheetLayoutView="45" workbookViewId="0">
      <selection activeCell="D68" sqref="D68:F68"/>
    </sheetView>
  </sheetViews>
  <sheetFormatPr defaultColWidth="10.140625" defaultRowHeight="12.75" x14ac:dyDescent="0.2"/>
  <cols>
    <col min="1" max="3" width="3" style="14" customWidth="1"/>
    <col min="4" max="4" width="4.42578125" style="14" customWidth="1"/>
    <col min="5" max="5" width="5.42578125" style="14" customWidth="1"/>
    <col min="6" max="6" width="5.28515625" style="14" customWidth="1"/>
    <col min="7" max="7" width="6" style="14" customWidth="1"/>
    <col min="8" max="11" width="5.28515625" style="14" customWidth="1"/>
    <col min="12" max="12" width="5.140625" style="14" customWidth="1"/>
    <col min="13" max="14" width="5.28515625" style="97" customWidth="1"/>
    <col min="15" max="16" width="5.28515625" style="98" customWidth="1"/>
    <col min="17" max="19" width="5.28515625" style="99" customWidth="1"/>
    <col min="20" max="20" width="11" style="99" customWidth="1"/>
    <col min="21" max="27" width="4.42578125" style="99" customWidth="1"/>
    <col min="28" max="29" width="4.42578125" style="100" customWidth="1"/>
    <col min="30" max="30" width="7.28515625" style="100" customWidth="1"/>
    <col min="31" max="31" width="4.42578125" style="100" customWidth="1"/>
    <col min="32" max="32" width="5.85546875" style="14" customWidth="1"/>
    <col min="33" max="33" width="4.42578125" style="14" customWidth="1"/>
    <col min="34" max="34" width="5.5703125" style="14" customWidth="1"/>
    <col min="35" max="35" width="4.42578125" style="14" customWidth="1"/>
    <col min="36" max="36" width="6.28515625" style="14" customWidth="1"/>
    <col min="37" max="37" width="4.42578125" style="14" customWidth="1"/>
    <col min="38" max="38" width="5.85546875" style="14" customWidth="1"/>
    <col min="39" max="39" width="4.42578125" style="14" customWidth="1"/>
    <col min="40" max="40" width="7.28515625" style="14" customWidth="1"/>
    <col min="41" max="41" width="4.42578125" style="14" customWidth="1"/>
    <col min="42" max="42" width="6.42578125" style="14" customWidth="1"/>
    <col min="43" max="51" width="4.42578125" style="14" customWidth="1"/>
    <col min="52" max="52" width="4.85546875" style="14" customWidth="1"/>
    <col min="53" max="53" width="4.42578125" style="14" customWidth="1"/>
    <col min="54" max="54" width="5.140625" style="14" customWidth="1"/>
    <col min="55" max="55" width="5" style="14" customWidth="1"/>
    <col min="56" max="56" width="5.42578125" style="14" customWidth="1"/>
    <col min="57" max="57" width="4.42578125" style="14" customWidth="1"/>
    <col min="58" max="58" width="5" style="14" customWidth="1"/>
    <col min="59" max="59" width="3.42578125" style="14" customWidth="1"/>
    <col min="60" max="60" width="11" style="14" customWidth="1"/>
    <col min="61" max="63" width="11.42578125" style="14" customWidth="1"/>
    <col min="64" max="16384" width="10.140625" style="14"/>
  </cols>
  <sheetData>
    <row r="1" spans="1:62" ht="12" customHeight="1" x14ac:dyDescent="0.2">
      <c r="BD1" s="101"/>
      <c r="BE1" s="101"/>
      <c r="BF1" s="101"/>
      <c r="BG1" s="101"/>
      <c r="BH1" s="101"/>
      <c r="BI1" s="101"/>
      <c r="BJ1" s="101"/>
    </row>
    <row r="2" spans="1:62" ht="29.25" customHeight="1" x14ac:dyDescent="0.35">
      <c r="A2" s="190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4"/>
      <c r="P2" s="104"/>
      <c r="Q2" s="105"/>
      <c r="R2" s="105"/>
      <c r="S2" s="105"/>
      <c r="T2" s="105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7"/>
      <c r="BE2" s="107"/>
      <c r="BF2" s="107"/>
      <c r="BG2" s="107"/>
      <c r="BH2" s="107"/>
      <c r="BI2" s="107"/>
      <c r="BJ2" s="107"/>
    </row>
    <row r="3" spans="1:62" s="191" customFormat="1" ht="23.25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07"/>
      <c r="BE3" s="107"/>
      <c r="BF3" s="107"/>
      <c r="BG3" s="107"/>
      <c r="BH3" s="107"/>
      <c r="BI3" s="107"/>
      <c r="BJ3" s="107"/>
    </row>
    <row r="4" spans="1:62" ht="43.5" customHeight="1" x14ac:dyDescent="0.2">
      <c r="A4" s="192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  <c r="BE4" s="110"/>
      <c r="BF4" s="110"/>
      <c r="BG4" s="110"/>
      <c r="BH4" s="110"/>
      <c r="BI4" s="110"/>
      <c r="BJ4" s="110"/>
    </row>
    <row r="5" spans="1:62" ht="34.9" customHeight="1" x14ac:dyDescent="0.2">
      <c r="A5" s="206"/>
      <c r="B5" s="193" t="s">
        <v>176</v>
      </c>
      <c r="D5" s="111"/>
      <c r="E5" s="111"/>
      <c r="F5" s="111"/>
      <c r="G5" s="111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738" t="s">
        <v>355</v>
      </c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9"/>
      <c r="BE5" s="110"/>
      <c r="BF5" s="110"/>
      <c r="BG5" s="110"/>
      <c r="BH5" s="110"/>
      <c r="BI5" s="110"/>
      <c r="BJ5" s="110"/>
    </row>
    <row r="6" spans="1:62" ht="28.5" customHeight="1" x14ac:dyDescent="0.2">
      <c r="A6" s="206"/>
      <c r="B6" s="194" t="s">
        <v>177</v>
      </c>
      <c r="C6" s="112"/>
      <c r="D6" s="112"/>
      <c r="E6" s="112"/>
      <c r="F6" s="112"/>
      <c r="G6" s="112"/>
      <c r="I6" s="108"/>
      <c r="J6" s="108"/>
      <c r="K6" s="108"/>
      <c r="L6" s="108"/>
      <c r="M6" s="108"/>
      <c r="N6" s="305"/>
      <c r="O6" s="305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  <c r="AW6" s="108"/>
      <c r="AX6" s="108"/>
      <c r="AY6" s="108"/>
      <c r="AZ6" s="108"/>
      <c r="BA6" s="108"/>
      <c r="BB6" s="108"/>
      <c r="BC6" s="108"/>
      <c r="BD6" s="109"/>
      <c r="BE6" s="110"/>
      <c r="BF6" s="110"/>
      <c r="BG6" s="110"/>
      <c r="BH6" s="110"/>
      <c r="BI6" s="110"/>
      <c r="BJ6" s="110"/>
    </row>
    <row r="7" spans="1:62" ht="23.1" customHeight="1" x14ac:dyDescent="0.25">
      <c r="B7" s="194" t="s">
        <v>7</v>
      </c>
      <c r="C7" s="112"/>
      <c r="D7" s="112"/>
      <c r="E7" s="112"/>
      <c r="F7" s="112"/>
      <c r="G7" s="112"/>
      <c r="I7" s="112"/>
      <c r="J7" s="111"/>
      <c r="K7" s="111"/>
      <c r="L7" s="111"/>
      <c r="M7" s="111"/>
      <c r="N7" s="111"/>
      <c r="O7" s="113"/>
      <c r="P7" s="113"/>
      <c r="Q7" s="114"/>
      <c r="R7" s="114"/>
      <c r="S7" s="114"/>
      <c r="T7" s="114"/>
      <c r="U7" s="114"/>
      <c r="V7" s="114"/>
      <c r="W7" s="114"/>
      <c r="X7" s="114"/>
      <c r="Z7" s="115"/>
      <c r="AA7" s="116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7"/>
      <c r="AO7" s="117"/>
      <c r="AP7" s="117"/>
      <c r="AQ7" s="117"/>
      <c r="AU7" s="624"/>
      <c r="AV7" s="624"/>
      <c r="AW7" s="624"/>
      <c r="AX7" s="624"/>
      <c r="AY7" s="624"/>
      <c r="AZ7" s="624"/>
      <c r="BA7" s="624"/>
      <c r="BB7" s="118"/>
      <c r="BC7" s="118"/>
      <c r="BD7" s="118"/>
      <c r="BE7" s="118"/>
      <c r="BF7" s="118"/>
      <c r="BG7" s="118"/>
      <c r="BH7" s="118"/>
    </row>
    <row r="8" spans="1:62" ht="26.25" customHeight="1" x14ac:dyDescent="0.35">
      <c r="A8" s="195"/>
      <c r="B8" s="494" t="s">
        <v>255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112"/>
      <c r="N8" s="112"/>
      <c r="O8" s="112"/>
      <c r="P8" s="625" t="s">
        <v>4</v>
      </c>
      <c r="Q8" s="625"/>
      <c r="R8" s="625"/>
      <c r="S8" s="625"/>
      <c r="T8" s="625"/>
      <c r="U8" s="3" t="s">
        <v>123</v>
      </c>
      <c r="V8" s="3"/>
      <c r="W8" s="3"/>
      <c r="X8" s="3"/>
      <c r="Y8" s="3"/>
      <c r="Z8" s="3"/>
      <c r="AA8" s="3"/>
      <c r="AB8" s="3"/>
      <c r="AC8" s="119" t="s">
        <v>5</v>
      </c>
      <c r="AD8" s="119"/>
      <c r="AE8" s="119"/>
      <c r="AF8" s="119"/>
      <c r="AG8" s="119"/>
      <c r="AH8" s="120" t="s">
        <v>145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U8" s="121" t="s">
        <v>6</v>
      </c>
      <c r="AV8" s="122"/>
      <c r="AW8" s="122"/>
      <c r="AX8" s="122"/>
      <c r="AY8" s="122"/>
      <c r="AZ8" s="122"/>
      <c r="BA8" s="123" t="s">
        <v>130</v>
      </c>
      <c r="BB8" s="123"/>
      <c r="BC8" s="123"/>
      <c r="BD8" s="123"/>
      <c r="BE8" s="123"/>
      <c r="BF8" s="123"/>
      <c r="BG8" s="143"/>
    </row>
    <row r="9" spans="1:62" ht="30" customHeight="1" x14ac:dyDescent="0.3">
      <c r="A9" s="195"/>
      <c r="B9" s="196" t="s">
        <v>233</v>
      </c>
      <c r="C9" s="124"/>
      <c r="D9" s="124"/>
      <c r="E9" s="124"/>
      <c r="F9" s="124"/>
      <c r="G9" s="124"/>
      <c r="H9" s="124"/>
      <c r="I9" s="124"/>
      <c r="J9" s="124"/>
      <c r="K9" s="112"/>
      <c r="L9" s="112"/>
      <c r="M9" s="112"/>
      <c r="N9" s="112"/>
      <c r="O9" s="112"/>
      <c r="P9" s="125"/>
      <c r="Q9" s="4"/>
      <c r="R9" s="4"/>
      <c r="T9" s="126"/>
      <c r="U9" s="497" t="s">
        <v>121</v>
      </c>
      <c r="V9" s="497"/>
      <c r="W9" s="497"/>
      <c r="X9" s="497"/>
      <c r="Y9" s="497"/>
      <c r="Z9" s="497"/>
      <c r="AA9" s="497"/>
      <c r="AB9" s="497"/>
      <c r="AC9" s="4"/>
      <c r="AD9" s="127"/>
      <c r="AE9" s="128"/>
      <c r="AF9" s="128"/>
      <c r="AG9" s="128"/>
      <c r="AH9" s="498" t="s">
        <v>124</v>
      </c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129"/>
      <c r="AU9" s="309"/>
      <c r="AV9" s="309"/>
      <c r="AW9" s="309"/>
      <c r="AX9" s="309"/>
      <c r="AY9" s="309"/>
      <c r="AZ9" s="309"/>
      <c r="BA9" s="130"/>
      <c r="BB9" s="130"/>
      <c r="BC9" s="130"/>
      <c r="BD9" s="130"/>
      <c r="BE9" s="130"/>
      <c r="BF9" s="130"/>
      <c r="BG9" s="130"/>
    </row>
    <row r="10" spans="1:62" ht="66" customHeight="1" x14ac:dyDescent="0.35">
      <c r="B10" s="494" t="s">
        <v>3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125"/>
      <c r="O10" s="131"/>
      <c r="P10" s="625" t="s">
        <v>8</v>
      </c>
      <c r="Q10" s="625"/>
      <c r="R10" s="625"/>
      <c r="S10" s="625"/>
      <c r="T10" s="625"/>
      <c r="U10" s="625"/>
      <c r="V10" s="625"/>
      <c r="W10" s="625"/>
      <c r="X10" s="450" t="s">
        <v>146</v>
      </c>
      <c r="Y10" s="451"/>
      <c r="Z10" s="451"/>
      <c r="AA10" s="451"/>
      <c r="AB10" s="451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U10" s="132" t="s">
        <v>9</v>
      </c>
      <c r="AV10" s="132"/>
      <c r="AW10" s="132"/>
      <c r="AX10" s="132"/>
      <c r="AY10" s="132"/>
      <c r="AZ10" s="129"/>
      <c r="BA10" s="627" t="s">
        <v>178</v>
      </c>
      <c r="BB10" s="628"/>
      <c r="BC10" s="628"/>
      <c r="BD10" s="628"/>
      <c r="BE10" s="628"/>
      <c r="BF10" s="628"/>
      <c r="BG10" s="629"/>
    </row>
    <row r="11" spans="1:62" ht="14.25" customHeight="1" x14ac:dyDescent="0.3">
      <c r="B11" s="306"/>
      <c r="C11" s="205"/>
      <c r="D11" s="205"/>
      <c r="E11" s="205"/>
      <c r="F11" s="205"/>
      <c r="G11" s="205"/>
      <c r="H11" s="205"/>
      <c r="I11" s="205"/>
      <c r="J11" s="205"/>
      <c r="K11" s="205"/>
      <c r="L11" s="134"/>
      <c r="M11" s="125"/>
      <c r="N11" s="125"/>
      <c r="O11" s="131"/>
      <c r="P11" s="135"/>
      <c r="Q11" s="4"/>
      <c r="R11" s="4"/>
      <c r="S11" s="4"/>
      <c r="T11" s="4"/>
      <c r="U11" s="4"/>
      <c r="V11" s="4"/>
      <c r="W11" s="4"/>
      <c r="X11" s="499" t="s">
        <v>122</v>
      </c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5"/>
      <c r="AR11" s="5"/>
      <c r="AS11" s="5"/>
      <c r="AT11" s="129"/>
      <c r="AU11" s="136"/>
      <c r="AV11" s="136"/>
      <c r="AW11" s="136"/>
      <c r="AX11" s="136"/>
      <c r="AY11" s="136"/>
      <c r="AZ11" s="129"/>
      <c r="BA11" s="129"/>
      <c r="BB11" s="129"/>
      <c r="BC11" s="129"/>
      <c r="BD11" s="129"/>
      <c r="BE11" s="129"/>
      <c r="BF11" s="129"/>
      <c r="BG11" s="129"/>
    </row>
    <row r="12" spans="1:62" ht="45.6" customHeight="1" x14ac:dyDescent="0.35">
      <c r="B12" s="296"/>
      <c r="C12" s="306" t="s">
        <v>114</v>
      </c>
      <c r="D12" s="307"/>
      <c r="E12" s="307"/>
      <c r="F12" s="307"/>
      <c r="G12" s="307"/>
      <c r="H12" s="533" t="s">
        <v>115</v>
      </c>
      <c r="I12" s="533"/>
      <c r="J12" s="533"/>
      <c r="K12" s="533"/>
      <c r="L12" s="533"/>
      <c r="M12" s="533"/>
      <c r="N12" s="205"/>
      <c r="O12" s="205"/>
      <c r="P12" s="6" t="s">
        <v>10</v>
      </c>
      <c r="Q12" s="7"/>
      <c r="R12" s="7"/>
      <c r="S12" s="7"/>
      <c r="T12" s="7"/>
      <c r="U12" s="7"/>
      <c r="V12" s="7"/>
      <c r="W12" s="7"/>
      <c r="X12" s="7"/>
      <c r="AC12" s="453" t="s">
        <v>147</v>
      </c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132" t="s">
        <v>11</v>
      </c>
      <c r="AV12" s="132"/>
      <c r="AW12" s="132"/>
      <c r="AX12" s="132"/>
      <c r="AY12" s="132"/>
      <c r="AZ12" s="132"/>
      <c r="BA12" s="137" t="s">
        <v>12</v>
      </c>
      <c r="BB12" s="138"/>
      <c r="BC12" s="138"/>
      <c r="BD12" s="138"/>
      <c r="BE12" s="138"/>
      <c r="BF12" s="138"/>
      <c r="BG12" s="154"/>
    </row>
    <row r="13" spans="1:62" ht="13.5" customHeight="1" x14ac:dyDescent="0.3">
      <c r="L13" s="205"/>
      <c r="M13" s="205"/>
      <c r="N13" s="205"/>
      <c r="O13" s="205"/>
      <c r="P13" s="205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500" t="s">
        <v>126</v>
      </c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1"/>
      <c r="AP13" s="501"/>
      <c r="AQ13" s="501"/>
      <c r="AR13" s="501"/>
      <c r="AS13" s="501"/>
      <c r="AT13" s="129"/>
      <c r="AU13" s="139"/>
      <c r="AV13" s="139"/>
      <c r="AW13" s="139"/>
      <c r="AX13" s="139"/>
      <c r="AY13" s="139"/>
      <c r="AZ13" s="139"/>
      <c r="BA13" s="140"/>
      <c r="BB13" s="140"/>
      <c r="BC13" s="140"/>
      <c r="BD13" s="140"/>
      <c r="BE13" s="140"/>
      <c r="BF13" s="140"/>
      <c r="BG13" s="140"/>
    </row>
    <row r="14" spans="1:62" ht="21" customHeight="1" x14ac:dyDescent="0.35">
      <c r="L14" s="124"/>
      <c r="M14" s="124"/>
      <c r="N14" s="141"/>
      <c r="O14" s="142"/>
      <c r="P14" s="164"/>
      <c r="Q14" s="466" t="s">
        <v>15</v>
      </c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148" t="s">
        <v>16</v>
      </c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65"/>
      <c r="AS14" s="165"/>
      <c r="AT14" s="295"/>
      <c r="AU14" s="143" t="s">
        <v>13</v>
      </c>
      <c r="AW14" s="143"/>
      <c r="AX14" s="143"/>
      <c r="AY14" s="143"/>
      <c r="AZ14" s="144" t="s">
        <v>14</v>
      </c>
      <c r="BB14" s="133"/>
      <c r="BC14" s="133"/>
      <c r="BD14" s="133"/>
      <c r="BE14" s="133"/>
      <c r="BF14" s="133"/>
      <c r="BG14" s="133"/>
    </row>
    <row r="15" spans="1:62" ht="17.45" customHeight="1" x14ac:dyDescent="0.25">
      <c r="B15" s="197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41"/>
      <c r="O15" s="142"/>
      <c r="P15" s="142"/>
      <c r="Q15" s="11"/>
      <c r="R15" s="11"/>
      <c r="S15" s="11"/>
      <c r="T15" s="11"/>
      <c r="U15" s="12"/>
      <c r="V15" s="12"/>
      <c r="W15" s="12"/>
      <c r="Y15" s="163"/>
      <c r="Z15" s="163"/>
      <c r="AA15" s="163"/>
      <c r="AB15" s="163"/>
      <c r="AC15" s="474" t="s">
        <v>125</v>
      </c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129"/>
      <c r="AU15" s="145"/>
      <c r="AV15" s="129"/>
      <c r="AW15" s="129"/>
      <c r="AX15" s="129"/>
      <c r="AY15" s="129"/>
      <c r="AZ15" s="146"/>
      <c r="BA15" s="147"/>
      <c r="BB15" s="147"/>
      <c r="BC15" s="147"/>
      <c r="BD15" s="147"/>
      <c r="BE15" s="155"/>
      <c r="BF15" s="155"/>
      <c r="BG15" s="155"/>
    </row>
    <row r="16" spans="1:62" ht="22.5" customHeight="1" x14ac:dyDescent="0.35">
      <c r="B16" s="197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41"/>
      <c r="O16" s="142"/>
      <c r="P16" s="142"/>
      <c r="Q16" s="458" t="s">
        <v>17</v>
      </c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198" t="s">
        <v>131</v>
      </c>
      <c r="AD16" s="161"/>
      <c r="AE16" s="161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6"/>
      <c r="AS16" s="166"/>
      <c r="AT16" s="129"/>
      <c r="AU16" s="129"/>
      <c r="AV16" s="145"/>
      <c r="AW16" s="129"/>
      <c r="AX16" s="129"/>
      <c r="AY16" s="129"/>
      <c r="AZ16" s="129"/>
      <c r="BA16" s="146"/>
      <c r="BB16" s="149"/>
      <c r="BC16" s="149"/>
      <c r="BD16" s="149"/>
      <c r="BE16" s="149"/>
      <c r="BF16" s="149"/>
      <c r="BG16" s="149"/>
      <c r="BH16" s="149"/>
    </row>
    <row r="17" spans="2:64" ht="12" customHeight="1" x14ac:dyDescent="0.3">
      <c r="B17" s="197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41"/>
      <c r="O17" s="142"/>
      <c r="P17" s="14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67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51"/>
      <c r="AS17" s="151"/>
      <c r="AV17" s="89"/>
      <c r="BA17" s="134"/>
      <c r="BB17" s="15"/>
      <c r="BC17" s="15"/>
      <c r="BD17" s="15"/>
      <c r="BE17" s="15"/>
      <c r="BF17" s="15"/>
      <c r="BG17" s="15"/>
      <c r="BH17" s="15"/>
    </row>
    <row r="18" spans="2:64" ht="27.75" customHeight="1" thickBot="1" x14ac:dyDescent="0.4">
      <c r="D18" s="467" t="s">
        <v>18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J18" s="13"/>
    </row>
    <row r="19" spans="2:64" ht="13.9" customHeight="1" thickBot="1" x14ac:dyDescent="0.25">
      <c r="D19" s="709" t="s">
        <v>19</v>
      </c>
      <c r="E19" s="711" t="s">
        <v>20</v>
      </c>
      <c r="F19" s="712"/>
      <c r="G19" s="712"/>
      <c r="H19" s="713"/>
      <c r="I19" s="169" t="s">
        <v>21</v>
      </c>
      <c r="J19" s="170"/>
      <c r="K19" s="170"/>
      <c r="L19" s="170"/>
      <c r="M19" s="171"/>
      <c r="N19" s="714" t="s">
        <v>22</v>
      </c>
      <c r="O19" s="715"/>
      <c r="P19" s="715"/>
      <c r="Q19" s="716"/>
      <c r="R19" s="715" t="s">
        <v>23</v>
      </c>
      <c r="S19" s="715"/>
      <c r="T19" s="715"/>
      <c r="U19" s="715"/>
      <c r="V19" s="716"/>
      <c r="W19" s="717" t="s">
        <v>24</v>
      </c>
      <c r="X19" s="718"/>
      <c r="Y19" s="718"/>
      <c r="Z19" s="719"/>
      <c r="AA19" s="717" t="s">
        <v>25</v>
      </c>
      <c r="AB19" s="718"/>
      <c r="AC19" s="718"/>
      <c r="AD19" s="719"/>
      <c r="AE19" s="717" t="s">
        <v>26</v>
      </c>
      <c r="AF19" s="718"/>
      <c r="AG19" s="718"/>
      <c r="AH19" s="719"/>
      <c r="AI19" s="717" t="s">
        <v>27</v>
      </c>
      <c r="AJ19" s="718"/>
      <c r="AK19" s="718"/>
      <c r="AL19" s="718"/>
      <c r="AM19" s="719"/>
      <c r="AN19" s="720" t="s">
        <v>28</v>
      </c>
      <c r="AO19" s="721"/>
      <c r="AP19" s="721"/>
      <c r="AQ19" s="722"/>
      <c r="AR19" s="720" t="s">
        <v>29</v>
      </c>
      <c r="AS19" s="721"/>
      <c r="AT19" s="721"/>
      <c r="AU19" s="722"/>
      <c r="AV19" s="721" t="s">
        <v>30</v>
      </c>
      <c r="AW19" s="721"/>
      <c r="AX19" s="721"/>
      <c r="AY19" s="721"/>
      <c r="AZ19" s="722"/>
      <c r="BA19" s="312"/>
      <c r="BB19" s="311" t="s">
        <v>31</v>
      </c>
      <c r="BC19" s="312"/>
      <c r="BD19" s="313"/>
      <c r="BE19" s="15"/>
      <c r="BF19" s="15"/>
      <c r="BG19" s="15"/>
      <c r="BH19" s="15"/>
      <c r="BI19" s="15"/>
      <c r="BJ19" s="16"/>
    </row>
    <row r="20" spans="2:64" s="17" customFormat="1" ht="17.25" customHeight="1" thickBot="1" x14ac:dyDescent="0.25">
      <c r="D20" s="710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75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75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80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80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82">
        <f t="shared" si="0"/>
        <v>36</v>
      </c>
      <c r="AO20" s="183">
        <f t="shared" si="0"/>
        <v>37</v>
      </c>
      <c r="AP20" s="183">
        <f t="shared" si="0"/>
        <v>38</v>
      </c>
      <c r="AQ20" s="184">
        <f t="shared" si="0"/>
        <v>39</v>
      </c>
      <c r="AR20" s="182">
        <f t="shared" si="0"/>
        <v>40</v>
      </c>
      <c r="AS20" s="183">
        <f t="shared" si="0"/>
        <v>41</v>
      </c>
      <c r="AT20" s="183">
        <f t="shared" si="0"/>
        <v>42</v>
      </c>
      <c r="AU20" s="184">
        <f t="shared" si="0"/>
        <v>43</v>
      </c>
      <c r="AV20" s="187">
        <f t="shared" si="0"/>
        <v>44</v>
      </c>
      <c r="AW20" s="188">
        <f t="shared" si="0"/>
        <v>45</v>
      </c>
      <c r="AX20" s="185">
        <f t="shared" si="0"/>
        <v>46</v>
      </c>
      <c r="AY20" s="185">
        <f t="shared" si="0"/>
        <v>47</v>
      </c>
      <c r="AZ20" s="189">
        <f t="shared" si="0"/>
        <v>48</v>
      </c>
      <c r="BA20" s="186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6.5" thickTop="1" x14ac:dyDescent="0.25">
      <c r="D21" s="24" t="s">
        <v>32</v>
      </c>
      <c r="E21" s="25"/>
      <c r="F21" s="26"/>
      <c r="G21" s="27"/>
      <c r="H21" s="28"/>
      <c r="I21" s="29"/>
      <c r="J21" s="30"/>
      <c r="K21" s="30">
        <v>18</v>
      </c>
      <c r="L21" s="30"/>
      <c r="M21" s="31"/>
      <c r="N21" s="29"/>
      <c r="O21" s="30"/>
      <c r="P21" s="30"/>
      <c r="Q21" s="31"/>
      <c r="R21" s="29"/>
      <c r="S21" s="176"/>
      <c r="T21" s="30"/>
      <c r="U21" s="30"/>
      <c r="V21" s="31"/>
      <c r="W21" s="29" t="s">
        <v>33</v>
      </c>
      <c r="X21" s="30" t="s">
        <v>33</v>
      </c>
      <c r="Y21" s="30" t="s">
        <v>34</v>
      </c>
      <c r="Z21" s="31" t="s">
        <v>34</v>
      </c>
      <c r="AA21" s="29"/>
      <c r="AB21" s="176"/>
      <c r="AC21" s="30"/>
      <c r="AD21" s="31"/>
      <c r="AE21" s="29"/>
      <c r="AF21" s="176"/>
      <c r="AG21" s="30">
        <v>18</v>
      </c>
      <c r="AH21" s="31"/>
      <c r="AI21" s="29"/>
      <c r="AJ21" s="176"/>
      <c r="AK21" s="30"/>
      <c r="AL21" s="30"/>
      <c r="AM21" s="31"/>
      <c r="AN21" s="29"/>
      <c r="AO21" s="30"/>
      <c r="AP21" s="30"/>
      <c r="AQ21" s="31"/>
      <c r="AR21" s="29"/>
      <c r="AS21" s="40" t="s">
        <v>33</v>
      </c>
      <c r="AT21" s="40" t="s">
        <v>33</v>
      </c>
      <c r="AU21" s="31" t="s">
        <v>34</v>
      </c>
      <c r="AV21" s="29" t="s">
        <v>34</v>
      </c>
      <c r="AW21" s="30" t="s">
        <v>34</v>
      </c>
      <c r="AX21" s="30" t="s">
        <v>34</v>
      </c>
      <c r="AY21" s="30" t="s">
        <v>34</v>
      </c>
      <c r="AZ21" s="172" t="s">
        <v>34</v>
      </c>
      <c r="BA21" s="176" t="s">
        <v>34</v>
      </c>
      <c r="BB21" s="30" t="s">
        <v>34</v>
      </c>
      <c r="BC21" s="30" t="s">
        <v>34</v>
      </c>
      <c r="BD21" s="31" t="s">
        <v>34</v>
      </c>
      <c r="BE21" s="32"/>
      <c r="BF21" s="310"/>
      <c r="BG21" s="310"/>
      <c r="BH21" s="310"/>
      <c r="BI21" s="310"/>
    </row>
    <row r="22" spans="2:64" s="33" customFormat="1" ht="15.75" x14ac:dyDescent="0.25">
      <c r="D22" s="34" t="s">
        <v>35</v>
      </c>
      <c r="E22" s="35"/>
      <c r="F22" s="36"/>
      <c r="G22" s="37"/>
      <c r="H22" s="38"/>
      <c r="I22" s="39"/>
      <c r="J22" s="40"/>
      <c r="K22" s="40">
        <v>18</v>
      </c>
      <c r="L22" s="40"/>
      <c r="M22" s="41"/>
      <c r="N22" s="39"/>
      <c r="O22" s="40"/>
      <c r="P22" s="40"/>
      <c r="Q22" s="41"/>
      <c r="R22" s="39"/>
      <c r="S22" s="177"/>
      <c r="T22" s="40"/>
      <c r="U22" s="40"/>
      <c r="V22" s="41"/>
      <c r="W22" s="39" t="s">
        <v>33</v>
      </c>
      <c r="X22" s="40" t="s">
        <v>33</v>
      </c>
      <c r="Y22" s="40" t="s">
        <v>34</v>
      </c>
      <c r="Z22" s="41" t="s">
        <v>34</v>
      </c>
      <c r="AA22" s="39"/>
      <c r="AB22" s="177"/>
      <c r="AC22" s="40"/>
      <c r="AD22" s="41"/>
      <c r="AE22" s="39"/>
      <c r="AF22" s="177"/>
      <c r="AG22" s="40">
        <v>18</v>
      </c>
      <c r="AH22" s="41"/>
      <c r="AI22" s="39"/>
      <c r="AJ22" s="177"/>
      <c r="AK22" s="40"/>
      <c r="AL22" s="40"/>
      <c r="AM22" s="41"/>
      <c r="AN22" s="39"/>
      <c r="AO22" s="40"/>
      <c r="AP22" s="40"/>
      <c r="AQ22" s="41"/>
      <c r="AR22" s="39"/>
      <c r="AS22" s="40" t="s">
        <v>33</v>
      </c>
      <c r="AT22" s="40" t="s">
        <v>33</v>
      </c>
      <c r="AU22" s="41" t="s">
        <v>34</v>
      </c>
      <c r="AV22" s="39" t="s">
        <v>34</v>
      </c>
      <c r="AW22" s="40" t="s">
        <v>34</v>
      </c>
      <c r="AX22" s="40" t="s">
        <v>34</v>
      </c>
      <c r="AY22" s="40" t="s">
        <v>34</v>
      </c>
      <c r="AZ22" s="173" t="s">
        <v>34</v>
      </c>
      <c r="BA22" s="177" t="s">
        <v>34</v>
      </c>
      <c r="BB22" s="40" t="s">
        <v>34</v>
      </c>
      <c r="BC22" s="40" t="s">
        <v>34</v>
      </c>
      <c r="BD22" s="41" t="s">
        <v>34</v>
      </c>
      <c r="BE22" s="32"/>
      <c r="BF22" s="310"/>
      <c r="BG22" s="310"/>
      <c r="BH22" s="310"/>
      <c r="BI22" s="310"/>
    </row>
    <row r="23" spans="2:64" s="33" customFormat="1" ht="15.75" x14ac:dyDescent="0.25">
      <c r="D23" s="42" t="s">
        <v>36</v>
      </c>
      <c r="E23" s="43"/>
      <c r="F23" s="44"/>
      <c r="G23" s="45"/>
      <c r="H23" s="46"/>
      <c r="I23" s="47"/>
      <c r="J23" s="48"/>
      <c r="K23" s="48">
        <v>18</v>
      </c>
      <c r="L23" s="48"/>
      <c r="M23" s="49"/>
      <c r="N23" s="47"/>
      <c r="O23" s="48"/>
      <c r="P23" s="48"/>
      <c r="Q23" s="49"/>
      <c r="R23" s="47"/>
      <c r="S23" s="178"/>
      <c r="T23" s="48"/>
      <c r="U23" s="48"/>
      <c r="V23" s="49"/>
      <c r="W23" s="39" t="s">
        <v>33</v>
      </c>
      <c r="X23" s="40" t="s">
        <v>33</v>
      </c>
      <c r="Y23" s="40" t="s">
        <v>34</v>
      </c>
      <c r="Z23" s="41" t="s">
        <v>34</v>
      </c>
      <c r="AA23" s="39"/>
      <c r="AB23" s="178"/>
      <c r="AC23" s="48"/>
      <c r="AD23" s="49"/>
      <c r="AE23" s="47"/>
      <c r="AF23" s="178"/>
      <c r="AG23" s="48">
        <v>18</v>
      </c>
      <c r="AH23" s="49"/>
      <c r="AI23" s="51"/>
      <c r="AJ23" s="181"/>
      <c r="AK23" s="52"/>
      <c r="AL23" s="52"/>
      <c r="AM23" s="50"/>
      <c r="AN23" s="39"/>
      <c r="AO23" s="40"/>
      <c r="AP23" s="40"/>
      <c r="AQ23" s="41"/>
      <c r="AR23" s="39"/>
      <c r="AS23" s="40" t="s">
        <v>33</v>
      </c>
      <c r="AT23" s="40" t="s">
        <v>33</v>
      </c>
      <c r="AU23" s="41" t="s">
        <v>34</v>
      </c>
      <c r="AV23" s="39" t="s">
        <v>34</v>
      </c>
      <c r="AW23" s="40" t="s">
        <v>34</v>
      </c>
      <c r="AX23" s="40" t="s">
        <v>34</v>
      </c>
      <c r="AY23" s="40" t="s">
        <v>34</v>
      </c>
      <c r="AZ23" s="173" t="s">
        <v>34</v>
      </c>
      <c r="BA23" s="177" t="s">
        <v>34</v>
      </c>
      <c r="BB23" s="40" t="s">
        <v>34</v>
      </c>
      <c r="BC23" s="40" t="s">
        <v>34</v>
      </c>
      <c r="BD23" s="41" t="s">
        <v>34</v>
      </c>
      <c r="BE23" s="32"/>
      <c r="BF23" s="32"/>
      <c r="BG23" s="310"/>
      <c r="BH23" s="310"/>
      <c r="BI23" s="310"/>
      <c r="BJ23" s="310"/>
    </row>
    <row r="24" spans="2:64" s="33" customFormat="1" ht="16.5" thickBot="1" x14ac:dyDescent="0.3">
      <c r="D24" s="53" t="s">
        <v>37</v>
      </c>
      <c r="E24" s="54"/>
      <c r="F24" s="55"/>
      <c r="G24" s="56"/>
      <c r="H24" s="57"/>
      <c r="I24" s="58"/>
      <c r="J24" s="59"/>
      <c r="K24" s="59">
        <v>18</v>
      </c>
      <c r="L24" s="59"/>
      <c r="M24" s="60"/>
      <c r="N24" s="58"/>
      <c r="O24" s="59"/>
      <c r="P24" s="59"/>
      <c r="Q24" s="60"/>
      <c r="R24" s="58"/>
      <c r="S24" s="63"/>
      <c r="T24" s="59"/>
      <c r="U24" s="59"/>
      <c r="V24" s="60"/>
      <c r="W24" s="58" t="s">
        <v>33</v>
      </c>
      <c r="X24" s="59" t="s">
        <v>33</v>
      </c>
      <c r="Y24" s="61" t="s">
        <v>34</v>
      </c>
      <c r="Z24" s="62" t="s">
        <v>34</v>
      </c>
      <c r="AA24" s="179"/>
      <c r="AB24" s="63"/>
      <c r="AC24" s="59"/>
      <c r="AD24" s="60"/>
      <c r="AE24" s="58"/>
      <c r="AF24" s="63"/>
      <c r="AG24" s="59">
        <v>9</v>
      </c>
      <c r="AH24" s="60"/>
      <c r="AI24" s="58"/>
      <c r="AJ24" s="63" t="s">
        <v>33</v>
      </c>
      <c r="AK24" s="63" t="s">
        <v>38</v>
      </c>
      <c r="AL24" s="59" t="s">
        <v>38</v>
      </c>
      <c r="AM24" s="60" t="s">
        <v>38</v>
      </c>
      <c r="AN24" s="59" t="s">
        <v>38</v>
      </c>
      <c r="AO24" s="59" t="s">
        <v>38</v>
      </c>
      <c r="AP24" s="63" t="s">
        <v>39</v>
      </c>
      <c r="AQ24" s="63" t="s">
        <v>39</v>
      </c>
      <c r="AR24" s="64" t="s">
        <v>39</v>
      </c>
      <c r="AS24" s="59" t="s">
        <v>39</v>
      </c>
      <c r="AT24" s="59" t="s">
        <v>338</v>
      </c>
      <c r="AU24" s="60" t="s">
        <v>338</v>
      </c>
      <c r="AV24" s="58"/>
      <c r="AW24" s="63"/>
      <c r="AX24" s="59"/>
      <c r="AY24" s="59"/>
      <c r="AZ24" s="174"/>
      <c r="BA24" s="63"/>
      <c r="BB24" s="59"/>
      <c r="BC24" s="59"/>
      <c r="BD24" s="60"/>
      <c r="BE24" s="32"/>
      <c r="BF24" s="32"/>
      <c r="BG24" s="32"/>
      <c r="BH24" s="32"/>
      <c r="BI24" s="310"/>
      <c r="BJ24" s="310"/>
    </row>
    <row r="25" spans="2:64" s="33" customFormat="1" ht="15.75" x14ac:dyDescent="0.25">
      <c r="D25" s="65" t="s">
        <v>40</v>
      </c>
      <c r="E25" s="66"/>
      <c r="F25" s="66"/>
      <c r="G25" s="66"/>
      <c r="H25" s="67"/>
      <c r="I25" s="68" t="s">
        <v>41</v>
      </c>
      <c r="J25" s="68"/>
      <c r="K25" s="68"/>
      <c r="L25" s="40" t="s">
        <v>33</v>
      </c>
      <c r="M25" s="68" t="s">
        <v>42</v>
      </c>
      <c r="N25" s="68"/>
      <c r="O25" s="68"/>
      <c r="P25" s="66"/>
      <c r="Q25" s="69" t="s">
        <v>38</v>
      </c>
      <c r="R25" s="68" t="s">
        <v>43</v>
      </c>
      <c r="S25" s="68"/>
      <c r="T25" s="68"/>
      <c r="U25" s="69" t="s">
        <v>39</v>
      </c>
      <c r="V25" s="68" t="s">
        <v>44</v>
      </c>
      <c r="W25" s="68"/>
      <c r="X25" s="68"/>
      <c r="Y25" s="68"/>
      <c r="Z25" s="66"/>
      <c r="AA25" s="69" t="s">
        <v>338</v>
      </c>
      <c r="AB25" s="70" t="s">
        <v>339</v>
      </c>
      <c r="AC25" s="71"/>
      <c r="AD25" s="71"/>
      <c r="AE25" s="71"/>
      <c r="AF25" s="71"/>
      <c r="AG25" s="292"/>
      <c r="AH25" s="85"/>
      <c r="AI25" s="293"/>
      <c r="AJ25" s="66"/>
      <c r="AK25" s="66"/>
      <c r="AL25" s="66"/>
      <c r="AM25" s="66"/>
      <c r="AN25" s="72" t="s">
        <v>34</v>
      </c>
      <c r="AO25" s="66" t="s">
        <v>45</v>
      </c>
      <c r="AP25" s="66"/>
      <c r="AQ25" s="66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6"/>
      <c r="BF25" s="66"/>
      <c r="BG25" s="66"/>
      <c r="BH25" s="66"/>
      <c r="BI25" s="66"/>
      <c r="BJ25" s="66"/>
    </row>
    <row r="26" spans="2:64" s="66" customFormat="1" ht="9" customHeight="1" x14ac:dyDescent="0.25">
      <c r="E26" s="65"/>
      <c r="I26" s="68"/>
      <c r="J26" s="68"/>
      <c r="K26" s="68"/>
      <c r="L26" s="68"/>
      <c r="M26" s="32"/>
      <c r="N26" s="32"/>
      <c r="W26" s="83"/>
      <c r="X26" s="68"/>
      <c r="Y26" s="68"/>
      <c r="Z26" s="68"/>
      <c r="AB26" s="83"/>
      <c r="AC26" s="68"/>
      <c r="AD26" s="68"/>
      <c r="AE26" s="68"/>
      <c r="AF26" s="83"/>
      <c r="AG26" s="68"/>
      <c r="AH26" s="68"/>
      <c r="AI26" s="68"/>
      <c r="AJ26" s="68"/>
      <c r="AL26" s="83"/>
      <c r="AM26" s="68"/>
      <c r="AN26" s="68"/>
      <c r="AO26" s="68"/>
      <c r="AP26" s="68"/>
      <c r="AQ26" s="68"/>
      <c r="AR26" s="84"/>
      <c r="AU26" s="68"/>
      <c r="AV26" s="68"/>
      <c r="AW26" s="68"/>
      <c r="AX26" s="68"/>
      <c r="AY26" s="68"/>
      <c r="AZ26" s="68"/>
      <c r="BA26" s="68"/>
      <c r="BB26" s="68"/>
      <c r="BG26" s="65"/>
      <c r="BL26" s="68"/>
    </row>
    <row r="27" spans="2:64" s="66" customFormat="1" ht="21" thickBot="1" x14ac:dyDescent="0.35">
      <c r="D27" s="556" t="s">
        <v>46</v>
      </c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W27" s="73"/>
      <c r="X27" s="556" t="s">
        <v>47</v>
      </c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68"/>
      <c r="AK27" s="74"/>
      <c r="AL27" s="496" t="s">
        <v>48</v>
      </c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6"/>
      <c r="BC27" s="496"/>
      <c r="BD27" s="496"/>
      <c r="BE27" s="496"/>
      <c r="BF27" s="75"/>
    </row>
    <row r="28" spans="2:64" s="66" customFormat="1" ht="31.5" customHeight="1" thickBot="1" x14ac:dyDescent="0.25">
      <c r="D28" s="76" t="s">
        <v>19</v>
      </c>
      <c r="E28" s="475" t="s">
        <v>49</v>
      </c>
      <c r="F28" s="477"/>
      <c r="G28" s="475" t="s">
        <v>94</v>
      </c>
      <c r="H28" s="477"/>
      <c r="I28" s="475" t="s">
        <v>50</v>
      </c>
      <c r="J28" s="476"/>
      <c r="K28" s="475" t="s">
        <v>51</v>
      </c>
      <c r="L28" s="476"/>
      <c r="M28" s="477"/>
      <c r="N28" s="505" t="s">
        <v>254</v>
      </c>
      <c r="O28" s="506"/>
      <c r="P28" s="507" t="s">
        <v>45</v>
      </c>
      <c r="Q28" s="508"/>
      <c r="R28" s="509" t="s">
        <v>52</v>
      </c>
      <c r="S28" s="510"/>
      <c r="T28" s="77"/>
      <c r="U28" s="78"/>
      <c r="V28" s="73"/>
      <c r="W28" s="73"/>
      <c r="X28" s="511" t="s">
        <v>53</v>
      </c>
      <c r="Y28" s="512"/>
      <c r="Z28" s="512"/>
      <c r="AA28" s="512"/>
      <c r="AB28" s="512"/>
      <c r="AC28" s="513"/>
      <c r="AD28" s="516" t="s">
        <v>54</v>
      </c>
      <c r="AE28" s="517"/>
      <c r="AF28" s="518"/>
      <c r="AG28" s="516" t="s">
        <v>55</v>
      </c>
      <c r="AH28" s="517"/>
      <c r="AI28" s="518"/>
      <c r="AJ28" s="79"/>
      <c r="AK28" s="79"/>
      <c r="AL28" s="459" t="s">
        <v>56</v>
      </c>
      <c r="AM28" s="460"/>
      <c r="AN28" s="460"/>
      <c r="AO28" s="460"/>
      <c r="AP28" s="460"/>
      <c r="AQ28" s="460"/>
      <c r="AR28" s="460"/>
      <c r="AS28" s="461"/>
      <c r="AT28" s="516" t="s">
        <v>57</v>
      </c>
      <c r="AU28" s="517"/>
      <c r="AV28" s="517"/>
      <c r="AW28" s="517"/>
      <c r="AX28" s="517"/>
      <c r="AY28" s="517"/>
      <c r="AZ28" s="517"/>
      <c r="BA28" s="517"/>
      <c r="BB28" s="518"/>
      <c r="BC28" s="459" t="s">
        <v>54</v>
      </c>
      <c r="BD28" s="460"/>
      <c r="BE28" s="461"/>
    </row>
    <row r="29" spans="2:64" s="66" customFormat="1" ht="15.6" customHeight="1" thickBot="1" x14ac:dyDescent="0.25">
      <c r="D29" s="80" t="s">
        <v>32</v>
      </c>
      <c r="E29" s="468">
        <v>36</v>
      </c>
      <c r="F29" s="469"/>
      <c r="G29" s="468">
        <v>4</v>
      </c>
      <c r="H29" s="469"/>
      <c r="I29" s="470"/>
      <c r="J29" s="470"/>
      <c r="K29" s="471"/>
      <c r="L29" s="472"/>
      <c r="M29" s="473"/>
      <c r="N29" s="471"/>
      <c r="O29" s="473"/>
      <c r="P29" s="514">
        <v>12</v>
      </c>
      <c r="Q29" s="515"/>
      <c r="R29" s="471">
        <f>+SUM(E29:Q29)</f>
        <v>52</v>
      </c>
      <c r="S29" s="473"/>
      <c r="T29" s="73"/>
      <c r="U29" s="73"/>
      <c r="V29" s="73"/>
      <c r="W29" s="73"/>
      <c r="X29" s="723" t="s">
        <v>257</v>
      </c>
      <c r="Y29" s="724"/>
      <c r="Z29" s="724"/>
      <c r="AA29" s="724"/>
      <c r="AB29" s="724"/>
      <c r="AC29" s="725"/>
      <c r="AD29" s="729">
        <v>8</v>
      </c>
      <c r="AE29" s="730"/>
      <c r="AF29" s="731"/>
      <c r="AG29" s="729">
        <v>3</v>
      </c>
      <c r="AH29" s="730"/>
      <c r="AI29" s="731"/>
      <c r="AJ29" s="79"/>
      <c r="AK29" s="79"/>
      <c r="AL29" s="557" t="s">
        <v>51</v>
      </c>
      <c r="AM29" s="558"/>
      <c r="AN29" s="558"/>
      <c r="AO29" s="558"/>
      <c r="AP29" s="558"/>
      <c r="AQ29" s="558"/>
      <c r="AR29" s="558"/>
      <c r="AS29" s="559"/>
      <c r="AT29" s="566" t="s">
        <v>58</v>
      </c>
      <c r="AU29" s="567"/>
      <c r="AV29" s="567"/>
      <c r="AW29" s="567"/>
      <c r="AX29" s="567"/>
      <c r="AY29" s="567"/>
      <c r="AZ29" s="567"/>
      <c r="BA29" s="567"/>
      <c r="BB29" s="568"/>
      <c r="BC29" s="630">
        <v>8</v>
      </c>
      <c r="BD29" s="631"/>
      <c r="BE29" s="632"/>
    </row>
    <row r="30" spans="2:64" s="66" customFormat="1" ht="24" customHeight="1" thickBot="1" x14ac:dyDescent="0.25">
      <c r="D30" s="81" t="s">
        <v>35</v>
      </c>
      <c r="E30" s="468">
        <v>36</v>
      </c>
      <c r="F30" s="469"/>
      <c r="G30" s="468">
        <v>4</v>
      </c>
      <c r="H30" s="469"/>
      <c r="I30" s="470"/>
      <c r="J30" s="470"/>
      <c r="K30" s="471"/>
      <c r="L30" s="472"/>
      <c r="M30" s="473"/>
      <c r="N30" s="471"/>
      <c r="O30" s="473"/>
      <c r="P30" s="514">
        <v>12</v>
      </c>
      <c r="Q30" s="515"/>
      <c r="R30" s="471">
        <f>+SUM(E30:Q30)</f>
        <v>52</v>
      </c>
      <c r="S30" s="473"/>
      <c r="T30" s="73"/>
      <c r="U30" s="73"/>
      <c r="V30" s="73"/>
      <c r="W30" s="73"/>
      <c r="X30" s="726"/>
      <c r="Y30" s="727"/>
      <c r="Z30" s="727"/>
      <c r="AA30" s="727"/>
      <c r="AB30" s="727"/>
      <c r="AC30" s="728"/>
      <c r="AD30" s="732"/>
      <c r="AE30" s="733"/>
      <c r="AF30" s="734"/>
      <c r="AG30" s="732"/>
      <c r="AH30" s="733"/>
      <c r="AI30" s="734"/>
      <c r="AJ30" s="79"/>
      <c r="AK30" s="79"/>
      <c r="AL30" s="560"/>
      <c r="AM30" s="561"/>
      <c r="AN30" s="561"/>
      <c r="AO30" s="561"/>
      <c r="AP30" s="561"/>
      <c r="AQ30" s="561"/>
      <c r="AR30" s="561"/>
      <c r="AS30" s="562"/>
      <c r="AT30" s="569"/>
      <c r="AU30" s="570"/>
      <c r="AV30" s="570"/>
      <c r="AW30" s="570"/>
      <c r="AX30" s="570"/>
      <c r="AY30" s="570"/>
      <c r="AZ30" s="570"/>
      <c r="BA30" s="570"/>
      <c r="BB30" s="571"/>
      <c r="BC30" s="633"/>
      <c r="BD30" s="634"/>
      <c r="BE30" s="635"/>
    </row>
    <row r="31" spans="2:64" s="66" customFormat="1" ht="24" thickBot="1" x14ac:dyDescent="0.25">
      <c r="D31" s="81" t="s">
        <v>36</v>
      </c>
      <c r="E31" s="468">
        <v>36</v>
      </c>
      <c r="F31" s="469"/>
      <c r="G31" s="468">
        <v>4</v>
      </c>
      <c r="H31" s="469"/>
      <c r="I31" s="470"/>
      <c r="J31" s="470"/>
      <c r="K31" s="471"/>
      <c r="L31" s="472"/>
      <c r="M31" s="473"/>
      <c r="N31" s="471"/>
      <c r="O31" s="473"/>
      <c r="P31" s="514">
        <v>12</v>
      </c>
      <c r="Q31" s="515"/>
      <c r="R31" s="471">
        <f>+SUM(E31:Q31)</f>
        <v>52</v>
      </c>
      <c r="S31" s="473"/>
      <c r="T31" s="73"/>
      <c r="U31" s="73"/>
      <c r="V31" s="73"/>
      <c r="W31" s="73"/>
      <c r="X31" s="502" t="s">
        <v>59</v>
      </c>
      <c r="Y31" s="503"/>
      <c r="Z31" s="503"/>
      <c r="AA31" s="503"/>
      <c r="AB31" s="503"/>
      <c r="AC31" s="504"/>
      <c r="AD31" s="682">
        <v>8</v>
      </c>
      <c r="AE31" s="683"/>
      <c r="AF31" s="684"/>
      <c r="AG31" s="679" t="s">
        <v>258</v>
      </c>
      <c r="AH31" s="680"/>
      <c r="AI31" s="681"/>
      <c r="AJ31" s="79"/>
      <c r="AK31" s="79"/>
      <c r="AL31" s="563"/>
      <c r="AM31" s="564"/>
      <c r="AN31" s="564"/>
      <c r="AO31" s="564"/>
      <c r="AP31" s="564"/>
      <c r="AQ31" s="564"/>
      <c r="AR31" s="564"/>
      <c r="AS31" s="565"/>
      <c r="AT31" s="572"/>
      <c r="AU31" s="573"/>
      <c r="AV31" s="573"/>
      <c r="AW31" s="573"/>
      <c r="AX31" s="573"/>
      <c r="AY31" s="573"/>
      <c r="AZ31" s="573"/>
      <c r="BA31" s="573"/>
      <c r="BB31" s="574"/>
      <c r="BC31" s="636"/>
      <c r="BD31" s="637"/>
      <c r="BE31" s="638"/>
    </row>
    <row r="32" spans="2:64" s="66" customFormat="1" ht="15.75" thickBot="1" x14ac:dyDescent="0.25">
      <c r="D32" s="82" t="s">
        <v>37</v>
      </c>
      <c r="E32" s="471">
        <f>18+9</f>
        <v>27</v>
      </c>
      <c r="F32" s="473"/>
      <c r="G32" s="471">
        <v>3</v>
      </c>
      <c r="H32" s="473"/>
      <c r="I32" s="472">
        <v>5</v>
      </c>
      <c r="J32" s="472"/>
      <c r="K32" s="471">
        <v>4</v>
      </c>
      <c r="L32" s="472"/>
      <c r="M32" s="473"/>
      <c r="N32" s="471">
        <v>2</v>
      </c>
      <c r="O32" s="473"/>
      <c r="P32" s="670">
        <v>2</v>
      </c>
      <c r="Q32" s="671"/>
      <c r="R32" s="471">
        <f>+SUM(E32:Q32)</f>
        <v>43</v>
      </c>
      <c r="S32" s="473"/>
      <c r="T32" s="68"/>
      <c r="U32" s="83"/>
      <c r="V32" s="68"/>
      <c r="W32" s="68"/>
      <c r="X32" s="68"/>
      <c r="Y32" s="68"/>
      <c r="AA32" s="83"/>
      <c r="AB32" s="68"/>
      <c r="AC32" s="68"/>
      <c r="AD32" s="68"/>
      <c r="AE32" s="68"/>
      <c r="AF32" s="68"/>
      <c r="AG32" s="84"/>
      <c r="AL32" s="85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85"/>
      <c r="BE32" s="85"/>
    </row>
    <row r="33" spans="1:79" s="73" customFormat="1" ht="4.9000000000000004" customHeight="1" x14ac:dyDescent="0.2">
      <c r="C33" s="310"/>
      <c r="D33" s="760"/>
      <c r="E33" s="760"/>
      <c r="F33" s="760"/>
      <c r="G33" s="760"/>
      <c r="W33" s="678"/>
      <c r="X33" s="678"/>
      <c r="Y33" s="678"/>
      <c r="Z33" s="678"/>
      <c r="AA33" s="678"/>
      <c r="AB33" s="678"/>
      <c r="AC33" s="561"/>
      <c r="AD33" s="561"/>
      <c r="AE33" s="561"/>
      <c r="AF33" s="561"/>
      <c r="AG33" s="561"/>
      <c r="AH33" s="561"/>
      <c r="AI33" s="79"/>
      <c r="AJ33" s="79"/>
      <c r="AK33" s="79"/>
      <c r="AL33" s="79"/>
      <c r="AM33" s="152"/>
      <c r="AN33" s="152"/>
      <c r="AO33" s="152"/>
      <c r="AP33" s="152"/>
      <c r="AQ33" s="152"/>
      <c r="AR33" s="152"/>
      <c r="AS33" s="152"/>
      <c r="AT33" s="152"/>
      <c r="AU33" s="153"/>
      <c r="AV33" s="153"/>
      <c r="AW33" s="153"/>
      <c r="AX33" s="153"/>
      <c r="AY33" s="153"/>
      <c r="AZ33" s="153"/>
      <c r="BA33" s="153"/>
      <c r="BB33" s="153"/>
      <c r="BC33" s="153"/>
      <c r="BD33" s="204"/>
      <c r="BE33" s="204"/>
    </row>
    <row r="34" spans="1:79" s="158" customFormat="1" ht="22.9" customHeight="1" thickBot="1" x14ac:dyDescent="0.25">
      <c r="B34" s="154"/>
      <c r="C34" s="154"/>
      <c r="D34" s="654" t="s">
        <v>60</v>
      </c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O34" s="654"/>
      <c r="AP34" s="654"/>
      <c r="AQ34" s="654"/>
      <c r="AR34" s="654"/>
      <c r="AS34" s="654"/>
      <c r="AT34" s="654"/>
      <c r="AU34" s="654"/>
      <c r="AV34" s="654"/>
      <c r="AW34" s="654"/>
      <c r="AX34" s="654"/>
      <c r="AY34" s="654"/>
      <c r="AZ34" s="654"/>
      <c r="BA34" s="654"/>
      <c r="BB34" s="654"/>
      <c r="BC34" s="654"/>
      <c r="BD34" s="654"/>
      <c r="BE34" s="654"/>
      <c r="BF34" s="654"/>
      <c r="BG34" s="154"/>
      <c r="BH34" s="154"/>
      <c r="BI34" s="154"/>
      <c r="BJ34" s="154"/>
    </row>
    <row r="35" spans="1:79" s="158" customFormat="1" ht="36.75" customHeight="1" x14ac:dyDescent="0.2">
      <c r="A35" s="308"/>
      <c r="B35" s="308"/>
      <c r="C35" s="308"/>
      <c r="D35" s="538" t="s">
        <v>61</v>
      </c>
      <c r="E35" s="539"/>
      <c r="F35" s="540"/>
      <c r="G35" s="761" t="s">
        <v>118</v>
      </c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3"/>
      <c r="U35" s="549" t="s">
        <v>102</v>
      </c>
      <c r="V35" s="550"/>
      <c r="W35" s="550"/>
      <c r="X35" s="550"/>
      <c r="Y35" s="550"/>
      <c r="Z35" s="550"/>
      <c r="AA35" s="550"/>
      <c r="AB35" s="551"/>
      <c r="AC35" s="639" t="s">
        <v>62</v>
      </c>
      <c r="AD35" s="640"/>
      <c r="AE35" s="675" t="s">
        <v>63</v>
      </c>
      <c r="AF35" s="676"/>
      <c r="AG35" s="676"/>
      <c r="AH35" s="676"/>
      <c r="AI35" s="676"/>
      <c r="AJ35" s="676"/>
      <c r="AK35" s="676"/>
      <c r="AL35" s="676"/>
      <c r="AM35" s="676"/>
      <c r="AN35" s="676"/>
      <c r="AO35" s="676"/>
      <c r="AP35" s="677"/>
      <c r="AQ35" s="753" t="s">
        <v>103</v>
      </c>
      <c r="AR35" s="754"/>
      <c r="AS35" s="754"/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5"/>
      <c r="BG35" s="156"/>
      <c r="BH35" s="156"/>
      <c r="BI35" s="156"/>
      <c r="BJ35" s="308"/>
    </row>
    <row r="36" spans="1:79" s="158" customFormat="1" ht="22.5" customHeight="1" thickBot="1" x14ac:dyDescent="0.25">
      <c r="A36" s="308"/>
      <c r="B36" s="308"/>
      <c r="C36" s="308"/>
      <c r="D36" s="541"/>
      <c r="E36" s="542"/>
      <c r="F36" s="543"/>
      <c r="G36" s="764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6"/>
      <c r="U36" s="552" t="s">
        <v>65</v>
      </c>
      <c r="V36" s="553"/>
      <c r="W36" s="552" t="s">
        <v>66</v>
      </c>
      <c r="X36" s="553"/>
      <c r="Y36" s="651" t="s">
        <v>104</v>
      </c>
      <c r="Z36" s="672"/>
      <c r="AA36" s="651" t="s">
        <v>105</v>
      </c>
      <c r="AB36" s="672"/>
      <c r="AC36" s="641"/>
      <c r="AD36" s="642"/>
      <c r="AE36" s="645" t="s">
        <v>67</v>
      </c>
      <c r="AF36" s="553"/>
      <c r="AG36" s="770" t="s">
        <v>68</v>
      </c>
      <c r="AH36" s="771"/>
      <c r="AI36" s="771"/>
      <c r="AJ36" s="771"/>
      <c r="AK36" s="771"/>
      <c r="AL36" s="771"/>
      <c r="AM36" s="771"/>
      <c r="AN36" s="772"/>
      <c r="AO36" s="749" t="s">
        <v>64</v>
      </c>
      <c r="AP36" s="750"/>
      <c r="AQ36" s="756"/>
      <c r="AR36" s="757"/>
      <c r="AS36" s="757"/>
      <c r="AT36" s="757"/>
      <c r="AU36" s="757"/>
      <c r="AV36" s="757"/>
      <c r="AW36" s="757"/>
      <c r="AX36" s="757"/>
      <c r="AY36" s="757"/>
      <c r="AZ36" s="757"/>
      <c r="BA36" s="757"/>
      <c r="BB36" s="757"/>
      <c r="BC36" s="757"/>
      <c r="BD36" s="757"/>
      <c r="BE36" s="757"/>
      <c r="BF36" s="758"/>
      <c r="BG36" s="157"/>
      <c r="BH36" s="157"/>
      <c r="BI36" s="157"/>
      <c r="BJ36" s="308"/>
    </row>
    <row r="37" spans="1:79" s="158" customFormat="1" ht="19.5" customHeight="1" thickBot="1" x14ac:dyDescent="0.25">
      <c r="A37" s="308"/>
      <c r="B37" s="308"/>
      <c r="C37" s="308"/>
      <c r="D37" s="541"/>
      <c r="E37" s="542"/>
      <c r="F37" s="543"/>
      <c r="G37" s="764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6"/>
      <c r="U37" s="552"/>
      <c r="V37" s="553"/>
      <c r="W37" s="552"/>
      <c r="X37" s="553"/>
      <c r="Y37" s="651"/>
      <c r="Z37" s="672"/>
      <c r="AA37" s="651"/>
      <c r="AB37" s="672"/>
      <c r="AC37" s="641"/>
      <c r="AD37" s="642"/>
      <c r="AE37" s="646"/>
      <c r="AF37" s="553"/>
      <c r="AG37" s="541" t="s">
        <v>69</v>
      </c>
      <c r="AH37" s="543"/>
      <c r="AI37" s="685" t="s">
        <v>70</v>
      </c>
      <c r="AJ37" s="686"/>
      <c r="AK37" s="686"/>
      <c r="AL37" s="686"/>
      <c r="AM37" s="686"/>
      <c r="AN37" s="687"/>
      <c r="AO37" s="749"/>
      <c r="AP37" s="750"/>
      <c r="AQ37" s="455" t="s">
        <v>71</v>
      </c>
      <c r="AR37" s="456"/>
      <c r="AS37" s="456"/>
      <c r="AT37" s="457"/>
      <c r="AU37" s="455" t="s">
        <v>72</v>
      </c>
      <c r="AV37" s="456"/>
      <c r="AW37" s="456"/>
      <c r="AX37" s="457"/>
      <c r="AY37" s="455" t="s">
        <v>73</v>
      </c>
      <c r="AZ37" s="456"/>
      <c r="BA37" s="456"/>
      <c r="BB37" s="457"/>
      <c r="BC37" s="455" t="s">
        <v>74</v>
      </c>
      <c r="BD37" s="456"/>
      <c r="BE37" s="456"/>
      <c r="BF37" s="457"/>
      <c r="BG37" s="204"/>
      <c r="BH37" s="204"/>
      <c r="BI37" s="204"/>
      <c r="BJ37" s="308"/>
    </row>
    <row r="38" spans="1:79" s="158" customFormat="1" ht="24" customHeight="1" thickBot="1" x14ac:dyDescent="0.25">
      <c r="A38" s="308"/>
      <c r="B38" s="308"/>
      <c r="C38" s="308"/>
      <c r="D38" s="541"/>
      <c r="E38" s="542"/>
      <c r="F38" s="543"/>
      <c r="G38" s="764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6"/>
      <c r="U38" s="552"/>
      <c r="V38" s="553"/>
      <c r="W38" s="552"/>
      <c r="X38" s="553"/>
      <c r="Y38" s="651"/>
      <c r="Z38" s="672"/>
      <c r="AA38" s="651"/>
      <c r="AB38" s="672"/>
      <c r="AC38" s="641"/>
      <c r="AD38" s="642"/>
      <c r="AE38" s="646"/>
      <c r="AF38" s="553"/>
      <c r="AG38" s="541"/>
      <c r="AH38" s="543"/>
      <c r="AI38" s="552" t="s">
        <v>75</v>
      </c>
      <c r="AJ38" s="553"/>
      <c r="AK38" s="552" t="s">
        <v>76</v>
      </c>
      <c r="AL38" s="553"/>
      <c r="AM38" s="651" t="s">
        <v>101</v>
      </c>
      <c r="AN38" s="553"/>
      <c r="AO38" s="749"/>
      <c r="AP38" s="750"/>
      <c r="AQ38" s="648" t="s">
        <v>77</v>
      </c>
      <c r="AR38" s="649"/>
      <c r="AS38" s="649"/>
      <c r="AT38" s="649"/>
      <c r="AU38" s="649"/>
      <c r="AV38" s="649"/>
      <c r="AW38" s="649"/>
      <c r="AX38" s="649"/>
      <c r="AY38" s="649"/>
      <c r="AZ38" s="649"/>
      <c r="BA38" s="649"/>
      <c r="BB38" s="649"/>
      <c r="BC38" s="649"/>
      <c r="BD38" s="649"/>
      <c r="BE38" s="649"/>
      <c r="BF38" s="650"/>
      <c r="BG38" s="204"/>
      <c r="BH38" s="204"/>
      <c r="BI38" s="204"/>
      <c r="BJ38" s="308"/>
    </row>
    <row r="39" spans="1:79" s="158" customFormat="1" ht="24" customHeight="1" thickBot="1" x14ac:dyDescent="0.25">
      <c r="A39" s="308"/>
      <c r="B39" s="308"/>
      <c r="C39" s="308"/>
      <c r="D39" s="541"/>
      <c r="E39" s="542"/>
      <c r="F39" s="543"/>
      <c r="G39" s="764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765"/>
      <c r="S39" s="765"/>
      <c r="T39" s="766"/>
      <c r="U39" s="552"/>
      <c r="V39" s="553"/>
      <c r="W39" s="552"/>
      <c r="X39" s="553"/>
      <c r="Y39" s="651"/>
      <c r="Z39" s="672"/>
      <c r="AA39" s="651"/>
      <c r="AB39" s="672"/>
      <c r="AC39" s="641"/>
      <c r="AD39" s="642"/>
      <c r="AE39" s="646"/>
      <c r="AF39" s="553"/>
      <c r="AG39" s="541"/>
      <c r="AH39" s="543"/>
      <c r="AI39" s="552"/>
      <c r="AJ39" s="553"/>
      <c r="AK39" s="552"/>
      <c r="AL39" s="553"/>
      <c r="AM39" s="552"/>
      <c r="AN39" s="553"/>
      <c r="AO39" s="749"/>
      <c r="AP39" s="750"/>
      <c r="AQ39" s="626">
        <v>1</v>
      </c>
      <c r="AR39" s="576"/>
      <c r="AS39" s="575">
        <v>2</v>
      </c>
      <c r="AT39" s="576"/>
      <c r="AU39" s="626">
        <v>3</v>
      </c>
      <c r="AV39" s="576"/>
      <c r="AW39" s="575">
        <v>4</v>
      </c>
      <c r="AX39" s="576"/>
      <c r="AY39" s="626">
        <v>5</v>
      </c>
      <c r="AZ39" s="576"/>
      <c r="BA39" s="575">
        <v>6</v>
      </c>
      <c r="BB39" s="576"/>
      <c r="BC39" s="626">
        <v>7</v>
      </c>
      <c r="BD39" s="576"/>
      <c r="BE39" s="626">
        <v>8</v>
      </c>
      <c r="BF39" s="759"/>
      <c r="BI39" s="204"/>
      <c r="BJ39" s="308"/>
    </row>
    <row r="40" spans="1:79" s="158" customFormat="1" ht="24" customHeight="1" thickBot="1" x14ac:dyDescent="0.25">
      <c r="A40" s="308"/>
      <c r="B40" s="308"/>
      <c r="C40" s="308"/>
      <c r="D40" s="541"/>
      <c r="E40" s="542"/>
      <c r="F40" s="543"/>
      <c r="G40" s="764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765"/>
      <c r="T40" s="766"/>
      <c r="U40" s="552"/>
      <c r="V40" s="553"/>
      <c r="W40" s="552"/>
      <c r="X40" s="553"/>
      <c r="Y40" s="651"/>
      <c r="Z40" s="672"/>
      <c r="AA40" s="651"/>
      <c r="AB40" s="672"/>
      <c r="AC40" s="641"/>
      <c r="AD40" s="642"/>
      <c r="AE40" s="646"/>
      <c r="AF40" s="553"/>
      <c r="AG40" s="541"/>
      <c r="AH40" s="543"/>
      <c r="AI40" s="552"/>
      <c r="AJ40" s="553"/>
      <c r="AK40" s="552"/>
      <c r="AL40" s="553"/>
      <c r="AM40" s="552"/>
      <c r="AN40" s="553"/>
      <c r="AO40" s="749"/>
      <c r="AP40" s="750"/>
      <c r="AQ40" s="455" t="s">
        <v>78</v>
      </c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7"/>
      <c r="BI40" s="204"/>
      <c r="BJ40" s="308"/>
    </row>
    <row r="41" spans="1:79" s="158" customFormat="1" ht="38.450000000000003" customHeight="1" thickBot="1" x14ac:dyDescent="0.25">
      <c r="A41" s="308"/>
      <c r="B41" s="308"/>
      <c r="C41" s="308"/>
      <c r="D41" s="544"/>
      <c r="E41" s="545"/>
      <c r="F41" s="546"/>
      <c r="G41" s="767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9"/>
      <c r="U41" s="554"/>
      <c r="V41" s="555"/>
      <c r="W41" s="554"/>
      <c r="X41" s="555"/>
      <c r="Y41" s="673"/>
      <c r="Z41" s="674"/>
      <c r="AA41" s="673"/>
      <c r="AB41" s="674"/>
      <c r="AC41" s="643"/>
      <c r="AD41" s="644"/>
      <c r="AE41" s="647"/>
      <c r="AF41" s="555"/>
      <c r="AG41" s="544"/>
      <c r="AH41" s="546"/>
      <c r="AI41" s="554"/>
      <c r="AJ41" s="555"/>
      <c r="AK41" s="554"/>
      <c r="AL41" s="555"/>
      <c r="AM41" s="554"/>
      <c r="AN41" s="555"/>
      <c r="AO41" s="751"/>
      <c r="AP41" s="752"/>
      <c r="AQ41" s="536">
        <v>18</v>
      </c>
      <c r="AR41" s="537"/>
      <c r="AS41" s="652">
        <v>18</v>
      </c>
      <c r="AT41" s="537"/>
      <c r="AU41" s="536">
        <v>18</v>
      </c>
      <c r="AV41" s="537"/>
      <c r="AW41" s="652">
        <v>18</v>
      </c>
      <c r="AX41" s="537"/>
      <c r="AY41" s="536">
        <v>18</v>
      </c>
      <c r="AZ41" s="537"/>
      <c r="BA41" s="652">
        <v>18</v>
      </c>
      <c r="BB41" s="653"/>
      <c r="BC41" s="652">
        <v>18</v>
      </c>
      <c r="BD41" s="537"/>
      <c r="BE41" s="652">
        <v>9</v>
      </c>
      <c r="BF41" s="653"/>
      <c r="BI41" s="204"/>
      <c r="BJ41" s="308"/>
    </row>
    <row r="42" spans="1:79" s="159" customFormat="1" ht="15.75" customHeight="1" thickBot="1" x14ac:dyDescent="0.25">
      <c r="D42" s="656">
        <v>1</v>
      </c>
      <c r="E42" s="657"/>
      <c r="F42" s="658"/>
      <c r="G42" s="659">
        <v>2</v>
      </c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1"/>
      <c r="U42" s="547">
        <v>3</v>
      </c>
      <c r="V42" s="548"/>
      <c r="W42" s="547">
        <v>4</v>
      </c>
      <c r="X42" s="548"/>
      <c r="Y42" s="547">
        <v>5</v>
      </c>
      <c r="Z42" s="548"/>
      <c r="AA42" s="547">
        <v>6</v>
      </c>
      <c r="AB42" s="548"/>
      <c r="AC42" s="547">
        <v>7</v>
      </c>
      <c r="AD42" s="548"/>
      <c r="AE42" s="547">
        <v>8</v>
      </c>
      <c r="AF42" s="548"/>
      <c r="AG42" s="547">
        <v>9</v>
      </c>
      <c r="AH42" s="548"/>
      <c r="AI42" s="547">
        <v>10</v>
      </c>
      <c r="AJ42" s="548"/>
      <c r="AK42" s="547">
        <v>11</v>
      </c>
      <c r="AL42" s="548"/>
      <c r="AM42" s="547">
        <v>12</v>
      </c>
      <c r="AN42" s="548"/>
      <c r="AO42" s="547">
        <v>13</v>
      </c>
      <c r="AP42" s="548"/>
      <c r="AQ42" s="547">
        <v>11</v>
      </c>
      <c r="AR42" s="548"/>
      <c r="AS42" s="547">
        <v>12</v>
      </c>
      <c r="AT42" s="548"/>
      <c r="AU42" s="547">
        <v>13</v>
      </c>
      <c r="AV42" s="548"/>
      <c r="AW42" s="547">
        <v>14</v>
      </c>
      <c r="AX42" s="548"/>
      <c r="AY42" s="547">
        <v>15</v>
      </c>
      <c r="AZ42" s="548"/>
      <c r="BA42" s="547">
        <v>16</v>
      </c>
      <c r="BB42" s="548"/>
      <c r="BC42" s="547">
        <v>17</v>
      </c>
      <c r="BD42" s="548"/>
      <c r="BE42" s="547">
        <v>18</v>
      </c>
      <c r="BF42" s="548"/>
    </row>
    <row r="43" spans="1:79" s="160" customFormat="1" ht="25.5" customHeight="1" thickBot="1" x14ac:dyDescent="0.4">
      <c r="D43" s="773" t="s">
        <v>108</v>
      </c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774"/>
      <c r="Y43" s="774"/>
      <c r="Z43" s="774"/>
      <c r="AA43" s="774"/>
      <c r="AB43" s="774"/>
      <c r="AC43" s="774"/>
      <c r="AD43" s="774"/>
      <c r="AE43" s="774"/>
      <c r="AF43" s="774"/>
      <c r="AG43" s="774"/>
      <c r="AH43" s="774"/>
      <c r="AI43" s="774"/>
      <c r="AJ43" s="774"/>
      <c r="AK43" s="774"/>
      <c r="AL43" s="774"/>
      <c r="AM43" s="774"/>
      <c r="AN43" s="774"/>
      <c r="AO43" s="774"/>
      <c r="AP43" s="774"/>
      <c r="AQ43" s="774"/>
      <c r="AR43" s="774"/>
      <c r="AS43" s="774"/>
      <c r="AT43" s="774"/>
      <c r="AU43" s="774"/>
      <c r="AV43" s="774"/>
      <c r="AW43" s="774"/>
      <c r="AX43" s="774"/>
      <c r="AY43" s="774"/>
      <c r="AZ43" s="774"/>
      <c r="BA43" s="774"/>
      <c r="BB43" s="774"/>
      <c r="BC43" s="774"/>
      <c r="BD43" s="774"/>
      <c r="BE43" s="774"/>
      <c r="BF43" s="775"/>
      <c r="BH43" s="199"/>
      <c r="BI43" s="199"/>
      <c r="BJ43" s="199"/>
    </row>
    <row r="44" spans="1:79" s="86" customFormat="1" ht="33" customHeight="1" thickBot="1" x14ac:dyDescent="0.25">
      <c r="B44" s="87"/>
      <c r="D44" s="485" t="s">
        <v>95</v>
      </c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7"/>
      <c r="V44" s="487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86"/>
      <c r="BE44" s="486"/>
      <c r="BF44" s="488"/>
      <c r="BH44" s="88"/>
      <c r="BI44" s="92"/>
      <c r="BJ44" s="92"/>
    </row>
    <row r="45" spans="1:79" s="89" customFormat="1" ht="52.15" customHeight="1" x14ac:dyDescent="0.25">
      <c r="C45" s="93"/>
      <c r="D45" s="740" t="s">
        <v>79</v>
      </c>
      <c r="E45" s="741"/>
      <c r="F45" s="742"/>
      <c r="G45" s="743" t="s">
        <v>344</v>
      </c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5"/>
      <c r="U45" s="736"/>
      <c r="V45" s="746"/>
      <c r="W45" s="707">
        <v>2</v>
      </c>
      <c r="X45" s="708"/>
      <c r="Y45" s="736"/>
      <c r="Z45" s="746"/>
      <c r="AA45" s="707">
        <v>2</v>
      </c>
      <c r="AB45" s="708"/>
      <c r="AC45" s="707">
        <v>2</v>
      </c>
      <c r="AD45" s="747"/>
      <c r="AE45" s="707">
        <f>AC45*30</f>
        <v>60</v>
      </c>
      <c r="AF45" s="708"/>
      <c r="AG45" s="737">
        <f>+SUM(AI45:AN45)</f>
        <v>36</v>
      </c>
      <c r="AH45" s="748"/>
      <c r="AI45" s="707">
        <v>18</v>
      </c>
      <c r="AJ45" s="746"/>
      <c r="AK45" s="707">
        <v>18</v>
      </c>
      <c r="AL45" s="708"/>
      <c r="AM45" s="707"/>
      <c r="AN45" s="708"/>
      <c r="AO45" s="707">
        <f>AE45-AG45</f>
        <v>24</v>
      </c>
      <c r="AP45" s="708"/>
      <c r="AQ45" s="735"/>
      <c r="AR45" s="736"/>
      <c r="AS45" s="735">
        <v>2</v>
      </c>
      <c r="AT45" s="736"/>
      <c r="AU45" s="737"/>
      <c r="AV45" s="736"/>
      <c r="AW45" s="735"/>
      <c r="AX45" s="736"/>
      <c r="AY45" s="737"/>
      <c r="AZ45" s="736"/>
      <c r="BA45" s="735"/>
      <c r="BB45" s="736"/>
      <c r="BC45" s="737"/>
      <c r="BD45" s="736"/>
      <c r="BE45" s="735"/>
      <c r="BF45" s="748"/>
      <c r="BH45" s="94"/>
      <c r="BI45" s="95"/>
      <c r="BJ45" s="95"/>
      <c r="BL45" s="776"/>
      <c r="BM45" s="776"/>
      <c r="BN45" s="776"/>
      <c r="BO45" s="776"/>
      <c r="BP45" s="776"/>
      <c r="BQ45" s="776"/>
      <c r="BR45" s="776"/>
      <c r="BS45" s="776"/>
      <c r="BT45" s="776"/>
      <c r="BU45" s="776"/>
      <c r="BV45" s="776"/>
      <c r="BW45" s="776"/>
      <c r="BX45" s="776"/>
      <c r="BY45" s="776"/>
      <c r="BZ45" s="776"/>
      <c r="CA45" s="776"/>
    </row>
    <row r="46" spans="1:79" s="89" customFormat="1" ht="44.45" customHeight="1" x14ac:dyDescent="0.25">
      <c r="C46" s="96"/>
      <c r="D46" s="519" t="s">
        <v>80</v>
      </c>
      <c r="E46" s="520"/>
      <c r="F46" s="521"/>
      <c r="G46" s="522" t="s">
        <v>341</v>
      </c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4"/>
      <c r="U46" s="479"/>
      <c r="V46" s="484"/>
      <c r="W46" s="482">
        <v>1</v>
      </c>
      <c r="X46" s="483"/>
      <c r="Y46" s="479"/>
      <c r="Z46" s="484"/>
      <c r="AA46" s="482">
        <v>1</v>
      </c>
      <c r="AB46" s="483"/>
      <c r="AC46" s="482">
        <v>2</v>
      </c>
      <c r="AD46" s="582"/>
      <c r="AE46" s="482">
        <f>AC46*30</f>
        <v>60</v>
      </c>
      <c r="AF46" s="483"/>
      <c r="AG46" s="480">
        <f>+SUM(AI46:AN46)</f>
        <v>36</v>
      </c>
      <c r="AH46" s="481"/>
      <c r="AI46" s="482">
        <v>18</v>
      </c>
      <c r="AJ46" s="484"/>
      <c r="AK46" s="482">
        <v>18</v>
      </c>
      <c r="AL46" s="483"/>
      <c r="AM46" s="482"/>
      <c r="AN46" s="483"/>
      <c r="AO46" s="482">
        <f>AE46-AG46</f>
        <v>24</v>
      </c>
      <c r="AP46" s="483"/>
      <c r="AQ46" s="478">
        <v>2</v>
      </c>
      <c r="AR46" s="479"/>
      <c r="AS46" s="484"/>
      <c r="AT46" s="481"/>
      <c r="AU46" s="478"/>
      <c r="AV46" s="479"/>
      <c r="AW46" s="484"/>
      <c r="AX46" s="478"/>
      <c r="AY46" s="480"/>
      <c r="AZ46" s="479"/>
      <c r="BA46" s="484"/>
      <c r="BB46" s="481"/>
      <c r="BC46" s="480"/>
      <c r="BD46" s="479"/>
      <c r="BE46" s="478"/>
      <c r="BF46" s="481"/>
      <c r="BH46" s="90"/>
      <c r="BI46" s="90"/>
      <c r="BJ46" s="90"/>
      <c r="BL46" s="776"/>
      <c r="BM46" s="776"/>
      <c r="BN46" s="776"/>
      <c r="BO46" s="776"/>
      <c r="BP46" s="776"/>
      <c r="BQ46" s="776"/>
      <c r="BR46" s="776"/>
      <c r="BS46" s="776"/>
      <c r="BT46" s="776"/>
      <c r="BU46" s="776"/>
      <c r="BV46" s="776"/>
      <c r="BW46" s="776"/>
      <c r="BX46" s="776"/>
      <c r="BY46" s="776"/>
      <c r="BZ46" s="776"/>
      <c r="CA46" s="776"/>
    </row>
    <row r="47" spans="1:79" s="89" customFormat="1" ht="27.6" customHeight="1" x14ac:dyDescent="0.25">
      <c r="C47" s="207"/>
      <c r="D47" s="519" t="s">
        <v>81</v>
      </c>
      <c r="E47" s="520"/>
      <c r="F47" s="521"/>
      <c r="G47" s="522" t="s">
        <v>340</v>
      </c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4"/>
      <c r="U47" s="480"/>
      <c r="V47" s="481"/>
      <c r="W47" s="480">
        <v>5</v>
      </c>
      <c r="X47" s="481"/>
      <c r="Y47" s="480"/>
      <c r="Z47" s="481"/>
      <c r="AA47" s="478">
        <v>5</v>
      </c>
      <c r="AB47" s="481"/>
      <c r="AC47" s="480">
        <v>2</v>
      </c>
      <c r="AD47" s="481"/>
      <c r="AE47" s="480">
        <f>AC47*30</f>
        <v>60</v>
      </c>
      <c r="AF47" s="481"/>
      <c r="AG47" s="480">
        <f>AI47+AK47+AM47</f>
        <v>36</v>
      </c>
      <c r="AH47" s="481"/>
      <c r="AI47" s="480">
        <v>18</v>
      </c>
      <c r="AJ47" s="481"/>
      <c r="AK47" s="480">
        <v>18</v>
      </c>
      <c r="AL47" s="481"/>
      <c r="AM47" s="480"/>
      <c r="AN47" s="481"/>
      <c r="AO47" s="480">
        <f>AE47-AG47</f>
        <v>24</v>
      </c>
      <c r="AP47" s="481"/>
      <c r="AQ47" s="480"/>
      <c r="AR47" s="479"/>
      <c r="AS47" s="484"/>
      <c r="AT47" s="481"/>
      <c r="AU47" s="480"/>
      <c r="AV47" s="479"/>
      <c r="AW47" s="484"/>
      <c r="AX47" s="481"/>
      <c r="AY47" s="480">
        <v>2</v>
      </c>
      <c r="AZ47" s="479"/>
      <c r="BA47" s="484"/>
      <c r="BB47" s="481"/>
      <c r="BC47" s="480"/>
      <c r="BD47" s="479"/>
      <c r="BE47" s="484"/>
      <c r="BF47" s="481"/>
      <c r="BH47" s="90"/>
      <c r="BI47" s="90"/>
      <c r="BJ47" s="90"/>
    </row>
    <row r="48" spans="1:79" s="89" customFormat="1" ht="31.5" customHeight="1" x14ac:dyDescent="0.25">
      <c r="D48" s="519" t="s">
        <v>82</v>
      </c>
      <c r="E48" s="520"/>
      <c r="F48" s="521"/>
      <c r="G48" s="522" t="s">
        <v>156</v>
      </c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4"/>
      <c r="U48" s="655"/>
      <c r="V48" s="484"/>
      <c r="W48" s="480">
        <v>7</v>
      </c>
      <c r="X48" s="481"/>
      <c r="Y48" s="482"/>
      <c r="Z48" s="483"/>
      <c r="AA48" s="479">
        <v>7</v>
      </c>
      <c r="AB48" s="483"/>
      <c r="AC48" s="478">
        <v>4</v>
      </c>
      <c r="AD48" s="478"/>
      <c r="AE48" s="482">
        <f t="shared" ref="AE48" si="1">AC48*30</f>
        <v>120</v>
      </c>
      <c r="AF48" s="483"/>
      <c r="AG48" s="480">
        <f t="shared" ref="AG48:AG49" si="2">+SUM(AI48:AN48)</f>
        <v>72</v>
      </c>
      <c r="AH48" s="481"/>
      <c r="AI48" s="480">
        <v>36</v>
      </c>
      <c r="AJ48" s="478"/>
      <c r="AK48" s="480">
        <v>36</v>
      </c>
      <c r="AL48" s="481"/>
      <c r="AM48" s="480"/>
      <c r="AN48" s="481"/>
      <c r="AO48" s="482">
        <f t="shared" ref="AO48:AO49" si="3">AE48-AG48</f>
        <v>48</v>
      </c>
      <c r="AP48" s="483"/>
      <c r="AQ48" s="479"/>
      <c r="AR48" s="582"/>
      <c r="AS48" s="582"/>
      <c r="AT48" s="484"/>
      <c r="AU48" s="482"/>
      <c r="AV48" s="582"/>
      <c r="AW48" s="582"/>
      <c r="AX48" s="483"/>
      <c r="AY48" s="479"/>
      <c r="AZ48" s="582"/>
      <c r="BA48" s="582"/>
      <c r="BB48" s="484"/>
      <c r="BC48" s="482">
        <v>4</v>
      </c>
      <c r="BD48" s="582"/>
      <c r="BE48" s="582"/>
      <c r="BF48" s="483"/>
      <c r="BH48" s="90"/>
      <c r="BI48" s="90"/>
      <c r="BJ48" s="90"/>
    </row>
    <row r="49" spans="3:79" s="89" customFormat="1" ht="27" customHeight="1" x14ac:dyDescent="0.25">
      <c r="D49" s="519" t="s">
        <v>106</v>
      </c>
      <c r="E49" s="520"/>
      <c r="F49" s="521"/>
      <c r="G49" s="785" t="s">
        <v>132</v>
      </c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  <c r="S49" s="786"/>
      <c r="T49" s="787"/>
      <c r="U49" s="655"/>
      <c r="V49" s="484"/>
      <c r="W49" s="480">
        <v>7</v>
      </c>
      <c r="X49" s="481"/>
      <c r="Y49" s="482"/>
      <c r="Z49" s="483"/>
      <c r="AA49" s="479">
        <v>7</v>
      </c>
      <c r="AB49" s="483"/>
      <c r="AC49" s="480">
        <v>4</v>
      </c>
      <c r="AD49" s="479"/>
      <c r="AE49" s="480">
        <v>120</v>
      </c>
      <c r="AF49" s="479"/>
      <c r="AG49" s="480">
        <f t="shared" si="2"/>
        <v>72</v>
      </c>
      <c r="AH49" s="481"/>
      <c r="AI49" s="480">
        <v>36</v>
      </c>
      <c r="AJ49" s="478"/>
      <c r="AK49" s="480">
        <v>28</v>
      </c>
      <c r="AL49" s="481"/>
      <c r="AM49" s="480">
        <v>8</v>
      </c>
      <c r="AN49" s="481"/>
      <c r="AO49" s="482">
        <f t="shared" si="3"/>
        <v>48</v>
      </c>
      <c r="AP49" s="483"/>
      <c r="AQ49" s="479"/>
      <c r="AR49" s="582"/>
      <c r="AS49" s="582"/>
      <c r="AT49" s="484"/>
      <c r="AU49" s="482"/>
      <c r="AV49" s="582"/>
      <c r="AW49" s="582"/>
      <c r="AX49" s="483"/>
      <c r="AY49" s="479"/>
      <c r="AZ49" s="582"/>
      <c r="BA49" s="582"/>
      <c r="BB49" s="484"/>
      <c r="BC49" s="482">
        <v>4</v>
      </c>
      <c r="BD49" s="582"/>
      <c r="BE49" s="582"/>
      <c r="BF49" s="483"/>
      <c r="BH49" s="90"/>
      <c r="BI49" s="90"/>
      <c r="BJ49" s="90"/>
    </row>
    <row r="50" spans="3:79" s="89" customFormat="1" ht="25.5" customHeight="1" x14ac:dyDescent="0.25">
      <c r="C50" s="91"/>
      <c r="D50" s="519" t="s">
        <v>107</v>
      </c>
      <c r="E50" s="520"/>
      <c r="F50" s="521"/>
      <c r="G50" s="522" t="s">
        <v>343</v>
      </c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4"/>
      <c r="U50" s="479"/>
      <c r="V50" s="484"/>
      <c r="W50" s="480">
        <v>2.4</v>
      </c>
      <c r="X50" s="481"/>
      <c r="Y50" s="479"/>
      <c r="Z50" s="484"/>
      <c r="AA50" s="482">
        <v>1.3</v>
      </c>
      <c r="AB50" s="483"/>
      <c r="AC50" s="482">
        <v>5</v>
      </c>
      <c r="AD50" s="582"/>
      <c r="AE50" s="482">
        <f>AC50*30</f>
        <v>150</v>
      </c>
      <c r="AF50" s="483"/>
      <c r="AG50" s="480">
        <f>+SUM(AI50:AN50)</f>
        <v>144</v>
      </c>
      <c r="AH50" s="481"/>
      <c r="AI50" s="482"/>
      <c r="AJ50" s="484"/>
      <c r="AK50" s="482">
        <v>144</v>
      </c>
      <c r="AL50" s="483"/>
      <c r="AM50" s="482"/>
      <c r="AN50" s="483"/>
      <c r="AO50" s="482">
        <f>AE50-AG50</f>
        <v>6</v>
      </c>
      <c r="AP50" s="483"/>
      <c r="AQ50" s="478">
        <v>2</v>
      </c>
      <c r="AR50" s="479"/>
      <c r="AS50" s="478">
        <v>2</v>
      </c>
      <c r="AT50" s="479"/>
      <c r="AU50" s="480">
        <v>2</v>
      </c>
      <c r="AV50" s="479"/>
      <c r="AW50" s="478">
        <v>2</v>
      </c>
      <c r="AX50" s="479"/>
      <c r="AY50" s="480"/>
      <c r="AZ50" s="479"/>
      <c r="BA50" s="478"/>
      <c r="BB50" s="479"/>
      <c r="BC50" s="480"/>
      <c r="BD50" s="479"/>
      <c r="BE50" s="478"/>
      <c r="BF50" s="481"/>
      <c r="BH50" s="90"/>
      <c r="BI50" s="90"/>
      <c r="BJ50" s="90"/>
    </row>
    <row r="51" spans="3:79" s="89" customFormat="1" ht="24" customHeight="1" x14ac:dyDescent="0.25">
      <c r="D51" s="519" t="s">
        <v>161</v>
      </c>
      <c r="E51" s="520"/>
      <c r="F51" s="521"/>
      <c r="G51" s="522" t="s">
        <v>119</v>
      </c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4"/>
      <c r="U51" s="479"/>
      <c r="V51" s="484"/>
      <c r="W51" s="480" t="s">
        <v>83</v>
      </c>
      <c r="X51" s="481"/>
      <c r="Y51" s="478"/>
      <c r="Z51" s="478"/>
      <c r="AA51" s="482">
        <v>1.3</v>
      </c>
      <c r="AB51" s="483"/>
      <c r="AC51" s="482">
        <v>6</v>
      </c>
      <c r="AD51" s="484"/>
      <c r="AE51" s="482">
        <f>AC51*30</f>
        <v>180</v>
      </c>
      <c r="AF51" s="483"/>
      <c r="AG51" s="480">
        <f>+SUM(AI51:AN51)</f>
        <v>144</v>
      </c>
      <c r="AH51" s="481"/>
      <c r="AI51" s="482"/>
      <c r="AJ51" s="484"/>
      <c r="AK51" s="482">
        <v>144</v>
      </c>
      <c r="AL51" s="483"/>
      <c r="AM51" s="482"/>
      <c r="AN51" s="483"/>
      <c r="AO51" s="482">
        <f>AE51-AG51</f>
        <v>36</v>
      </c>
      <c r="AP51" s="483"/>
      <c r="AQ51" s="478">
        <v>2</v>
      </c>
      <c r="AR51" s="479"/>
      <c r="AS51" s="484">
        <v>2</v>
      </c>
      <c r="AT51" s="481"/>
      <c r="AU51" s="480">
        <v>2</v>
      </c>
      <c r="AV51" s="479"/>
      <c r="AW51" s="484">
        <v>2</v>
      </c>
      <c r="AX51" s="478"/>
      <c r="AY51" s="480"/>
      <c r="AZ51" s="478"/>
      <c r="BA51" s="484"/>
      <c r="BB51" s="481"/>
      <c r="BC51" s="480"/>
      <c r="BD51" s="478"/>
      <c r="BE51" s="484"/>
      <c r="BF51" s="481"/>
      <c r="BH51" s="90"/>
      <c r="BI51" s="90"/>
      <c r="BJ51" s="90"/>
    </row>
    <row r="52" spans="3:79" s="89" customFormat="1" ht="27.75" customHeight="1" x14ac:dyDescent="0.25">
      <c r="D52" s="519" t="s">
        <v>162</v>
      </c>
      <c r="E52" s="520"/>
      <c r="F52" s="521"/>
      <c r="G52" s="522" t="s">
        <v>120</v>
      </c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4"/>
      <c r="U52" s="480">
        <v>8</v>
      </c>
      <c r="V52" s="481"/>
      <c r="W52" s="480">
        <v>6</v>
      </c>
      <c r="X52" s="481"/>
      <c r="Y52" s="480"/>
      <c r="Z52" s="481"/>
      <c r="AA52" s="478">
        <v>5.7</v>
      </c>
      <c r="AB52" s="481"/>
      <c r="AC52" s="480">
        <v>6</v>
      </c>
      <c r="AD52" s="481"/>
      <c r="AE52" s="480">
        <f>AC52*30</f>
        <v>180</v>
      </c>
      <c r="AF52" s="481"/>
      <c r="AG52" s="480">
        <f>AI52+AK52+AM52</f>
        <v>126</v>
      </c>
      <c r="AH52" s="481"/>
      <c r="AI52" s="480"/>
      <c r="AJ52" s="481"/>
      <c r="AK52" s="480">
        <v>126</v>
      </c>
      <c r="AL52" s="481"/>
      <c r="AM52" s="480"/>
      <c r="AN52" s="481"/>
      <c r="AO52" s="480">
        <f>AE52-AG52</f>
        <v>54</v>
      </c>
      <c r="AP52" s="481"/>
      <c r="AQ52" s="480"/>
      <c r="AR52" s="479"/>
      <c r="AS52" s="484"/>
      <c r="AT52" s="481"/>
      <c r="AU52" s="480"/>
      <c r="AV52" s="479"/>
      <c r="AW52" s="478"/>
      <c r="AX52" s="479"/>
      <c r="AY52" s="480">
        <v>2</v>
      </c>
      <c r="AZ52" s="479"/>
      <c r="BA52" s="484">
        <v>2</v>
      </c>
      <c r="BB52" s="481"/>
      <c r="BC52" s="480">
        <v>2</v>
      </c>
      <c r="BD52" s="479"/>
      <c r="BE52" s="484">
        <v>2</v>
      </c>
      <c r="BF52" s="481"/>
      <c r="BG52" s="705"/>
      <c r="BH52" s="705"/>
      <c r="BI52" s="705"/>
      <c r="BJ52" s="705"/>
      <c r="BK52" s="705" t="s">
        <v>137</v>
      </c>
      <c r="BL52" s="705"/>
      <c r="BM52" s="705"/>
      <c r="BN52" s="705"/>
      <c r="BO52" s="705"/>
      <c r="BP52" s="705"/>
      <c r="BQ52" s="705"/>
      <c r="BR52" s="705"/>
      <c r="BS52" s="705"/>
      <c r="BT52" s="705"/>
      <c r="BU52" s="705"/>
      <c r="BV52" s="705"/>
      <c r="BW52" s="705"/>
      <c r="BX52" s="705"/>
      <c r="BY52" s="705"/>
      <c r="BZ52" s="705"/>
    </row>
    <row r="53" spans="3:79" s="89" customFormat="1" ht="25.5" customHeight="1" x14ac:dyDescent="0.25">
      <c r="C53" s="91"/>
      <c r="D53" s="519" t="s">
        <v>163</v>
      </c>
      <c r="E53" s="520"/>
      <c r="F53" s="521"/>
      <c r="G53" s="522" t="s">
        <v>133</v>
      </c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4"/>
      <c r="U53" s="479">
        <v>1.2</v>
      </c>
      <c r="V53" s="484"/>
      <c r="W53" s="480">
        <v>3</v>
      </c>
      <c r="X53" s="481"/>
      <c r="Y53" s="482">
        <v>1.2</v>
      </c>
      <c r="Z53" s="483"/>
      <c r="AA53" s="482" t="s">
        <v>356</v>
      </c>
      <c r="AB53" s="483"/>
      <c r="AC53" s="482">
        <v>13.5</v>
      </c>
      <c r="AD53" s="582"/>
      <c r="AE53" s="482">
        <f t="shared" ref="AE53" si="4">AC53*30</f>
        <v>405</v>
      </c>
      <c r="AF53" s="483"/>
      <c r="AG53" s="480">
        <f t="shared" ref="AG53" si="5">+SUM(AI53:AN53)</f>
        <v>216</v>
      </c>
      <c r="AH53" s="481"/>
      <c r="AI53" s="482">
        <v>90</v>
      </c>
      <c r="AJ53" s="484"/>
      <c r="AK53" s="482">
        <v>126</v>
      </c>
      <c r="AL53" s="483"/>
      <c r="AM53" s="482"/>
      <c r="AN53" s="483"/>
      <c r="AO53" s="482">
        <f t="shared" ref="AO53" si="6">AE53-AG53</f>
        <v>189</v>
      </c>
      <c r="AP53" s="483"/>
      <c r="AQ53" s="478">
        <v>5</v>
      </c>
      <c r="AR53" s="479"/>
      <c r="AS53" s="478">
        <v>5</v>
      </c>
      <c r="AT53" s="479"/>
      <c r="AU53" s="480">
        <v>2</v>
      </c>
      <c r="AV53" s="479"/>
      <c r="AW53" s="478"/>
      <c r="AX53" s="479"/>
      <c r="AY53" s="480"/>
      <c r="AZ53" s="479"/>
      <c r="BA53" s="478"/>
      <c r="BB53" s="479"/>
      <c r="BC53" s="480"/>
      <c r="BD53" s="479"/>
      <c r="BE53" s="478"/>
      <c r="BF53" s="481"/>
      <c r="BH53" s="90"/>
      <c r="BI53" s="90"/>
      <c r="BJ53" s="90"/>
    </row>
    <row r="54" spans="3:79" s="89" customFormat="1" ht="23.25" x14ac:dyDescent="0.25">
      <c r="C54" s="91"/>
      <c r="D54" s="519" t="s">
        <v>164</v>
      </c>
      <c r="E54" s="520"/>
      <c r="F54" s="521"/>
      <c r="G54" s="522" t="s">
        <v>134</v>
      </c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4"/>
      <c r="U54" s="479">
        <v>2.2999999999999998</v>
      </c>
      <c r="V54" s="484"/>
      <c r="W54" s="480"/>
      <c r="X54" s="481"/>
      <c r="Y54" s="479">
        <v>2.2999999999999998</v>
      </c>
      <c r="Z54" s="484"/>
      <c r="AA54" s="482">
        <v>2.2999999999999998</v>
      </c>
      <c r="AB54" s="483"/>
      <c r="AC54" s="482">
        <v>12</v>
      </c>
      <c r="AD54" s="582"/>
      <c r="AE54" s="482">
        <f t="shared" ref="AE54" si="7">AC54*30</f>
        <v>360</v>
      </c>
      <c r="AF54" s="483"/>
      <c r="AG54" s="480">
        <f t="shared" ref="AG54" si="8">+SUM(AI54:AN54)</f>
        <v>162</v>
      </c>
      <c r="AH54" s="481"/>
      <c r="AI54" s="482">
        <v>81</v>
      </c>
      <c r="AJ54" s="484"/>
      <c r="AK54" s="482">
        <v>18</v>
      </c>
      <c r="AL54" s="483"/>
      <c r="AM54" s="482">
        <v>63</v>
      </c>
      <c r="AN54" s="483"/>
      <c r="AO54" s="482">
        <f>AE54-AG54</f>
        <v>198</v>
      </c>
      <c r="AP54" s="483"/>
      <c r="AQ54" s="478"/>
      <c r="AR54" s="479"/>
      <c r="AS54" s="478">
        <v>4</v>
      </c>
      <c r="AT54" s="479"/>
      <c r="AU54" s="480">
        <v>5</v>
      </c>
      <c r="AV54" s="479"/>
      <c r="AW54" s="478"/>
      <c r="AX54" s="479"/>
      <c r="AY54" s="480"/>
      <c r="AZ54" s="479"/>
      <c r="BA54" s="478"/>
      <c r="BB54" s="479"/>
      <c r="BC54" s="480"/>
      <c r="BD54" s="479"/>
      <c r="BE54" s="478"/>
      <c r="BF54" s="481"/>
      <c r="BH54" s="90"/>
      <c r="BI54" s="90"/>
      <c r="BJ54" s="90"/>
    </row>
    <row r="55" spans="3:79" s="89" customFormat="1" ht="23.25" x14ac:dyDescent="0.25">
      <c r="C55" s="91"/>
      <c r="D55" s="519" t="s">
        <v>281</v>
      </c>
      <c r="E55" s="520"/>
      <c r="F55" s="521"/>
      <c r="G55" s="522" t="s">
        <v>149</v>
      </c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4"/>
      <c r="U55" s="479">
        <v>1.2</v>
      </c>
      <c r="V55" s="484"/>
      <c r="W55" s="480">
        <v>3</v>
      </c>
      <c r="X55" s="481"/>
      <c r="Y55" s="479">
        <v>1.2</v>
      </c>
      <c r="Z55" s="484"/>
      <c r="AA55" s="482" t="s">
        <v>356</v>
      </c>
      <c r="AB55" s="483"/>
      <c r="AC55" s="482">
        <v>13.5</v>
      </c>
      <c r="AD55" s="582"/>
      <c r="AE55" s="482">
        <f t="shared" ref="AE55:AE56" si="9">AC55*30</f>
        <v>405</v>
      </c>
      <c r="AF55" s="483"/>
      <c r="AG55" s="480">
        <f t="shared" ref="AG55" si="10">+SUM(AI55:AN55)</f>
        <v>207</v>
      </c>
      <c r="AH55" s="481"/>
      <c r="AI55" s="482">
        <v>117</v>
      </c>
      <c r="AJ55" s="484"/>
      <c r="AK55" s="482">
        <v>54</v>
      </c>
      <c r="AL55" s="483"/>
      <c r="AM55" s="482">
        <v>36</v>
      </c>
      <c r="AN55" s="483"/>
      <c r="AO55" s="482">
        <f t="shared" ref="AO55" si="11">AE55-AG55</f>
        <v>198</v>
      </c>
      <c r="AP55" s="483"/>
      <c r="AQ55" s="478">
        <v>6</v>
      </c>
      <c r="AR55" s="479"/>
      <c r="AS55" s="478">
        <v>5</v>
      </c>
      <c r="AT55" s="479"/>
      <c r="AU55" s="480">
        <v>0.5</v>
      </c>
      <c r="AV55" s="479"/>
      <c r="AW55" s="478"/>
      <c r="AX55" s="479"/>
      <c r="AY55" s="480"/>
      <c r="AZ55" s="479"/>
      <c r="BA55" s="478"/>
      <c r="BB55" s="479"/>
      <c r="BC55" s="480"/>
      <c r="BD55" s="479"/>
      <c r="BE55" s="478"/>
      <c r="BF55" s="481"/>
      <c r="BH55" s="90"/>
      <c r="BI55" s="90" t="s">
        <v>137</v>
      </c>
      <c r="BJ55" s="90" t="s">
        <v>137</v>
      </c>
    </row>
    <row r="56" spans="3:79" s="89" customFormat="1" ht="24" thickBot="1" x14ac:dyDescent="0.3">
      <c r="C56" s="91"/>
      <c r="D56" s="519" t="s">
        <v>282</v>
      </c>
      <c r="E56" s="520"/>
      <c r="F56" s="521"/>
      <c r="G56" s="522" t="s">
        <v>139</v>
      </c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4"/>
      <c r="U56" s="479">
        <v>3</v>
      </c>
      <c r="V56" s="484"/>
      <c r="W56" s="480"/>
      <c r="X56" s="481"/>
      <c r="Y56" s="479">
        <v>3</v>
      </c>
      <c r="Z56" s="484"/>
      <c r="AA56" s="482">
        <v>3</v>
      </c>
      <c r="AB56" s="483"/>
      <c r="AC56" s="482">
        <v>4.5</v>
      </c>
      <c r="AD56" s="582"/>
      <c r="AE56" s="482">
        <f t="shared" si="9"/>
        <v>135</v>
      </c>
      <c r="AF56" s="483"/>
      <c r="AG56" s="480">
        <f t="shared" ref="AG56" si="12">+SUM(AI56:AN56)</f>
        <v>72</v>
      </c>
      <c r="AH56" s="481"/>
      <c r="AI56" s="482">
        <v>36</v>
      </c>
      <c r="AJ56" s="484"/>
      <c r="AK56" s="482"/>
      <c r="AL56" s="483"/>
      <c r="AM56" s="482">
        <v>36</v>
      </c>
      <c r="AN56" s="483"/>
      <c r="AO56" s="482">
        <f t="shared" ref="AO56" si="13">AE56-AG56</f>
        <v>63</v>
      </c>
      <c r="AP56" s="483"/>
      <c r="AQ56" s="478"/>
      <c r="AR56" s="479"/>
      <c r="AS56" s="478"/>
      <c r="AT56" s="479"/>
      <c r="AU56" s="480">
        <v>4</v>
      </c>
      <c r="AV56" s="479"/>
      <c r="AW56" s="478"/>
      <c r="AX56" s="479"/>
      <c r="AY56" s="480"/>
      <c r="AZ56" s="479"/>
      <c r="BA56" s="478"/>
      <c r="BB56" s="479"/>
      <c r="BC56" s="480"/>
      <c r="BD56" s="479"/>
      <c r="BE56" s="478"/>
      <c r="BF56" s="481"/>
      <c r="BH56" s="90"/>
      <c r="BI56" s="90"/>
      <c r="BJ56" s="90"/>
    </row>
    <row r="57" spans="3:79" s="210" customFormat="1" ht="27" thickBot="1" x14ac:dyDescent="0.4">
      <c r="D57" s="465" t="s">
        <v>109</v>
      </c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48">
        <v>8</v>
      </c>
      <c r="V57" s="448"/>
      <c r="W57" s="448">
        <v>12</v>
      </c>
      <c r="X57" s="448"/>
      <c r="Y57" s="448">
        <v>7</v>
      </c>
      <c r="Z57" s="448"/>
      <c r="AA57" s="579">
        <v>20</v>
      </c>
      <c r="AB57" s="579"/>
      <c r="AC57" s="448">
        <f>SUM(AC45:AD56)</f>
        <v>74.5</v>
      </c>
      <c r="AD57" s="448"/>
      <c r="AE57" s="448">
        <f>SUM(AE45:AF56)</f>
        <v>2235</v>
      </c>
      <c r="AF57" s="448"/>
      <c r="AG57" s="448">
        <f>SUM(AG45:AH56)</f>
        <v>1323</v>
      </c>
      <c r="AH57" s="448"/>
      <c r="AI57" s="448">
        <f>SUM(AI45:AJ56)</f>
        <v>450</v>
      </c>
      <c r="AJ57" s="448"/>
      <c r="AK57" s="448">
        <f>SUM(AK45:AL56)</f>
        <v>730</v>
      </c>
      <c r="AL57" s="448"/>
      <c r="AM57" s="448">
        <f>SUM(AM45:AN56)</f>
        <v>143</v>
      </c>
      <c r="AN57" s="448"/>
      <c r="AO57" s="448">
        <f>SUM(AO45:AP56)</f>
        <v>912</v>
      </c>
      <c r="AP57" s="448"/>
      <c r="AQ57" s="525">
        <f>SUM(AQ45:AR56)</f>
        <v>17</v>
      </c>
      <c r="AR57" s="463"/>
      <c r="AS57" s="463">
        <f>SUM(AS45:AT56)</f>
        <v>20</v>
      </c>
      <c r="AT57" s="464"/>
      <c r="AU57" s="525">
        <f>SUM(AU45:AV56)</f>
        <v>15.5</v>
      </c>
      <c r="AV57" s="463"/>
      <c r="AW57" s="463">
        <f>SUM(AW45:AX56)</f>
        <v>4</v>
      </c>
      <c r="AX57" s="464"/>
      <c r="AY57" s="525">
        <f>SUM(AY45:AZ56)</f>
        <v>4</v>
      </c>
      <c r="AZ57" s="463"/>
      <c r="BA57" s="463">
        <f>SUM(BA45:BB56)</f>
        <v>2</v>
      </c>
      <c r="BB57" s="464"/>
      <c r="BC57" s="525">
        <f>SUM(BC45:BD56)</f>
        <v>10</v>
      </c>
      <c r="BD57" s="463"/>
      <c r="BE57" s="463">
        <f>SUM(BE45:BF56)</f>
        <v>2</v>
      </c>
      <c r="BF57" s="464"/>
      <c r="BH57" s="219"/>
      <c r="BI57" s="211"/>
      <c r="BJ57" s="211"/>
    </row>
    <row r="58" spans="3:79" s="89" customFormat="1" ht="24" thickBot="1" x14ac:dyDescent="0.3">
      <c r="D58" s="485" t="s">
        <v>99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488"/>
      <c r="BH58" s="314" t="s">
        <v>137</v>
      </c>
      <c r="BI58" s="90"/>
      <c r="BJ58" s="90"/>
    </row>
    <row r="59" spans="3:79" s="89" customFormat="1" ht="22.9" customHeight="1" x14ac:dyDescent="0.25">
      <c r="C59" s="91"/>
      <c r="D59" s="740" t="s">
        <v>86</v>
      </c>
      <c r="E59" s="741"/>
      <c r="F59" s="742"/>
      <c r="G59" s="743" t="s">
        <v>226</v>
      </c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5"/>
      <c r="U59" s="736"/>
      <c r="V59" s="746"/>
      <c r="W59" s="737">
        <v>1</v>
      </c>
      <c r="X59" s="748"/>
      <c r="Y59" s="736">
        <v>1</v>
      </c>
      <c r="Z59" s="746"/>
      <c r="AA59" s="707">
        <v>1</v>
      </c>
      <c r="AB59" s="708"/>
      <c r="AC59" s="707">
        <v>3</v>
      </c>
      <c r="AD59" s="747"/>
      <c r="AE59" s="707">
        <f t="shared" ref="AE59:AE61" si="14">AC59*30</f>
        <v>90</v>
      </c>
      <c r="AF59" s="708"/>
      <c r="AG59" s="737">
        <f t="shared" ref="AG59:AG61" si="15">+SUM(AI59:AN59)</f>
        <v>54</v>
      </c>
      <c r="AH59" s="748"/>
      <c r="AI59" s="707">
        <v>18</v>
      </c>
      <c r="AJ59" s="746"/>
      <c r="AK59" s="707">
        <v>36</v>
      </c>
      <c r="AL59" s="708"/>
      <c r="AM59" s="707"/>
      <c r="AN59" s="708"/>
      <c r="AO59" s="707">
        <f t="shared" ref="AO59:AO61" si="16">AE59-AG59</f>
        <v>36</v>
      </c>
      <c r="AP59" s="708"/>
      <c r="AQ59" s="735">
        <v>3</v>
      </c>
      <c r="AR59" s="736"/>
      <c r="AS59" s="735"/>
      <c r="AT59" s="736"/>
      <c r="AU59" s="737"/>
      <c r="AV59" s="736"/>
      <c r="AW59" s="735"/>
      <c r="AX59" s="736"/>
      <c r="AY59" s="737"/>
      <c r="AZ59" s="736"/>
      <c r="BA59" s="735"/>
      <c r="BB59" s="736"/>
      <c r="BC59" s="737"/>
      <c r="BD59" s="736"/>
      <c r="BE59" s="735"/>
      <c r="BF59" s="748"/>
      <c r="BH59" s="90"/>
      <c r="BI59" s="90"/>
      <c r="BJ59" s="90"/>
    </row>
    <row r="60" spans="3:79" s="89" customFormat="1" ht="22.9" customHeight="1" x14ac:dyDescent="0.25">
      <c r="C60" s="91"/>
      <c r="D60" s="519" t="s">
        <v>165</v>
      </c>
      <c r="E60" s="520"/>
      <c r="F60" s="521"/>
      <c r="G60" s="522" t="s">
        <v>227</v>
      </c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4"/>
      <c r="U60" s="479"/>
      <c r="V60" s="484"/>
      <c r="W60" s="480">
        <v>2</v>
      </c>
      <c r="X60" s="481"/>
      <c r="Y60" s="479"/>
      <c r="Z60" s="484"/>
      <c r="AA60" s="482">
        <v>2</v>
      </c>
      <c r="AB60" s="483"/>
      <c r="AC60" s="482">
        <v>3</v>
      </c>
      <c r="AD60" s="582"/>
      <c r="AE60" s="482">
        <f t="shared" si="14"/>
        <v>90</v>
      </c>
      <c r="AF60" s="483"/>
      <c r="AG60" s="480">
        <f t="shared" si="15"/>
        <v>54</v>
      </c>
      <c r="AH60" s="481"/>
      <c r="AI60" s="482">
        <v>18</v>
      </c>
      <c r="AJ60" s="484"/>
      <c r="AK60" s="482"/>
      <c r="AL60" s="483"/>
      <c r="AM60" s="482">
        <v>36</v>
      </c>
      <c r="AN60" s="483"/>
      <c r="AO60" s="482">
        <f t="shared" si="16"/>
        <v>36</v>
      </c>
      <c r="AP60" s="483"/>
      <c r="AQ60" s="478"/>
      <c r="AR60" s="479"/>
      <c r="AS60" s="478">
        <v>3</v>
      </c>
      <c r="AT60" s="479"/>
      <c r="AU60" s="480"/>
      <c r="AV60" s="479"/>
      <c r="AW60" s="478"/>
      <c r="AX60" s="479"/>
      <c r="AY60" s="480"/>
      <c r="AZ60" s="479"/>
      <c r="BA60" s="478"/>
      <c r="BB60" s="479"/>
      <c r="BC60" s="480"/>
      <c r="BD60" s="479"/>
      <c r="BE60" s="478"/>
      <c r="BF60" s="481"/>
      <c r="BH60" s="90"/>
      <c r="BI60" s="90"/>
      <c r="BJ60" s="90"/>
    </row>
    <row r="61" spans="3:79" s="89" customFormat="1" ht="22.9" customHeight="1" x14ac:dyDescent="0.25">
      <c r="C61" s="91"/>
      <c r="D61" s="519" t="s">
        <v>135</v>
      </c>
      <c r="E61" s="520"/>
      <c r="F61" s="521"/>
      <c r="G61" s="522" t="s">
        <v>157</v>
      </c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4"/>
      <c r="U61" s="479"/>
      <c r="V61" s="484"/>
      <c r="W61" s="480">
        <v>2.2999999999999998</v>
      </c>
      <c r="X61" s="481"/>
      <c r="Y61" s="479">
        <v>2</v>
      </c>
      <c r="Z61" s="484"/>
      <c r="AA61" s="482">
        <v>2</v>
      </c>
      <c r="AB61" s="483"/>
      <c r="AC61" s="482">
        <v>3.5</v>
      </c>
      <c r="AD61" s="582"/>
      <c r="AE61" s="482">
        <f t="shared" si="14"/>
        <v>105</v>
      </c>
      <c r="AF61" s="483"/>
      <c r="AG61" s="480">
        <f t="shared" si="15"/>
        <v>63</v>
      </c>
      <c r="AH61" s="481"/>
      <c r="AI61" s="482">
        <v>18</v>
      </c>
      <c r="AJ61" s="484"/>
      <c r="AK61" s="482"/>
      <c r="AL61" s="483"/>
      <c r="AM61" s="482">
        <v>45</v>
      </c>
      <c r="AN61" s="483"/>
      <c r="AO61" s="482">
        <f t="shared" si="16"/>
        <v>42</v>
      </c>
      <c r="AP61" s="483"/>
      <c r="AQ61" s="478"/>
      <c r="AR61" s="479"/>
      <c r="AS61" s="478">
        <v>3</v>
      </c>
      <c r="AT61" s="479"/>
      <c r="AU61" s="480">
        <v>0.5</v>
      </c>
      <c r="AV61" s="479"/>
      <c r="AW61" s="478"/>
      <c r="AX61" s="479"/>
      <c r="AY61" s="480"/>
      <c r="AZ61" s="479"/>
      <c r="BA61" s="478"/>
      <c r="BB61" s="479"/>
      <c r="BC61" s="480"/>
      <c r="BD61" s="479"/>
      <c r="BE61" s="478"/>
      <c r="BF61" s="481"/>
      <c r="BH61" s="90"/>
      <c r="BI61" s="90"/>
      <c r="BJ61" s="90"/>
    </row>
    <row r="62" spans="3:79" s="89" customFormat="1" ht="31.5" customHeight="1" x14ac:dyDescent="0.25">
      <c r="C62" s="91"/>
      <c r="D62" s="519" t="s">
        <v>166</v>
      </c>
      <c r="E62" s="520"/>
      <c r="F62" s="521"/>
      <c r="G62" s="522" t="s">
        <v>150</v>
      </c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4"/>
      <c r="U62" s="479">
        <v>5</v>
      </c>
      <c r="V62" s="484"/>
      <c r="W62" s="480">
        <v>4</v>
      </c>
      <c r="X62" s="481"/>
      <c r="Y62" s="479"/>
      <c r="Z62" s="484"/>
      <c r="AA62" s="482">
        <v>4.5</v>
      </c>
      <c r="AB62" s="483"/>
      <c r="AC62" s="482">
        <v>8.5</v>
      </c>
      <c r="AD62" s="582"/>
      <c r="AE62" s="482">
        <f t="shared" ref="AE62:AE67" si="17">AC62*30</f>
        <v>255</v>
      </c>
      <c r="AF62" s="483"/>
      <c r="AG62" s="480">
        <f t="shared" ref="AG62" si="18">+SUM(AI62:AN62)</f>
        <v>126</v>
      </c>
      <c r="AH62" s="481"/>
      <c r="AI62" s="482">
        <v>72</v>
      </c>
      <c r="AJ62" s="484"/>
      <c r="AK62" s="482"/>
      <c r="AL62" s="483"/>
      <c r="AM62" s="482">
        <v>54</v>
      </c>
      <c r="AN62" s="483"/>
      <c r="AO62" s="482">
        <f t="shared" ref="AO62:AO67" si="19">AE62-AG62</f>
        <v>129</v>
      </c>
      <c r="AP62" s="483"/>
      <c r="AQ62" s="478"/>
      <c r="AR62" s="479"/>
      <c r="AS62" s="478"/>
      <c r="AT62" s="478"/>
      <c r="AU62" s="492"/>
      <c r="AV62" s="490"/>
      <c r="AW62" s="493">
        <v>3</v>
      </c>
      <c r="AX62" s="490"/>
      <c r="AY62" s="492">
        <v>4</v>
      </c>
      <c r="AZ62" s="490"/>
      <c r="BA62" s="493"/>
      <c r="BB62" s="490"/>
      <c r="BC62" s="492"/>
      <c r="BD62" s="490"/>
      <c r="BE62" s="493"/>
      <c r="BF62" s="706"/>
      <c r="BH62" s="90"/>
      <c r="BI62" s="90"/>
      <c r="BJ62" s="90"/>
    </row>
    <row r="63" spans="3:79" s="89" customFormat="1" ht="42.6" customHeight="1" x14ac:dyDescent="0.25">
      <c r="C63" s="91"/>
      <c r="D63" s="519" t="s">
        <v>167</v>
      </c>
      <c r="E63" s="520"/>
      <c r="F63" s="521"/>
      <c r="G63" s="522" t="s">
        <v>151</v>
      </c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4"/>
      <c r="U63" s="479"/>
      <c r="V63" s="484"/>
      <c r="W63" s="480">
        <v>5</v>
      </c>
      <c r="X63" s="481"/>
      <c r="Y63" s="479"/>
      <c r="Z63" s="484"/>
      <c r="AA63" s="482"/>
      <c r="AB63" s="483"/>
      <c r="AC63" s="482">
        <v>1.5</v>
      </c>
      <c r="AD63" s="582"/>
      <c r="AE63" s="482">
        <f t="shared" si="17"/>
        <v>45</v>
      </c>
      <c r="AF63" s="483"/>
      <c r="AG63" s="480"/>
      <c r="AH63" s="481"/>
      <c r="AI63" s="482"/>
      <c r="AJ63" s="484"/>
      <c r="AK63" s="482"/>
      <c r="AL63" s="483"/>
      <c r="AM63" s="482"/>
      <c r="AN63" s="483"/>
      <c r="AO63" s="482">
        <f t="shared" si="19"/>
        <v>45</v>
      </c>
      <c r="AP63" s="483"/>
      <c r="AQ63" s="478"/>
      <c r="AR63" s="479"/>
      <c r="AS63" s="478"/>
      <c r="AT63" s="478"/>
      <c r="AU63" s="480"/>
      <c r="AV63" s="479"/>
      <c r="AW63" s="484"/>
      <c r="AX63" s="481"/>
      <c r="AY63" s="480"/>
      <c r="AZ63" s="479"/>
      <c r="BA63" s="478"/>
      <c r="BB63" s="481"/>
      <c r="BC63" s="480"/>
      <c r="BD63" s="479"/>
      <c r="BE63" s="478"/>
      <c r="BF63" s="481"/>
      <c r="BH63" s="90"/>
      <c r="BI63" s="90"/>
      <c r="BJ63" s="90"/>
    </row>
    <row r="64" spans="3:79" s="89" customFormat="1" ht="23.25" x14ac:dyDescent="0.25">
      <c r="C64" s="93"/>
      <c r="D64" s="519" t="s">
        <v>168</v>
      </c>
      <c r="E64" s="520"/>
      <c r="F64" s="521"/>
      <c r="G64" s="522" t="s">
        <v>152</v>
      </c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4"/>
      <c r="U64" s="479">
        <v>4</v>
      </c>
      <c r="V64" s="484"/>
      <c r="W64" s="482"/>
      <c r="X64" s="483"/>
      <c r="Y64" s="479"/>
      <c r="Z64" s="484"/>
      <c r="AA64" s="482">
        <v>4</v>
      </c>
      <c r="AB64" s="483"/>
      <c r="AC64" s="482">
        <v>9</v>
      </c>
      <c r="AD64" s="582"/>
      <c r="AE64" s="482">
        <f t="shared" si="17"/>
        <v>270</v>
      </c>
      <c r="AF64" s="483"/>
      <c r="AG64" s="480">
        <f t="shared" ref="AG64" si="20">+SUM(AI64:AN64)</f>
        <v>144</v>
      </c>
      <c r="AH64" s="481"/>
      <c r="AI64" s="482">
        <v>72</v>
      </c>
      <c r="AJ64" s="484"/>
      <c r="AK64" s="482">
        <v>36</v>
      </c>
      <c r="AL64" s="483"/>
      <c r="AM64" s="482">
        <v>36</v>
      </c>
      <c r="AN64" s="483"/>
      <c r="AO64" s="482">
        <f t="shared" si="19"/>
        <v>126</v>
      </c>
      <c r="AP64" s="483"/>
      <c r="AQ64" s="478"/>
      <c r="AR64" s="479"/>
      <c r="AS64" s="478"/>
      <c r="AT64" s="479"/>
      <c r="AU64" s="480"/>
      <c r="AV64" s="479"/>
      <c r="AW64" s="478">
        <v>8</v>
      </c>
      <c r="AX64" s="479"/>
      <c r="AY64" s="480"/>
      <c r="AZ64" s="479"/>
      <c r="BA64" s="478"/>
      <c r="BB64" s="479"/>
      <c r="BC64" s="480"/>
      <c r="BD64" s="479"/>
      <c r="BE64" s="478"/>
      <c r="BF64" s="481"/>
      <c r="BH64" s="94" t="s">
        <v>137</v>
      </c>
      <c r="BI64" s="95"/>
      <c r="BJ64" s="95"/>
      <c r="BL64" s="776"/>
      <c r="BM64" s="776"/>
      <c r="BN64" s="776"/>
      <c r="BO64" s="776"/>
      <c r="BP64" s="776"/>
      <c r="BQ64" s="776"/>
      <c r="BR64" s="776"/>
      <c r="BS64" s="776"/>
      <c r="BT64" s="776"/>
      <c r="BU64" s="776"/>
      <c r="BV64" s="776"/>
      <c r="BW64" s="776"/>
      <c r="BX64" s="776"/>
      <c r="BY64" s="776"/>
      <c r="BZ64" s="776"/>
      <c r="CA64" s="776"/>
    </row>
    <row r="65" spans="3:67" s="89" customFormat="1" ht="24" customHeight="1" x14ac:dyDescent="0.25">
      <c r="C65" s="91"/>
      <c r="D65" s="519" t="s">
        <v>169</v>
      </c>
      <c r="E65" s="520"/>
      <c r="F65" s="521"/>
      <c r="G65" s="777" t="s">
        <v>148</v>
      </c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9"/>
      <c r="U65" s="490">
        <v>1</v>
      </c>
      <c r="V65" s="531"/>
      <c r="W65" s="492"/>
      <c r="X65" s="706"/>
      <c r="Y65" s="490">
        <v>1</v>
      </c>
      <c r="Z65" s="531"/>
      <c r="AA65" s="530">
        <v>1</v>
      </c>
      <c r="AB65" s="491"/>
      <c r="AC65" s="530">
        <v>6</v>
      </c>
      <c r="AD65" s="780"/>
      <c r="AE65" s="530">
        <f t="shared" si="17"/>
        <v>180</v>
      </c>
      <c r="AF65" s="491"/>
      <c r="AG65" s="492">
        <f t="shared" ref="AG65:AG67" si="21">+SUM(AI65:AN65)</f>
        <v>90</v>
      </c>
      <c r="AH65" s="706"/>
      <c r="AI65" s="530">
        <v>36</v>
      </c>
      <c r="AJ65" s="531"/>
      <c r="AK65" s="530">
        <v>18</v>
      </c>
      <c r="AL65" s="491"/>
      <c r="AM65" s="530">
        <v>36</v>
      </c>
      <c r="AN65" s="491"/>
      <c r="AO65" s="530">
        <f t="shared" si="19"/>
        <v>90</v>
      </c>
      <c r="AP65" s="491"/>
      <c r="AQ65" s="493">
        <v>5</v>
      </c>
      <c r="AR65" s="490"/>
      <c r="AS65" s="493"/>
      <c r="AT65" s="490"/>
      <c r="AU65" s="492"/>
      <c r="AV65" s="490"/>
      <c r="AW65" s="493"/>
      <c r="AX65" s="490"/>
      <c r="AY65" s="492"/>
      <c r="AZ65" s="490"/>
      <c r="BA65" s="493"/>
      <c r="BB65" s="490"/>
      <c r="BC65" s="492"/>
      <c r="BD65" s="490"/>
      <c r="BE65" s="493"/>
      <c r="BF65" s="706"/>
      <c r="BH65" s="90"/>
      <c r="BI65" s="90" t="s">
        <v>137</v>
      </c>
      <c r="BJ65" s="90"/>
    </row>
    <row r="66" spans="3:67" s="89" customFormat="1" ht="24" customHeight="1" x14ac:dyDescent="0.25">
      <c r="C66" s="91"/>
      <c r="D66" s="519" t="s">
        <v>170</v>
      </c>
      <c r="E66" s="520"/>
      <c r="F66" s="521"/>
      <c r="G66" s="777" t="s">
        <v>357</v>
      </c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8"/>
      <c r="S66" s="778"/>
      <c r="T66" s="779"/>
      <c r="U66" s="490"/>
      <c r="V66" s="531"/>
      <c r="W66" s="492">
        <v>2</v>
      </c>
      <c r="X66" s="706"/>
      <c r="Y66" s="490"/>
      <c r="Z66" s="531"/>
      <c r="AA66" s="530">
        <v>2</v>
      </c>
      <c r="AB66" s="491"/>
      <c r="AC66" s="530">
        <v>2</v>
      </c>
      <c r="AD66" s="780"/>
      <c r="AE66" s="530">
        <f t="shared" si="17"/>
        <v>60</v>
      </c>
      <c r="AF66" s="491"/>
      <c r="AG66" s="492">
        <f t="shared" si="21"/>
        <v>36</v>
      </c>
      <c r="AH66" s="706"/>
      <c r="AI66" s="530">
        <v>18</v>
      </c>
      <c r="AJ66" s="531"/>
      <c r="AK66" s="530"/>
      <c r="AL66" s="491"/>
      <c r="AM66" s="530">
        <v>18</v>
      </c>
      <c r="AN66" s="491"/>
      <c r="AO66" s="530">
        <f t="shared" si="19"/>
        <v>24</v>
      </c>
      <c r="AP66" s="491"/>
      <c r="AQ66" s="493"/>
      <c r="AR66" s="490"/>
      <c r="AS66" s="493">
        <v>2</v>
      </c>
      <c r="AT66" s="490"/>
      <c r="AU66" s="492"/>
      <c r="AV66" s="490"/>
      <c r="AW66" s="493"/>
      <c r="AX66" s="490"/>
      <c r="AY66" s="492"/>
      <c r="AZ66" s="490"/>
      <c r="BA66" s="493"/>
      <c r="BB66" s="490"/>
      <c r="BC66" s="492"/>
      <c r="BD66" s="490"/>
      <c r="BE66" s="493"/>
      <c r="BF66" s="706"/>
      <c r="BH66" s="90"/>
      <c r="BI66" s="90" t="s">
        <v>137</v>
      </c>
      <c r="BJ66" s="90"/>
    </row>
    <row r="67" spans="3:67" s="89" customFormat="1" ht="23.25" x14ac:dyDescent="0.25">
      <c r="C67" s="91"/>
      <c r="D67" s="781" t="s">
        <v>87</v>
      </c>
      <c r="E67" s="782"/>
      <c r="F67" s="783"/>
      <c r="G67" s="522" t="s">
        <v>342</v>
      </c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4"/>
      <c r="U67" s="480"/>
      <c r="V67" s="481"/>
      <c r="W67" s="480">
        <v>1</v>
      </c>
      <c r="X67" s="481"/>
      <c r="Y67" s="480">
        <v>1</v>
      </c>
      <c r="Z67" s="481"/>
      <c r="AA67" s="480">
        <v>1</v>
      </c>
      <c r="AB67" s="481"/>
      <c r="AC67" s="480">
        <v>2</v>
      </c>
      <c r="AD67" s="481"/>
      <c r="AE67" s="480">
        <f t="shared" si="17"/>
        <v>60</v>
      </c>
      <c r="AF67" s="481"/>
      <c r="AG67" s="480">
        <f t="shared" si="21"/>
        <v>36</v>
      </c>
      <c r="AH67" s="481"/>
      <c r="AI67" s="480">
        <v>27</v>
      </c>
      <c r="AJ67" s="481"/>
      <c r="AK67" s="480">
        <v>9</v>
      </c>
      <c r="AL67" s="481"/>
      <c r="AM67" s="480"/>
      <c r="AN67" s="481"/>
      <c r="AO67" s="480">
        <f t="shared" si="19"/>
        <v>24</v>
      </c>
      <c r="AP67" s="481"/>
      <c r="AQ67" s="480">
        <v>2</v>
      </c>
      <c r="AR67" s="479"/>
      <c r="AS67" s="484"/>
      <c r="AT67" s="481"/>
      <c r="AU67" s="480"/>
      <c r="AV67" s="479"/>
      <c r="AW67" s="484"/>
      <c r="AX67" s="481"/>
      <c r="AY67" s="480"/>
      <c r="AZ67" s="479"/>
      <c r="BA67" s="484"/>
      <c r="BB67" s="481"/>
      <c r="BC67" s="480"/>
      <c r="BD67" s="479"/>
      <c r="BE67" s="484"/>
      <c r="BF67" s="481"/>
      <c r="BH67" s="90"/>
      <c r="BI67" s="90"/>
      <c r="BJ67" s="90"/>
    </row>
    <row r="68" spans="3:67" s="89" customFormat="1" ht="23.25" x14ac:dyDescent="0.25">
      <c r="C68" s="91"/>
      <c r="D68" s="519" t="s">
        <v>358</v>
      </c>
      <c r="E68" s="520"/>
      <c r="F68" s="521"/>
      <c r="G68" s="522" t="s">
        <v>142</v>
      </c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4"/>
      <c r="U68" s="479"/>
      <c r="V68" s="484"/>
      <c r="W68" s="480">
        <v>3</v>
      </c>
      <c r="X68" s="481"/>
      <c r="Y68" s="479">
        <v>3</v>
      </c>
      <c r="Z68" s="484"/>
      <c r="AA68" s="482">
        <v>3</v>
      </c>
      <c r="AB68" s="483"/>
      <c r="AC68" s="482">
        <v>4</v>
      </c>
      <c r="AD68" s="582"/>
      <c r="AE68" s="482">
        <f t="shared" ref="AE68:AE78" si="22">AC68*30</f>
        <v>120</v>
      </c>
      <c r="AF68" s="483"/>
      <c r="AG68" s="480">
        <f t="shared" ref="AG68:AG70" si="23">+SUM(AI68:AN68)</f>
        <v>72</v>
      </c>
      <c r="AH68" s="481"/>
      <c r="AI68" s="482">
        <v>18</v>
      </c>
      <c r="AJ68" s="484"/>
      <c r="AK68" s="482"/>
      <c r="AL68" s="483"/>
      <c r="AM68" s="482">
        <v>54</v>
      </c>
      <c r="AN68" s="483"/>
      <c r="AO68" s="482">
        <f t="shared" ref="AO68:AO78" si="24">AE68-AG68</f>
        <v>48</v>
      </c>
      <c r="AP68" s="483"/>
      <c r="AQ68" s="478"/>
      <c r="AR68" s="479"/>
      <c r="AS68" s="478"/>
      <c r="AT68" s="479"/>
      <c r="AU68" s="480">
        <v>4</v>
      </c>
      <c r="AV68" s="479"/>
      <c r="AW68" s="478"/>
      <c r="AX68" s="479"/>
      <c r="AY68" s="480"/>
      <c r="AZ68" s="479"/>
      <c r="BA68" s="478"/>
      <c r="BB68" s="479"/>
      <c r="BC68" s="480"/>
      <c r="BD68" s="479"/>
      <c r="BE68" s="478"/>
      <c r="BF68" s="481"/>
      <c r="BH68" s="90"/>
      <c r="BI68" s="90"/>
      <c r="BJ68" s="90"/>
    </row>
    <row r="69" spans="3:67" s="89" customFormat="1" ht="28.5" customHeight="1" x14ac:dyDescent="0.25">
      <c r="C69" s="91"/>
      <c r="D69" s="519" t="s">
        <v>171</v>
      </c>
      <c r="E69" s="520"/>
      <c r="F69" s="521"/>
      <c r="G69" s="522" t="s">
        <v>140</v>
      </c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4"/>
      <c r="U69" s="479">
        <v>5</v>
      </c>
      <c r="V69" s="484"/>
      <c r="W69" s="480"/>
      <c r="X69" s="481"/>
      <c r="Y69" s="479">
        <v>5</v>
      </c>
      <c r="Z69" s="484"/>
      <c r="AA69" s="482">
        <v>5</v>
      </c>
      <c r="AB69" s="483"/>
      <c r="AC69" s="482">
        <v>6.5</v>
      </c>
      <c r="AD69" s="582"/>
      <c r="AE69" s="482">
        <f t="shared" si="22"/>
        <v>195</v>
      </c>
      <c r="AF69" s="483"/>
      <c r="AG69" s="480">
        <f t="shared" si="23"/>
        <v>108</v>
      </c>
      <c r="AH69" s="481"/>
      <c r="AI69" s="482">
        <v>54</v>
      </c>
      <c r="AJ69" s="484"/>
      <c r="AK69" s="482">
        <v>18</v>
      </c>
      <c r="AL69" s="483"/>
      <c r="AM69" s="482">
        <v>36</v>
      </c>
      <c r="AN69" s="483"/>
      <c r="AO69" s="482">
        <f t="shared" si="24"/>
        <v>87</v>
      </c>
      <c r="AP69" s="483"/>
      <c r="AQ69" s="478"/>
      <c r="AR69" s="479"/>
      <c r="AS69" s="478"/>
      <c r="AT69" s="479"/>
      <c r="AU69" s="480"/>
      <c r="AV69" s="479"/>
      <c r="AW69" s="478"/>
      <c r="AX69" s="479"/>
      <c r="AY69" s="480">
        <v>6</v>
      </c>
      <c r="AZ69" s="479"/>
      <c r="BA69" s="478"/>
      <c r="BB69" s="479"/>
      <c r="BC69" s="480"/>
      <c r="BD69" s="479"/>
      <c r="BE69" s="478"/>
      <c r="BF69" s="481"/>
      <c r="BH69" s="90"/>
      <c r="BI69" s="90"/>
      <c r="BJ69" s="90"/>
    </row>
    <row r="70" spans="3:67" s="89" customFormat="1" ht="23.25" x14ac:dyDescent="0.25">
      <c r="C70" s="91"/>
      <c r="D70" s="519" t="s">
        <v>179</v>
      </c>
      <c r="E70" s="520"/>
      <c r="F70" s="521"/>
      <c r="G70" s="522" t="s">
        <v>231</v>
      </c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4"/>
      <c r="U70" s="479">
        <v>4</v>
      </c>
      <c r="V70" s="484"/>
      <c r="W70" s="480"/>
      <c r="X70" s="481"/>
      <c r="Y70" s="479">
        <v>4</v>
      </c>
      <c r="Z70" s="484"/>
      <c r="AA70" s="482">
        <v>4</v>
      </c>
      <c r="AB70" s="483"/>
      <c r="AC70" s="482">
        <v>4</v>
      </c>
      <c r="AD70" s="582"/>
      <c r="AE70" s="482">
        <f t="shared" si="22"/>
        <v>120</v>
      </c>
      <c r="AF70" s="483"/>
      <c r="AG70" s="480">
        <f t="shared" si="23"/>
        <v>63</v>
      </c>
      <c r="AH70" s="481"/>
      <c r="AI70" s="482">
        <v>27</v>
      </c>
      <c r="AJ70" s="484"/>
      <c r="AK70" s="482"/>
      <c r="AL70" s="483"/>
      <c r="AM70" s="482">
        <v>36</v>
      </c>
      <c r="AN70" s="483"/>
      <c r="AO70" s="482">
        <f t="shared" si="24"/>
        <v>57</v>
      </c>
      <c r="AP70" s="483"/>
      <c r="AQ70" s="478"/>
      <c r="AR70" s="479"/>
      <c r="AS70" s="478"/>
      <c r="AT70" s="479"/>
      <c r="AU70" s="480"/>
      <c r="AV70" s="479"/>
      <c r="AW70" s="478">
        <v>3.5</v>
      </c>
      <c r="AX70" s="479"/>
      <c r="AY70" s="480"/>
      <c r="AZ70" s="479"/>
      <c r="BA70" s="478"/>
      <c r="BB70" s="479"/>
      <c r="BC70" s="480"/>
      <c r="BD70" s="479"/>
      <c r="BE70" s="478"/>
      <c r="BF70" s="481"/>
      <c r="BH70" s="90"/>
      <c r="BI70" s="90"/>
      <c r="BJ70" s="90"/>
    </row>
    <row r="71" spans="3:67" s="89" customFormat="1" ht="28.5" customHeight="1" x14ac:dyDescent="0.25">
      <c r="C71" s="91"/>
      <c r="D71" s="519" t="s">
        <v>180</v>
      </c>
      <c r="E71" s="520"/>
      <c r="F71" s="521"/>
      <c r="G71" s="522" t="s">
        <v>141</v>
      </c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4"/>
      <c r="U71" s="479">
        <v>7</v>
      </c>
      <c r="V71" s="484"/>
      <c r="W71" s="480"/>
      <c r="X71" s="481"/>
      <c r="Y71" s="479">
        <v>7</v>
      </c>
      <c r="Z71" s="484"/>
      <c r="AA71" s="482">
        <v>7</v>
      </c>
      <c r="AB71" s="483"/>
      <c r="AC71" s="482">
        <v>4.5</v>
      </c>
      <c r="AD71" s="582"/>
      <c r="AE71" s="482">
        <f t="shared" ref="AE71:AE72" si="25">AC71*30</f>
        <v>135</v>
      </c>
      <c r="AF71" s="483"/>
      <c r="AG71" s="480">
        <f t="shared" ref="AG71:AG72" si="26">+SUM(AI71:AN71)</f>
        <v>54</v>
      </c>
      <c r="AH71" s="481"/>
      <c r="AI71" s="482">
        <v>36</v>
      </c>
      <c r="AJ71" s="484"/>
      <c r="AK71" s="482"/>
      <c r="AL71" s="483"/>
      <c r="AM71" s="482">
        <v>18</v>
      </c>
      <c r="AN71" s="483"/>
      <c r="AO71" s="482">
        <f t="shared" ref="AO71:AO72" si="27">AE71-AG71</f>
        <v>81</v>
      </c>
      <c r="AP71" s="483"/>
      <c r="AQ71" s="478"/>
      <c r="AR71" s="479"/>
      <c r="AS71" s="478"/>
      <c r="AT71" s="479"/>
      <c r="AU71" s="480"/>
      <c r="AV71" s="479"/>
      <c r="AW71" s="478"/>
      <c r="AX71" s="479"/>
      <c r="AY71" s="480"/>
      <c r="AZ71" s="479"/>
      <c r="BA71" s="478"/>
      <c r="BB71" s="479"/>
      <c r="BC71" s="480">
        <v>3</v>
      </c>
      <c r="BD71" s="479"/>
      <c r="BE71" s="478"/>
      <c r="BF71" s="481"/>
      <c r="BH71" s="90"/>
      <c r="BI71" s="90"/>
      <c r="BJ71" s="90"/>
    </row>
    <row r="72" spans="3:67" s="89" customFormat="1" ht="23.25" x14ac:dyDescent="0.25">
      <c r="C72" s="91"/>
      <c r="D72" s="519" t="s">
        <v>181</v>
      </c>
      <c r="E72" s="520"/>
      <c r="F72" s="521"/>
      <c r="G72" s="522" t="s">
        <v>160</v>
      </c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4"/>
      <c r="U72" s="479"/>
      <c r="V72" s="484"/>
      <c r="W72" s="480">
        <v>4</v>
      </c>
      <c r="X72" s="481"/>
      <c r="Y72" s="479"/>
      <c r="Z72" s="484"/>
      <c r="AA72" s="482">
        <v>4</v>
      </c>
      <c r="AB72" s="483"/>
      <c r="AC72" s="482">
        <v>4.5</v>
      </c>
      <c r="AD72" s="582"/>
      <c r="AE72" s="482">
        <f t="shared" si="25"/>
        <v>135</v>
      </c>
      <c r="AF72" s="483"/>
      <c r="AG72" s="480">
        <f t="shared" si="26"/>
        <v>81</v>
      </c>
      <c r="AH72" s="481"/>
      <c r="AI72" s="482">
        <v>36</v>
      </c>
      <c r="AJ72" s="484"/>
      <c r="AK72" s="482">
        <v>9</v>
      </c>
      <c r="AL72" s="483"/>
      <c r="AM72" s="482">
        <v>36</v>
      </c>
      <c r="AN72" s="483"/>
      <c r="AO72" s="482">
        <f t="shared" si="27"/>
        <v>54</v>
      </c>
      <c r="AP72" s="483"/>
      <c r="AQ72" s="478"/>
      <c r="AR72" s="479"/>
      <c r="AS72" s="478"/>
      <c r="AT72" s="479"/>
      <c r="AU72" s="480"/>
      <c r="AV72" s="479"/>
      <c r="AW72" s="478">
        <v>4.5</v>
      </c>
      <c r="AX72" s="479"/>
      <c r="AY72" s="480"/>
      <c r="AZ72" s="479"/>
      <c r="BA72" s="478"/>
      <c r="BB72" s="479"/>
      <c r="BC72" s="480"/>
      <c r="BD72" s="479"/>
      <c r="BE72" s="478"/>
      <c r="BF72" s="481"/>
      <c r="BH72" s="90"/>
      <c r="BI72" s="90"/>
      <c r="BJ72" s="90"/>
    </row>
    <row r="73" spans="3:67" s="89" customFormat="1" ht="23.25" x14ac:dyDescent="0.25">
      <c r="C73" s="91"/>
      <c r="D73" s="519" t="s">
        <v>182</v>
      </c>
      <c r="E73" s="520"/>
      <c r="F73" s="521"/>
      <c r="G73" s="522" t="s">
        <v>314</v>
      </c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4"/>
      <c r="U73" s="479">
        <v>4</v>
      </c>
      <c r="V73" s="484"/>
      <c r="W73" s="480"/>
      <c r="X73" s="481"/>
      <c r="Y73" s="479">
        <v>4</v>
      </c>
      <c r="Z73" s="484"/>
      <c r="AA73" s="482">
        <v>4</v>
      </c>
      <c r="AB73" s="483"/>
      <c r="AC73" s="482">
        <v>4</v>
      </c>
      <c r="AD73" s="582"/>
      <c r="AE73" s="482">
        <f t="shared" si="22"/>
        <v>120</v>
      </c>
      <c r="AF73" s="483"/>
      <c r="AG73" s="480">
        <f t="shared" ref="AG73:AG74" si="28">+SUM(AI73:AN73)</f>
        <v>54</v>
      </c>
      <c r="AH73" s="481"/>
      <c r="AI73" s="482">
        <v>18</v>
      </c>
      <c r="AJ73" s="484"/>
      <c r="AK73" s="482"/>
      <c r="AL73" s="483"/>
      <c r="AM73" s="482">
        <v>36</v>
      </c>
      <c r="AN73" s="483"/>
      <c r="AO73" s="482">
        <f t="shared" si="24"/>
        <v>66</v>
      </c>
      <c r="AP73" s="483"/>
      <c r="AQ73" s="478"/>
      <c r="AR73" s="479"/>
      <c r="AS73" s="478"/>
      <c r="AT73" s="479"/>
      <c r="AU73" s="480"/>
      <c r="AV73" s="479"/>
      <c r="AW73" s="478">
        <v>3</v>
      </c>
      <c r="AX73" s="479"/>
      <c r="AY73" s="480"/>
      <c r="AZ73" s="479"/>
      <c r="BA73" s="478"/>
      <c r="BB73" s="479"/>
      <c r="BC73" s="480"/>
      <c r="BD73" s="479"/>
      <c r="BE73" s="478"/>
      <c r="BF73" s="481"/>
      <c r="BH73" s="90"/>
      <c r="BI73" s="90"/>
      <c r="BJ73" s="90"/>
    </row>
    <row r="74" spans="3:67" s="89" customFormat="1" ht="35.25" customHeight="1" x14ac:dyDescent="0.25">
      <c r="C74" s="91"/>
      <c r="D74" s="519" t="s">
        <v>183</v>
      </c>
      <c r="E74" s="520"/>
      <c r="F74" s="521"/>
      <c r="G74" s="522" t="s">
        <v>249</v>
      </c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4"/>
      <c r="U74" s="479">
        <v>5</v>
      </c>
      <c r="V74" s="484"/>
      <c r="W74" s="480"/>
      <c r="X74" s="481"/>
      <c r="Y74" s="479"/>
      <c r="Z74" s="484"/>
      <c r="AA74" s="482">
        <v>5</v>
      </c>
      <c r="AB74" s="483"/>
      <c r="AC74" s="482">
        <v>4</v>
      </c>
      <c r="AD74" s="582"/>
      <c r="AE74" s="482">
        <f t="shared" ref="AE74" si="29">AC74*30</f>
        <v>120</v>
      </c>
      <c r="AF74" s="483"/>
      <c r="AG74" s="480">
        <f t="shared" si="28"/>
        <v>54</v>
      </c>
      <c r="AH74" s="481"/>
      <c r="AI74" s="482">
        <v>36</v>
      </c>
      <c r="AJ74" s="484"/>
      <c r="AK74" s="482"/>
      <c r="AL74" s="483"/>
      <c r="AM74" s="482">
        <v>18</v>
      </c>
      <c r="AN74" s="483"/>
      <c r="AO74" s="482">
        <f t="shared" ref="AO74" si="30">AE74-AG74</f>
        <v>66</v>
      </c>
      <c r="AP74" s="483"/>
      <c r="AQ74" s="478"/>
      <c r="AR74" s="479"/>
      <c r="AS74" s="478"/>
      <c r="AT74" s="479"/>
      <c r="AU74" s="480"/>
      <c r="AV74" s="479"/>
      <c r="AW74" s="478"/>
      <c r="AX74" s="479"/>
      <c r="AY74" s="480">
        <v>3</v>
      </c>
      <c r="AZ74" s="479"/>
      <c r="BA74" s="478"/>
      <c r="BB74" s="479"/>
      <c r="BC74" s="480"/>
      <c r="BD74" s="479"/>
      <c r="BE74" s="478"/>
      <c r="BF74" s="481"/>
      <c r="BH74" s="90"/>
      <c r="BI74" s="90"/>
      <c r="BJ74" s="90"/>
    </row>
    <row r="75" spans="3:67" s="89" customFormat="1" ht="45.6" customHeight="1" x14ac:dyDescent="0.25">
      <c r="C75" s="91"/>
      <c r="D75" s="519" t="s">
        <v>237</v>
      </c>
      <c r="E75" s="520"/>
      <c r="F75" s="521"/>
      <c r="G75" s="522" t="s">
        <v>153</v>
      </c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4"/>
      <c r="U75" s="479">
        <v>7</v>
      </c>
      <c r="V75" s="484"/>
      <c r="W75" s="480"/>
      <c r="X75" s="481"/>
      <c r="Y75" s="479"/>
      <c r="Z75" s="484"/>
      <c r="AA75" s="482">
        <v>7</v>
      </c>
      <c r="AB75" s="483"/>
      <c r="AC75" s="482">
        <v>4</v>
      </c>
      <c r="AD75" s="582"/>
      <c r="AE75" s="482">
        <f t="shared" si="22"/>
        <v>120</v>
      </c>
      <c r="AF75" s="483"/>
      <c r="AG75" s="480">
        <f t="shared" ref="AG75" si="31">+SUM(AI75:AN75)</f>
        <v>54</v>
      </c>
      <c r="AH75" s="481"/>
      <c r="AI75" s="482">
        <v>18</v>
      </c>
      <c r="AJ75" s="484"/>
      <c r="AK75" s="482"/>
      <c r="AL75" s="483"/>
      <c r="AM75" s="482">
        <v>36</v>
      </c>
      <c r="AN75" s="483"/>
      <c r="AO75" s="482">
        <f t="shared" si="24"/>
        <v>66</v>
      </c>
      <c r="AP75" s="483"/>
      <c r="AQ75" s="478"/>
      <c r="AR75" s="479"/>
      <c r="AS75" s="478"/>
      <c r="AT75" s="479"/>
      <c r="AU75" s="480"/>
      <c r="AV75" s="479"/>
      <c r="AW75" s="478"/>
      <c r="AX75" s="479"/>
      <c r="AY75" s="480"/>
      <c r="AZ75" s="479"/>
      <c r="BA75" s="478"/>
      <c r="BB75" s="479"/>
      <c r="BC75" s="480">
        <v>3</v>
      </c>
      <c r="BD75" s="479"/>
      <c r="BE75" s="478"/>
      <c r="BF75" s="481"/>
      <c r="BH75" s="90"/>
      <c r="BI75" s="90"/>
      <c r="BJ75" s="90"/>
    </row>
    <row r="76" spans="3:67" s="89" customFormat="1" ht="33" customHeight="1" x14ac:dyDescent="0.25">
      <c r="C76" s="91"/>
      <c r="D76" s="519" t="s">
        <v>238</v>
      </c>
      <c r="E76" s="520"/>
      <c r="F76" s="521"/>
      <c r="G76" s="522" t="s">
        <v>138</v>
      </c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4"/>
      <c r="U76" s="479">
        <v>6</v>
      </c>
      <c r="V76" s="484"/>
      <c r="W76" s="480"/>
      <c r="X76" s="481"/>
      <c r="Y76" s="479"/>
      <c r="Z76" s="484"/>
      <c r="AA76" s="482">
        <v>6</v>
      </c>
      <c r="AB76" s="483"/>
      <c r="AC76" s="482">
        <v>4</v>
      </c>
      <c r="AD76" s="582"/>
      <c r="AE76" s="482">
        <f t="shared" si="22"/>
        <v>120</v>
      </c>
      <c r="AF76" s="483"/>
      <c r="AG76" s="480">
        <f>+SUM(AI76:AN76)</f>
        <v>54</v>
      </c>
      <c r="AH76" s="481"/>
      <c r="AI76" s="482">
        <v>36</v>
      </c>
      <c r="AJ76" s="484"/>
      <c r="AK76" s="482">
        <v>18</v>
      </c>
      <c r="AL76" s="483"/>
      <c r="AM76" s="482"/>
      <c r="AN76" s="483"/>
      <c r="AO76" s="482">
        <f t="shared" si="24"/>
        <v>66</v>
      </c>
      <c r="AP76" s="483"/>
      <c r="AQ76" s="478"/>
      <c r="AR76" s="479"/>
      <c r="AS76" s="478"/>
      <c r="AT76" s="478"/>
      <c r="AU76" s="480"/>
      <c r="AV76" s="479"/>
      <c r="AW76" s="478"/>
      <c r="AX76" s="479"/>
      <c r="AY76" s="480"/>
      <c r="AZ76" s="479"/>
      <c r="BA76" s="478">
        <v>3</v>
      </c>
      <c r="BB76" s="479"/>
      <c r="BC76" s="480"/>
      <c r="BD76" s="479"/>
      <c r="BE76" s="478"/>
      <c r="BF76" s="481"/>
      <c r="BH76" s="90"/>
      <c r="BI76" s="90"/>
      <c r="BJ76" s="90"/>
      <c r="BO76" s="89" t="s">
        <v>137</v>
      </c>
    </row>
    <row r="77" spans="3:67" s="89" customFormat="1" ht="48" customHeight="1" x14ac:dyDescent="0.25">
      <c r="C77" s="91"/>
      <c r="D77" s="519" t="s">
        <v>239</v>
      </c>
      <c r="E77" s="520"/>
      <c r="F77" s="521"/>
      <c r="G77" s="522" t="s">
        <v>143</v>
      </c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4"/>
      <c r="U77" s="479"/>
      <c r="V77" s="484"/>
      <c r="W77" s="480">
        <v>6</v>
      </c>
      <c r="X77" s="481"/>
      <c r="Y77" s="479"/>
      <c r="Z77" s="484"/>
      <c r="AA77" s="482"/>
      <c r="AB77" s="483"/>
      <c r="AC77" s="482">
        <v>1.5</v>
      </c>
      <c r="AD77" s="582"/>
      <c r="AE77" s="482">
        <f t="shared" si="22"/>
        <v>45</v>
      </c>
      <c r="AF77" s="483"/>
      <c r="AG77" s="480"/>
      <c r="AH77" s="481"/>
      <c r="AI77" s="482"/>
      <c r="AJ77" s="484"/>
      <c r="AK77" s="482"/>
      <c r="AL77" s="483"/>
      <c r="AM77" s="482"/>
      <c r="AN77" s="483"/>
      <c r="AO77" s="482">
        <f t="shared" si="24"/>
        <v>45</v>
      </c>
      <c r="AP77" s="483"/>
      <c r="AQ77" s="478"/>
      <c r="AR77" s="479"/>
      <c r="AS77" s="478"/>
      <c r="AT77" s="478"/>
      <c r="AU77" s="480"/>
      <c r="AV77" s="479"/>
      <c r="AW77" s="484"/>
      <c r="AX77" s="481"/>
      <c r="AY77" s="480"/>
      <c r="AZ77" s="479"/>
      <c r="BA77" s="484"/>
      <c r="BB77" s="481"/>
      <c r="BC77" s="480"/>
      <c r="BD77" s="479"/>
      <c r="BE77" s="478"/>
      <c r="BF77" s="481"/>
      <c r="BH77" s="90"/>
      <c r="BI77" s="90" t="s">
        <v>137</v>
      </c>
      <c r="BJ77" s="90" t="s">
        <v>137</v>
      </c>
    </row>
    <row r="78" spans="3:67" s="89" customFormat="1" ht="30" customHeight="1" x14ac:dyDescent="0.25">
      <c r="C78" s="91"/>
      <c r="D78" s="519" t="s">
        <v>240</v>
      </c>
      <c r="E78" s="520"/>
      <c r="F78" s="521"/>
      <c r="G78" s="522" t="s">
        <v>235</v>
      </c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4"/>
      <c r="U78" s="479">
        <v>6</v>
      </c>
      <c r="V78" s="484"/>
      <c r="W78" s="480"/>
      <c r="X78" s="481"/>
      <c r="Y78" s="479"/>
      <c r="Z78" s="484"/>
      <c r="AA78" s="482">
        <v>6</v>
      </c>
      <c r="AB78" s="483"/>
      <c r="AC78" s="482">
        <v>4</v>
      </c>
      <c r="AD78" s="582"/>
      <c r="AE78" s="482">
        <f t="shared" si="22"/>
        <v>120</v>
      </c>
      <c r="AF78" s="483"/>
      <c r="AG78" s="480">
        <f t="shared" ref="AG78" si="32">+SUM(AI78:AN78)</f>
        <v>54</v>
      </c>
      <c r="AH78" s="481"/>
      <c r="AI78" s="482">
        <v>18</v>
      </c>
      <c r="AJ78" s="484"/>
      <c r="AK78" s="482">
        <v>18</v>
      </c>
      <c r="AL78" s="483"/>
      <c r="AM78" s="482">
        <v>18</v>
      </c>
      <c r="AN78" s="483"/>
      <c r="AO78" s="482">
        <f t="shared" si="24"/>
        <v>66</v>
      </c>
      <c r="AP78" s="483"/>
      <c r="AQ78" s="478"/>
      <c r="AR78" s="479"/>
      <c r="AS78" s="478"/>
      <c r="AT78" s="479"/>
      <c r="AU78" s="480"/>
      <c r="AV78" s="479"/>
      <c r="AW78" s="478"/>
      <c r="AX78" s="479"/>
      <c r="AY78" s="480"/>
      <c r="AZ78" s="479"/>
      <c r="BA78" s="478">
        <v>3</v>
      </c>
      <c r="BB78" s="479"/>
      <c r="BC78" s="480"/>
      <c r="BD78" s="479"/>
      <c r="BE78" s="478"/>
      <c r="BF78" s="481"/>
      <c r="BH78" s="90"/>
      <c r="BI78" s="90"/>
      <c r="BJ78" s="90"/>
    </row>
    <row r="79" spans="3:67" s="89" customFormat="1" ht="46.9" customHeight="1" x14ac:dyDescent="0.25">
      <c r="C79" s="91"/>
      <c r="D79" s="519" t="s">
        <v>241</v>
      </c>
      <c r="E79" s="520"/>
      <c r="F79" s="521"/>
      <c r="G79" s="522" t="s">
        <v>154</v>
      </c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4"/>
      <c r="U79" s="479">
        <v>7</v>
      </c>
      <c r="V79" s="484"/>
      <c r="W79" s="480"/>
      <c r="X79" s="481"/>
      <c r="Y79" s="479"/>
      <c r="Z79" s="484"/>
      <c r="AA79" s="482">
        <v>7</v>
      </c>
      <c r="AB79" s="483"/>
      <c r="AC79" s="482">
        <v>4</v>
      </c>
      <c r="AD79" s="582"/>
      <c r="AE79" s="482">
        <f t="shared" ref="AE79:AE84" si="33">AC79*30</f>
        <v>120</v>
      </c>
      <c r="AF79" s="483"/>
      <c r="AG79" s="480">
        <f t="shared" ref="AG79:AG80" si="34">+SUM(AI79:AN79)</f>
        <v>54</v>
      </c>
      <c r="AH79" s="481"/>
      <c r="AI79" s="482">
        <v>18</v>
      </c>
      <c r="AJ79" s="484"/>
      <c r="AK79" s="482"/>
      <c r="AL79" s="483"/>
      <c r="AM79" s="482">
        <v>36</v>
      </c>
      <c r="AN79" s="483"/>
      <c r="AO79" s="482">
        <f t="shared" ref="AO79:AO84" si="35">AE79-AG79</f>
        <v>66</v>
      </c>
      <c r="AP79" s="483"/>
      <c r="AQ79" s="478"/>
      <c r="AR79" s="479"/>
      <c r="AS79" s="478"/>
      <c r="AT79" s="478"/>
      <c r="AU79" s="480"/>
      <c r="AV79" s="479"/>
      <c r="AW79" s="478"/>
      <c r="AX79" s="479"/>
      <c r="AY79" s="480"/>
      <c r="AZ79" s="479"/>
      <c r="BA79" s="478"/>
      <c r="BB79" s="479"/>
      <c r="BC79" s="480">
        <v>3</v>
      </c>
      <c r="BD79" s="479"/>
      <c r="BE79" s="478"/>
      <c r="BF79" s="481"/>
      <c r="BH79" s="90"/>
      <c r="BI79" s="90"/>
      <c r="BJ79" s="90"/>
    </row>
    <row r="80" spans="3:67" s="89" customFormat="1" ht="34.5" customHeight="1" x14ac:dyDescent="0.25">
      <c r="C80" s="91"/>
      <c r="D80" s="519" t="s">
        <v>242</v>
      </c>
      <c r="E80" s="520"/>
      <c r="F80" s="521"/>
      <c r="G80" s="522" t="s">
        <v>234</v>
      </c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4"/>
      <c r="U80" s="479">
        <v>8</v>
      </c>
      <c r="V80" s="484"/>
      <c r="W80" s="480"/>
      <c r="X80" s="481"/>
      <c r="Y80" s="479">
        <v>8</v>
      </c>
      <c r="Z80" s="484"/>
      <c r="AA80" s="482">
        <v>8</v>
      </c>
      <c r="AB80" s="483"/>
      <c r="AC80" s="482">
        <v>3</v>
      </c>
      <c r="AD80" s="582"/>
      <c r="AE80" s="482">
        <f t="shared" si="33"/>
        <v>90</v>
      </c>
      <c r="AF80" s="483"/>
      <c r="AG80" s="480">
        <f t="shared" si="34"/>
        <v>36</v>
      </c>
      <c r="AH80" s="481"/>
      <c r="AI80" s="482">
        <v>36</v>
      </c>
      <c r="AJ80" s="484"/>
      <c r="AK80" s="482"/>
      <c r="AL80" s="483"/>
      <c r="AM80" s="482"/>
      <c r="AN80" s="483"/>
      <c r="AO80" s="482">
        <f t="shared" si="35"/>
        <v>54</v>
      </c>
      <c r="AP80" s="483"/>
      <c r="AQ80" s="478"/>
      <c r="AR80" s="479"/>
      <c r="AS80" s="478"/>
      <c r="AT80" s="479"/>
      <c r="AU80" s="480"/>
      <c r="AV80" s="479"/>
      <c r="AW80" s="478"/>
      <c r="AX80" s="479"/>
      <c r="AY80" s="480"/>
      <c r="AZ80" s="479"/>
      <c r="BA80" s="478"/>
      <c r="BB80" s="479"/>
      <c r="BC80" s="480"/>
      <c r="BD80" s="479"/>
      <c r="BE80" s="478">
        <v>4</v>
      </c>
      <c r="BF80" s="481"/>
      <c r="BH80" s="90"/>
      <c r="BI80" s="90"/>
      <c r="BJ80" s="90"/>
    </row>
    <row r="81" spans="2:79" s="89" customFormat="1" ht="48" customHeight="1" x14ac:dyDescent="0.25">
      <c r="C81" s="91"/>
      <c r="D81" s="519" t="s">
        <v>243</v>
      </c>
      <c r="E81" s="520"/>
      <c r="F81" s="521"/>
      <c r="G81" s="522" t="s">
        <v>236</v>
      </c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4"/>
      <c r="U81" s="479"/>
      <c r="V81" s="484"/>
      <c r="W81" s="480">
        <v>8</v>
      </c>
      <c r="X81" s="481"/>
      <c r="Y81" s="479"/>
      <c r="Z81" s="484"/>
      <c r="AA81" s="482"/>
      <c r="AB81" s="483"/>
      <c r="AC81" s="482">
        <v>1.5</v>
      </c>
      <c r="AD81" s="582"/>
      <c r="AE81" s="482">
        <f t="shared" ref="AE81" si="36">AC81*30</f>
        <v>45</v>
      </c>
      <c r="AF81" s="483"/>
      <c r="AG81" s="480"/>
      <c r="AH81" s="481"/>
      <c r="AI81" s="482"/>
      <c r="AJ81" s="484"/>
      <c r="AK81" s="482"/>
      <c r="AL81" s="483"/>
      <c r="AM81" s="482"/>
      <c r="AN81" s="483"/>
      <c r="AO81" s="482">
        <f t="shared" ref="AO81" si="37">AE81-AG81</f>
        <v>45</v>
      </c>
      <c r="AP81" s="483"/>
      <c r="AQ81" s="478"/>
      <c r="AR81" s="479"/>
      <c r="AS81" s="478"/>
      <c r="AT81" s="478"/>
      <c r="AU81" s="480"/>
      <c r="AV81" s="479"/>
      <c r="AW81" s="484"/>
      <c r="AX81" s="481"/>
      <c r="AY81" s="480"/>
      <c r="AZ81" s="479"/>
      <c r="BA81" s="484"/>
      <c r="BB81" s="481"/>
      <c r="BC81" s="480"/>
      <c r="BD81" s="479"/>
      <c r="BE81" s="484"/>
      <c r="BF81" s="481"/>
      <c r="BH81" s="90"/>
      <c r="BI81" s="90"/>
      <c r="BJ81" s="90"/>
      <c r="BM81" s="89" t="s">
        <v>137</v>
      </c>
    </row>
    <row r="82" spans="2:79" s="89" customFormat="1" ht="31.5" customHeight="1" x14ac:dyDescent="0.25">
      <c r="C82" s="91"/>
      <c r="D82" s="519" t="s">
        <v>244</v>
      </c>
      <c r="E82" s="520"/>
      <c r="F82" s="521"/>
      <c r="G82" s="693" t="s">
        <v>256</v>
      </c>
      <c r="H82" s="694"/>
      <c r="I82" s="694"/>
      <c r="J82" s="694"/>
      <c r="K82" s="694"/>
      <c r="L82" s="694"/>
      <c r="M82" s="694"/>
      <c r="N82" s="694"/>
      <c r="O82" s="694"/>
      <c r="P82" s="694"/>
      <c r="Q82" s="694"/>
      <c r="R82" s="694"/>
      <c r="S82" s="694"/>
      <c r="T82" s="695"/>
      <c r="U82" s="479"/>
      <c r="V82" s="484"/>
      <c r="W82" s="480">
        <v>8</v>
      </c>
      <c r="X82" s="481"/>
      <c r="Y82" s="479"/>
      <c r="Z82" s="484"/>
      <c r="AA82" s="482"/>
      <c r="AB82" s="483"/>
      <c r="AC82" s="482">
        <v>4</v>
      </c>
      <c r="AD82" s="582"/>
      <c r="AE82" s="482">
        <f t="shared" ref="AE82" si="38">AC82*30</f>
        <v>120</v>
      </c>
      <c r="AF82" s="483"/>
      <c r="AG82" s="480"/>
      <c r="AH82" s="481"/>
      <c r="AI82" s="482"/>
      <c r="AJ82" s="484"/>
      <c r="AK82" s="482"/>
      <c r="AL82" s="483"/>
      <c r="AM82" s="482"/>
      <c r="AN82" s="483"/>
      <c r="AO82" s="482">
        <f t="shared" ref="AO82" si="39">AE82-AG82</f>
        <v>120</v>
      </c>
      <c r="AP82" s="483"/>
      <c r="AQ82" s="478"/>
      <c r="AR82" s="479"/>
      <c r="AS82" s="478"/>
      <c r="AT82" s="478"/>
      <c r="AU82" s="480"/>
      <c r="AV82" s="479"/>
      <c r="AW82" s="478"/>
      <c r="AX82" s="479"/>
      <c r="AY82" s="480"/>
      <c r="AZ82" s="479"/>
      <c r="BA82" s="478"/>
      <c r="BB82" s="479"/>
      <c r="BC82" s="480"/>
      <c r="BD82" s="479"/>
      <c r="BE82" s="478"/>
      <c r="BF82" s="481"/>
      <c r="BH82" s="90"/>
      <c r="BI82" s="90"/>
      <c r="BJ82" s="90"/>
    </row>
    <row r="83" spans="2:79" s="89" customFormat="1" ht="28.5" customHeight="1" x14ac:dyDescent="0.25">
      <c r="D83" s="691" t="s">
        <v>245</v>
      </c>
      <c r="E83" s="692"/>
      <c r="F83" s="692"/>
      <c r="G83" s="693" t="s">
        <v>88</v>
      </c>
      <c r="H83" s="694"/>
      <c r="I83" s="694"/>
      <c r="J83" s="694"/>
      <c r="K83" s="694"/>
      <c r="L83" s="694"/>
      <c r="M83" s="694"/>
      <c r="N83" s="694"/>
      <c r="O83" s="694"/>
      <c r="P83" s="694"/>
      <c r="Q83" s="694"/>
      <c r="R83" s="694"/>
      <c r="S83" s="694"/>
      <c r="T83" s="695"/>
      <c r="U83" s="530"/>
      <c r="V83" s="491"/>
      <c r="W83" s="490">
        <v>8</v>
      </c>
      <c r="X83" s="491"/>
      <c r="Y83" s="530"/>
      <c r="Z83" s="491"/>
      <c r="AA83" s="490"/>
      <c r="AB83" s="531"/>
      <c r="AC83" s="530">
        <v>2</v>
      </c>
      <c r="AD83" s="491"/>
      <c r="AE83" s="490">
        <f t="shared" si="33"/>
        <v>60</v>
      </c>
      <c r="AF83" s="491"/>
      <c r="AG83" s="530"/>
      <c r="AH83" s="531"/>
      <c r="AI83" s="530"/>
      <c r="AJ83" s="491"/>
      <c r="AK83" s="530"/>
      <c r="AL83" s="491"/>
      <c r="AM83" s="530"/>
      <c r="AN83" s="491"/>
      <c r="AO83" s="493">
        <f t="shared" si="35"/>
        <v>60</v>
      </c>
      <c r="AP83" s="493"/>
      <c r="AQ83" s="492"/>
      <c r="AR83" s="490"/>
      <c r="AS83" s="493"/>
      <c r="AT83" s="493"/>
      <c r="AU83" s="480"/>
      <c r="AV83" s="479"/>
      <c r="AW83" s="478"/>
      <c r="AX83" s="479"/>
      <c r="AY83" s="480"/>
      <c r="AZ83" s="479"/>
      <c r="BA83" s="478"/>
      <c r="BB83" s="481"/>
      <c r="BC83" s="480"/>
      <c r="BD83" s="479"/>
      <c r="BE83" s="484"/>
      <c r="BF83" s="481"/>
      <c r="BH83" s="209"/>
      <c r="BI83" s="90"/>
      <c r="BJ83" s="90"/>
    </row>
    <row r="84" spans="2:79" s="89" customFormat="1" ht="29.25" customHeight="1" thickBot="1" x14ac:dyDescent="0.3">
      <c r="D84" s="691" t="s">
        <v>246</v>
      </c>
      <c r="E84" s="692"/>
      <c r="F84" s="692"/>
      <c r="G84" s="522" t="s">
        <v>51</v>
      </c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4"/>
      <c r="U84" s="530"/>
      <c r="V84" s="491"/>
      <c r="W84" s="478"/>
      <c r="X84" s="478"/>
      <c r="Y84" s="480"/>
      <c r="Z84" s="481"/>
      <c r="AA84" s="583"/>
      <c r="AB84" s="583"/>
      <c r="AC84" s="482">
        <v>6</v>
      </c>
      <c r="AD84" s="483"/>
      <c r="AE84" s="479">
        <f t="shared" si="33"/>
        <v>180</v>
      </c>
      <c r="AF84" s="483"/>
      <c r="AG84" s="480"/>
      <c r="AH84" s="481"/>
      <c r="AI84" s="482"/>
      <c r="AJ84" s="483"/>
      <c r="AK84" s="482"/>
      <c r="AL84" s="483"/>
      <c r="AM84" s="482"/>
      <c r="AN84" s="483"/>
      <c r="AO84" s="479">
        <f t="shared" si="35"/>
        <v>180</v>
      </c>
      <c r="AP84" s="483"/>
      <c r="AQ84" s="480"/>
      <c r="AR84" s="479"/>
      <c r="AS84" s="478"/>
      <c r="AT84" s="478"/>
      <c r="AU84" s="526"/>
      <c r="AV84" s="527"/>
      <c r="AW84" s="580"/>
      <c r="AX84" s="580"/>
      <c r="AY84" s="526"/>
      <c r="AZ84" s="527"/>
      <c r="BA84" s="580"/>
      <c r="BB84" s="581"/>
      <c r="BC84" s="526"/>
      <c r="BD84" s="527"/>
      <c r="BE84" s="580"/>
      <c r="BF84" s="581"/>
      <c r="BH84" s="90" t="s">
        <v>137</v>
      </c>
      <c r="BI84" s="90"/>
      <c r="BJ84" s="90"/>
    </row>
    <row r="85" spans="2:79" s="210" customFormat="1" ht="27" thickBot="1" x14ac:dyDescent="0.4">
      <c r="D85" s="489" t="s">
        <v>110</v>
      </c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48">
        <v>13</v>
      </c>
      <c r="V85" s="448"/>
      <c r="W85" s="448">
        <v>14</v>
      </c>
      <c r="X85" s="448"/>
      <c r="Y85" s="448">
        <v>10</v>
      </c>
      <c r="Z85" s="448"/>
      <c r="AA85" s="579">
        <v>21</v>
      </c>
      <c r="AB85" s="579"/>
      <c r="AC85" s="462">
        <f>SUM(AC59:AD84)</f>
        <v>104</v>
      </c>
      <c r="AD85" s="462"/>
      <c r="AE85" s="462">
        <f>SUM(AE59:AF84)</f>
        <v>3120</v>
      </c>
      <c r="AF85" s="462"/>
      <c r="AG85" s="462">
        <f>SUM(AG59:AH84)</f>
        <v>1341</v>
      </c>
      <c r="AH85" s="462"/>
      <c r="AI85" s="462">
        <f>SUM(AI59:AJ84)</f>
        <v>630</v>
      </c>
      <c r="AJ85" s="462"/>
      <c r="AK85" s="462">
        <f>SUM(AK59:AL84)</f>
        <v>162</v>
      </c>
      <c r="AL85" s="462"/>
      <c r="AM85" s="462">
        <f>SUM(AM59:AN84)</f>
        <v>549</v>
      </c>
      <c r="AN85" s="462"/>
      <c r="AO85" s="462">
        <f>SUM(AO59:AP84)</f>
        <v>1779</v>
      </c>
      <c r="AP85" s="462"/>
      <c r="AQ85" s="525">
        <f>SUM(AQ59:AR84)</f>
        <v>10</v>
      </c>
      <c r="AR85" s="463"/>
      <c r="AS85" s="463">
        <f>SUM(AS59:AT84)</f>
        <v>8</v>
      </c>
      <c r="AT85" s="464"/>
      <c r="AU85" s="525">
        <f>SUM(AU59:AV84)</f>
        <v>4.5</v>
      </c>
      <c r="AV85" s="463"/>
      <c r="AW85" s="463">
        <f>SUM(AW59:AX84)</f>
        <v>22</v>
      </c>
      <c r="AX85" s="464"/>
      <c r="AY85" s="525">
        <f>SUM(AY59:AZ84)</f>
        <v>13</v>
      </c>
      <c r="AZ85" s="463"/>
      <c r="BA85" s="463">
        <f>SUM(BA59:BB84)</f>
        <v>6</v>
      </c>
      <c r="BB85" s="464"/>
      <c r="BC85" s="525">
        <f>SUM(BC59:BD84)</f>
        <v>9</v>
      </c>
      <c r="BD85" s="463"/>
      <c r="BE85" s="463">
        <f>SUM(BE59:BF84)</f>
        <v>4</v>
      </c>
      <c r="BF85" s="464"/>
      <c r="BH85" s="219"/>
      <c r="BI85" s="211" t="s">
        <v>137</v>
      </c>
      <c r="BJ85" s="211"/>
    </row>
    <row r="86" spans="2:79" s="212" customFormat="1" ht="27" thickBot="1" x14ac:dyDescent="0.45">
      <c r="D86" s="593" t="s">
        <v>96</v>
      </c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594"/>
      <c r="S86" s="594"/>
      <c r="T86" s="595"/>
      <c r="U86" s="577">
        <f>U85+U57</f>
        <v>21</v>
      </c>
      <c r="V86" s="578"/>
      <c r="W86" s="577">
        <f>W85+W57</f>
        <v>26</v>
      </c>
      <c r="X86" s="578"/>
      <c r="Y86" s="577">
        <f>Y85+Y57</f>
        <v>17</v>
      </c>
      <c r="Z86" s="578"/>
      <c r="AA86" s="577">
        <f>AA85+AA57</f>
        <v>41</v>
      </c>
      <c r="AB86" s="578"/>
      <c r="AC86" s="577">
        <f>AC85+AC57</f>
        <v>178.5</v>
      </c>
      <c r="AD86" s="578"/>
      <c r="AE86" s="577">
        <f>AE85+AE57</f>
        <v>5355</v>
      </c>
      <c r="AF86" s="578"/>
      <c r="AG86" s="577">
        <f>AG85+AG57</f>
        <v>2664</v>
      </c>
      <c r="AH86" s="578"/>
      <c r="AI86" s="577">
        <f>AI85+AI57</f>
        <v>1080</v>
      </c>
      <c r="AJ86" s="578"/>
      <c r="AK86" s="577">
        <f>AK85+AK57</f>
        <v>892</v>
      </c>
      <c r="AL86" s="578"/>
      <c r="AM86" s="577">
        <f>AM85+AM57</f>
        <v>692</v>
      </c>
      <c r="AN86" s="578"/>
      <c r="AO86" s="577">
        <f>AO85+AO57</f>
        <v>2691</v>
      </c>
      <c r="AP86" s="578"/>
      <c r="AQ86" s="440">
        <f>AQ85+AQ57</f>
        <v>27</v>
      </c>
      <c r="AR86" s="535"/>
      <c r="AS86" s="528">
        <f>AS85+AS57</f>
        <v>28</v>
      </c>
      <c r="AT86" s="529"/>
      <c r="AU86" s="440">
        <f>AU85+AU57</f>
        <v>20</v>
      </c>
      <c r="AV86" s="535"/>
      <c r="AW86" s="528">
        <f>AW85+AW57</f>
        <v>26</v>
      </c>
      <c r="AX86" s="529"/>
      <c r="AY86" s="440">
        <f>AY85+AY57</f>
        <v>17</v>
      </c>
      <c r="AZ86" s="535"/>
      <c r="BA86" s="528">
        <f>BA85+BA57</f>
        <v>8</v>
      </c>
      <c r="BB86" s="529"/>
      <c r="BC86" s="440">
        <f>BC85+BC57</f>
        <v>19</v>
      </c>
      <c r="BD86" s="535"/>
      <c r="BE86" s="528">
        <f>BE85+BE57</f>
        <v>6</v>
      </c>
      <c r="BF86" s="529"/>
      <c r="BH86" s="213" t="s">
        <v>137</v>
      </c>
      <c r="BI86" s="214"/>
      <c r="BJ86" s="214" t="s">
        <v>137</v>
      </c>
    </row>
    <row r="87" spans="2:79" s="136" customFormat="1" ht="24" thickBot="1" x14ac:dyDescent="0.3">
      <c r="D87" s="590" t="s">
        <v>111</v>
      </c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592"/>
      <c r="BG87" s="89"/>
      <c r="BH87" s="217"/>
      <c r="BI87" s="218"/>
      <c r="BJ87" s="218"/>
    </row>
    <row r="88" spans="2:79" s="86" customFormat="1" ht="24" thickBot="1" x14ac:dyDescent="0.25">
      <c r="B88" s="87"/>
      <c r="D88" s="485" t="s">
        <v>97</v>
      </c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7"/>
      <c r="V88" s="487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486"/>
      <c r="AN88" s="486"/>
      <c r="AO88" s="486"/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8"/>
      <c r="BH88" s="88"/>
      <c r="BI88" s="92"/>
      <c r="BJ88" s="92"/>
      <c r="BR88" s="86" t="s">
        <v>137</v>
      </c>
    </row>
    <row r="89" spans="2:79" s="89" customFormat="1" ht="26.25" customHeight="1" x14ac:dyDescent="0.25">
      <c r="C89" s="207"/>
      <c r="D89" s="691" t="s">
        <v>84</v>
      </c>
      <c r="E89" s="692"/>
      <c r="F89" s="784"/>
      <c r="G89" s="743" t="s">
        <v>359</v>
      </c>
      <c r="H89" s="744"/>
      <c r="I89" s="744"/>
      <c r="J89" s="744"/>
      <c r="K89" s="744"/>
      <c r="L89" s="744"/>
      <c r="M89" s="744"/>
      <c r="N89" s="744"/>
      <c r="O89" s="744"/>
      <c r="P89" s="744"/>
      <c r="Q89" s="744"/>
      <c r="R89" s="744"/>
      <c r="S89" s="744"/>
      <c r="T89" s="745"/>
      <c r="U89" s="737"/>
      <c r="V89" s="748"/>
      <c r="W89" s="737">
        <v>3</v>
      </c>
      <c r="X89" s="748"/>
      <c r="Y89" s="737"/>
      <c r="Z89" s="736"/>
      <c r="AA89" s="746">
        <v>3</v>
      </c>
      <c r="AB89" s="748"/>
      <c r="AC89" s="737">
        <v>2</v>
      </c>
      <c r="AD89" s="748"/>
      <c r="AE89" s="737">
        <f>AC89*30</f>
        <v>60</v>
      </c>
      <c r="AF89" s="748"/>
      <c r="AG89" s="737">
        <f>AI89+AK89+AM89</f>
        <v>36</v>
      </c>
      <c r="AH89" s="748"/>
      <c r="AI89" s="737">
        <v>18</v>
      </c>
      <c r="AJ89" s="748"/>
      <c r="AK89" s="737">
        <v>18</v>
      </c>
      <c r="AL89" s="748"/>
      <c r="AM89" s="737"/>
      <c r="AN89" s="748"/>
      <c r="AO89" s="737">
        <f>AE89-AG89</f>
        <v>24</v>
      </c>
      <c r="AP89" s="748"/>
      <c r="AQ89" s="737"/>
      <c r="AR89" s="736"/>
      <c r="AS89" s="735"/>
      <c r="AT89" s="748"/>
      <c r="AU89" s="478">
        <v>2</v>
      </c>
      <c r="AV89" s="479"/>
      <c r="AW89" s="478"/>
      <c r="AX89" s="479"/>
      <c r="AY89" s="737"/>
      <c r="AZ89" s="736"/>
      <c r="BA89" s="478"/>
      <c r="BB89" s="479"/>
      <c r="BC89" s="737"/>
      <c r="BD89" s="736"/>
      <c r="BE89" s="735"/>
      <c r="BF89" s="748"/>
      <c r="BH89" s="90"/>
      <c r="BI89" s="90"/>
      <c r="BJ89" s="90"/>
    </row>
    <row r="90" spans="2:79" s="89" customFormat="1" ht="23.25" customHeight="1" x14ac:dyDescent="0.25">
      <c r="C90" s="93"/>
      <c r="D90" s="691" t="s">
        <v>85</v>
      </c>
      <c r="E90" s="692"/>
      <c r="F90" s="784"/>
      <c r="G90" s="522" t="s">
        <v>360</v>
      </c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4"/>
      <c r="U90" s="480"/>
      <c r="V90" s="481"/>
      <c r="W90" s="480">
        <v>3</v>
      </c>
      <c r="X90" s="481"/>
      <c r="Y90" s="480"/>
      <c r="Z90" s="479"/>
      <c r="AA90" s="484">
        <v>3</v>
      </c>
      <c r="AB90" s="481"/>
      <c r="AC90" s="480">
        <v>2</v>
      </c>
      <c r="AD90" s="481"/>
      <c r="AE90" s="480">
        <f>AC90*30</f>
        <v>60</v>
      </c>
      <c r="AF90" s="481"/>
      <c r="AG90" s="480">
        <f>AI90+AK90+AM90</f>
        <v>36</v>
      </c>
      <c r="AH90" s="481"/>
      <c r="AI90" s="480">
        <v>18</v>
      </c>
      <c r="AJ90" s="481"/>
      <c r="AK90" s="480">
        <v>18</v>
      </c>
      <c r="AL90" s="481"/>
      <c r="AM90" s="480"/>
      <c r="AN90" s="481"/>
      <c r="AO90" s="480">
        <f>AE90-AG90</f>
        <v>24</v>
      </c>
      <c r="AP90" s="481"/>
      <c r="AQ90" s="480"/>
      <c r="AR90" s="479"/>
      <c r="AS90" s="478"/>
      <c r="AT90" s="479"/>
      <c r="AU90" s="480">
        <v>2</v>
      </c>
      <c r="AV90" s="479"/>
      <c r="AW90" s="478"/>
      <c r="AX90" s="479"/>
      <c r="AY90" s="480"/>
      <c r="AZ90" s="479"/>
      <c r="BA90" s="478"/>
      <c r="BB90" s="479"/>
      <c r="BC90" s="480"/>
      <c r="BD90" s="479"/>
      <c r="BE90" s="478"/>
      <c r="BF90" s="481"/>
      <c r="BH90" s="90"/>
      <c r="BI90" s="90"/>
      <c r="BJ90" s="90"/>
      <c r="BL90" s="776"/>
      <c r="BM90" s="776"/>
      <c r="BN90" s="776"/>
      <c r="BO90" s="776"/>
      <c r="BP90" s="776"/>
      <c r="BQ90" s="776"/>
      <c r="BR90" s="776"/>
      <c r="BS90" s="776"/>
      <c r="BT90" s="776"/>
      <c r="BU90" s="776"/>
      <c r="BV90" s="776"/>
      <c r="BW90" s="776"/>
      <c r="BX90" s="776"/>
      <c r="BY90" s="776"/>
      <c r="BZ90" s="776"/>
      <c r="CA90" s="776"/>
    </row>
    <row r="91" spans="2:79" s="89" customFormat="1" ht="24" customHeight="1" thickBot="1" x14ac:dyDescent="0.3">
      <c r="D91" s="691" t="s">
        <v>361</v>
      </c>
      <c r="E91" s="692"/>
      <c r="F91" s="784"/>
      <c r="G91" s="522" t="s">
        <v>362</v>
      </c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4"/>
      <c r="U91" s="480"/>
      <c r="V91" s="481"/>
      <c r="W91" s="480">
        <v>1</v>
      </c>
      <c r="X91" s="481"/>
      <c r="Y91" s="480"/>
      <c r="Z91" s="479"/>
      <c r="AA91" s="484">
        <v>1</v>
      </c>
      <c r="AB91" s="481"/>
      <c r="AC91" s="480">
        <v>2</v>
      </c>
      <c r="AD91" s="481"/>
      <c r="AE91" s="480">
        <f>AC91*30</f>
        <v>60</v>
      </c>
      <c r="AF91" s="481"/>
      <c r="AG91" s="480">
        <f>AI91+AK91+AM91</f>
        <v>36</v>
      </c>
      <c r="AH91" s="481"/>
      <c r="AI91" s="480">
        <v>18</v>
      </c>
      <c r="AJ91" s="481"/>
      <c r="AK91" s="480">
        <v>18</v>
      </c>
      <c r="AL91" s="481"/>
      <c r="AM91" s="480"/>
      <c r="AN91" s="481"/>
      <c r="AO91" s="480">
        <f>AE91-AG91</f>
        <v>24</v>
      </c>
      <c r="AP91" s="481"/>
      <c r="AQ91" s="480">
        <v>2</v>
      </c>
      <c r="AR91" s="479"/>
      <c r="AS91" s="478"/>
      <c r="AT91" s="479"/>
      <c r="AU91" s="480"/>
      <c r="AV91" s="479"/>
      <c r="AW91" s="478"/>
      <c r="AX91" s="479"/>
      <c r="AY91" s="480"/>
      <c r="AZ91" s="479"/>
      <c r="BA91" s="478"/>
      <c r="BB91" s="479"/>
      <c r="BC91" s="480"/>
      <c r="BD91" s="479"/>
      <c r="BE91" s="478"/>
      <c r="BF91" s="481"/>
      <c r="BH91" s="90"/>
      <c r="BI91" s="90"/>
      <c r="BJ91" s="90"/>
      <c r="BL91" s="776"/>
      <c r="BM91" s="776"/>
      <c r="BN91" s="776"/>
      <c r="BO91" s="776"/>
      <c r="BP91" s="776"/>
      <c r="BQ91" s="776"/>
      <c r="BR91" s="776"/>
      <c r="BS91" s="776"/>
      <c r="BT91" s="776"/>
      <c r="BU91" s="776"/>
      <c r="BV91" s="776"/>
      <c r="BW91" s="776"/>
      <c r="BX91" s="776"/>
      <c r="BY91" s="776"/>
      <c r="BZ91" s="776"/>
      <c r="CA91" s="776"/>
    </row>
    <row r="92" spans="2:79" s="210" customFormat="1" ht="27" thickBot="1" x14ac:dyDescent="0.4">
      <c r="D92" s="584" t="s">
        <v>113</v>
      </c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5"/>
      <c r="S92" s="585"/>
      <c r="T92" s="586"/>
      <c r="U92" s="448"/>
      <c r="V92" s="448"/>
      <c r="W92" s="448">
        <v>3</v>
      </c>
      <c r="X92" s="448"/>
      <c r="Y92" s="444"/>
      <c r="Z92" s="534"/>
      <c r="AA92" s="596">
        <v>3</v>
      </c>
      <c r="AB92" s="447"/>
      <c r="AC92" s="448">
        <f>SUM(AC89:AD91)</f>
        <v>6</v>
      </c>
      <c r="AD92" s="448"/>
      <c r="AE92" s="448">
        <f>SUM(AE89:AF91)</f>
        <v>180</v>
      </c>
      <c r="AF92" s="448"/>
      <c r="AG92" s="448">
        <f>SUM(AG89:AH91)</f>
        <v>108</v>
      </c>
      <c r="AH92" s="448"/>
      <c r="AI92" s="448">
        <f>SUM(AI89:AJ91)</f>
        <v>54</v>
      </c>
      <c r="AJ92" s="448"/>
      <c r="AK92" s="448">
        <f>SUM(AK89:AL91)</f>
        <v>54</v>
      </c>
      <c r="AL92" s="448"/>
      <c r="AM92" s="448"/>
      <c r="AN92" s="448"/>
      <c r="AO92" s="448">
        <f>SUM(AO89:AP91)</f>
        <v>72</v>
      </c>
      <c r="AP92" s="448"/>
      <c r="AQ92" s="444">
        <f>SUM(AQ89:AR91)</f>
        <v>2</v>
      </c>
      <c r="AR92" s="534"/>
      <c r="AS92" s="534"/>
      <c r="AT92" s="445"/>
      <c r="AU92" s="444">
        <f>SUM(AU89:AV91)</f>
        <v>4</v>
      </c>
      <c r="AV92" s="534"/>
      <c r="AW92" s="534"/>
      <c r="AX92" s="443"/>
      <c r="AY92" s="442"/>
      <c r="AZ92" s="534"/>
      <c r="BA92" s="534"/>
      <c r="BB92" s="445"/>
      <c r="BC92" s="444"/>
      <c r="BD92" s="534"/>
      <c r="BE92" s="534"/>
      <c r="BF92" s="443"/>
      <c r="BH92" s="219"/>
      <c r="BI92" s="211"/>
      <c r="BJ92" s="211" t="s">
        <v>137</v>
      </c>
    </row>
    <row r="93" spans="2:79" s="89" customFormat="1" ht="24" thickBot="1" x14ac:dyDescent="0.3">
      <c r="D93" s="485" t="s">
        <v>100</v>
      </c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7"/>
      <c r="V93" s="487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486"/>
      <c r="AN93" s="486"/>
      <c r="AO93" s="486"/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6"/>
      <c r="BC93" s="486"/>
      <c r="BD93" s="486"/>
      <c r="BE93" s="486"/>
      <c r="BF93" s="488"/>
      <c r="BH93" s="217"/>
      <c r="BI93" s="90"/>
      <c r="BJ93" s="90"/>
    </row>
    <row r="94" spans="2:79" s="266" customFormat="1" ht="42" hidden="1" customHeight="1" x14ac:dyDescent="0.3">
      <c r="C94" s="267"/>
      <c r="D94" s="426" t="s">
        <v>172</v>
      </c>
      <c r="E94" s="427"/>
      <c r="F94" s="428"/>
      <c r="G94" s="429" t="s">
        <v>184</v>
      </c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1"/>
      <c r="U94" s="423"/>
      <c r="V94" s="432"/>
      <c r="W94" s="422">
        <v>4</v>
      </c>
      <c r="X94" s="425"/>
      <c r="Y94" s="423"/>
      <c r="Z94" s="432"/>
      <c r="AA94" s="433">
        <v>4</v>
      </c>
      <c r="AB94" s="434"/>
      <c r="AC94" s="433">
        <v>4.5</v>
      </c>
      <c r="AD94" s="435"/>
      <c r="AE94" s="433">
        <f t="shared" ref="AE94" si="40">AC94*30</f>
        <v>135</v>
      </c>
      <c r="AF94" s="434"/>
      <c r="AG94" s="422">
        <f t="shared" ref="AG94" si="41">+SUM(AI94:AN94)</f>
        <v>81</v>
      </c>
      <c r="AH94" s="425"/>
      <c r="AI94" s="433">
        <v>36</v>
      </c>
      <c r="AJ94" s="432"/>
      <c r="AK94" s="433">
        <v>9</v>
      </c>
      <c r="AL94" s="434"/>
      <c r="AM94" s="433">
        <v>36</v>
      </c>
      <c r="AN94" s="434"/>
      <c r="AO94" s="433">
        <f t="shared" ref="AO94" si="42">AE94-AG94</f>
        <v>54</v>
      </c>
      <c r="AP94" s="434"/>
      <c r="AQ94" s="424"/>
      <c r="AR94" s="423"/>
      <c r="AS94" s="424"/>
      <c r="AT94" s="423"/>
      <c r="AU94" s="422"/>
      <c r="AV94" s="423"/>
      <c r="AW94" s="424">
        <v>4.5</v>
      </c>
      <c r="AX94" s="423"/>
      <c r="AY94" s="422"/>
      <c r="AZ94" s="423"/>
      <c r="BA94" s="424"/>
      <c r="BB94" s="423"/>
      <c r="BC94" s="422"/>
      <c r="BD94" s="423"/>
      <c r="BE94" s="424"/>
      <c r="BF94" s="425"/>
      <c r="BH94" s="208"/>
      <c r="BI94" s="208"/>
      <c r="BJ94" s="208"/>
    </row>
    <row r="95" spans="2:79" s="266" customFormat="1" ht="42" hidden="1" customHeight="1" x14ac:dyDescent="0.3">
      <c r="C95" s="267"/>
      <c r="D95" s="426" t="s">
        <v>172</v>
      </c>
      <c r="E95" s="427"/>
      <c r="F95" s="428"/>
      <c r="G95" s="429" t="s">
        <v>160</v>
      </c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1"/>
      <c r="U95" s="423"/>
      <c r="V95" s="432"/>
      <c r="W95" s="422">
        <v>4</v>
      </c>
      <c r="X95" s="425"/>
      <c r="Y95" s="423"/>
      <c r="Z95" s="432"/>
      <c r="AA95" s="433">
        <v>4</v>
      </c>
      <c r="AB95" s="434"/>
      <c r="AC95" s="433">
        <v>4.5</v>
      </c>
      <c r="AD95" s="435"/>
      <c r="AE95" s="433">
        <f t="shared" ref="AE95:AE108" si="43">AC95*30</f>
        <v>135</v>
      </c>
      <c r="AF95" s="434"/>
      <c r="AG95" s="422">
        <f t="shared" ref="AG95" si="44">+SUM(AI95:AN95)</f>
        <v>81</v>
      </c>
      <c r="AH95" s="425"/>
      <c r="AI95" s="433">
        <v>36</v>
      </c>
      <c r="AJ95" s="432"/>
      <c r="AK95" s="433">
        <v>9</v>
      </c>
      <c r="AL95" s="434"/>
      <c r="AM95" s="433">
        <v>36</v>
      </c>
      <c r="AN95" s="434"/>
      <c r="AO95" s="433">
        <f t="shared" ref="AO95:AO108" si="45">AE95-AG95</f>
        <v>54</v>
      </c>
      <c r="AP95" s="434"/>
      <c r="AQ95" s="424"/>
      <c r="AR95" s="423"/>
      <c r="AS95" s="424"/>
      <c r="AT95" s="423"/>
      <c r="AU95" s="422"/>
      <c r="AV95" s="423"/>
      <c r="AW95" s="424">
        <v>4.5</v>
      </c>
      <c r="AX95" s="423"/>
      <c r="AY95" s="422"/>
      <c r="AZ95" s="423"/>
      <c r="BA95" s="424"/>
      <c r="BB95" s="423"/>
      <c r="BC95" s="422"/>
      <c r="BD95" s="423"/>
      <c r="BE95" s="424"/>
      <c r="BF95" s="425"/>
      <c r="BH95" s="208"/>
      <c r="BI95" s="208"/>
      <c r="BJ95" s="208"/>
    </row>
    <row r="96" spans="2:79" s="89" customFormat="1" ht="23.25" x14ac:dyDescent="0.3">
      <c r="C96" s="91"/>
      <c r="D96" s="519" t="s">
        <v>172</v>
      </c>
      <c r="E96" s="520"/>
      <c r="F96" s="521"/>
      <c r="G96" s="522" t="s">
        <v>186</v>
      </c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4"/>
      <c r="U96" s="479">
        <v>3</v>
      </c>
      <c r="V96" s="484"/>
      <c r="W96" s="480"/>
      <c r="X96" s="481"/>
      <c r="Y96" s="479">
        <v>3</v>
      </c>
      <c r="Z96" s="484"/>
      <c r="AA96" s="482">
        <v>3</v>
      </c>
      <c r="AB96" s="483"/>
      <c r="AC96" s="482">
        <v>7.5</v>
      </c>
      <c r="AD96" s="582"/>
      <c r="AE96" s="482">
        <f t="shared" si="43"/>
        <v>225</v>
      </c>
      <c r="AF96" s="483"/>
      <c r="AG96" s="480">
        <f t="shared" ref="AG96" si="46">+SUM(AI96:AN96)</f>
        <v>117</v>
      </c>
      <c r="AH96" s="481"/>
      <c r="AI96" s="482">
        <v>54</v>
      </c>
      <c r="AJ96" s="484"/>
      <c r="AK96" s="482"/>
      <c r="AL96" s="483"/>
      <c r="AM96" s="482">
        <v>63</v>
      </c>
      <c r="AN96" s="483"/>
      <c r="AO96" s="482">
        <f t="shared" si="45"/>
        <v>108</v>
      </c>
      <c r="AP96" s="483"/>
      <c r="AQ96" s="478"/>
      <c r="AR96" s="479"/>
      <c r="AS96" s="478"/>
      <c r="AT96" s="479"/>
      <c r="AU96" s="480">
        <v>6.5</v>
      </c>
      <c r="AV96" s="479"/>
      <c r="AW96" s="478"/>
      <c r="AX96" s="479"/>
      <c r="AY96" s="480"/>
      <c r="AZ96" s="479"/>
      <c r="BA96" s="478"/>
      <c r="BB96" s="479"/>
      <c r="BC96" s="480"/>
      <c r="BD96" s="479"/>
      <c r="BE96" s="478"/>
      <c r="BF96" s="481"/>
      <c r="BH96" s="90"/>
      <c r="BI96" s="90"/>
      <c r="BJ96" s="208"/>
    </row>
    <row r="97" spans="3:62" s="89" customFormat="1" ht="23.25" customHeight="1" x14ac:dyDescent="0.25">
      <c r="C97" s="91"/>
      <c r="D97" s="519" t="s">
        <v>173</v>
      </c>
      <c r="E97" s="520"/>
      <c r="F97" s="521"/>
      <c r="G97" s="522" t="s">
        <v>259</v>
      </c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4"/>
      <c r="U97" s="479"/>
      <c r="V97" s="484"/>
      <c r="W97" s="480">
        <v>6</v>
      </c>
      <c r="X97" s="481"/>
      <c r="Y97" s="479"/>
      <c r="Z97" s="484"/>
      <c r="AA97" s="482">
        <v>6</v>
      </c>
      <c r="AB97" s="483"/>
      <c r="AC97" s="482">
        <v>4</v>
      </c>
      <c r="AD97" s="582"/>
      <c r="AE97" s="482">
        <f t="shared" si="43"/>
        <v>120</v>
      </c>
      <c r="AF97" s="483"/>
      <c r="AG97" s="480">
        <f>+SUM(AI97:AN97)</f>
        <v>72</v>
      </c>
      <c r="AH97" s="481"/>
      <c r="AI97" s="482">
        <v>36</v>
      </c>
      <c r="AJ97" s="484"/>
      <c r="AK97" s="482">
        <v>36</v>
      </c>
      <c r="AL97" s="483"/>
      <c r="AM97" s="482"/>
      <c r="AN97" s="483"/>
      <c r="AO97" s="482">
        <f t="shared" si="45"/>
        <v>48</v>
      </c>
      <c r="AP97" s="483"/>
      <c r="AQ97" s="478"/>
      <c r="AR97" s="479"/>
      <c r="AS97" s="478"/>
      <c r="AT97" s="478"/>
      <c r="AU97" s="482"/>
      <c r="AV97" s="582"/>
      <c r="AW97" s="582"/>
      <c r="AX97" s="483"/>
      <c r="AY97" s="482"/>
      <c r="AZ97" s="582"/>
      <c r="BA97" s="582">
        <v>4</v>
      </c>
      <c r="BB97" s="483"/>
      <c r="BC97" s="482"/>
      <c r="BD97" s="582"/>
      <c r="BE97" s="582"/>
      <c r="BF97" s="483"/>
      <c r="BH97" s="90"/>
      <c r="BI97" s="90" t="s">
        <v>137</v>
      </c>
      <c r="BJ97" s="90"/>
    </row>
    <row r="98" spans="3:62" s="89" customFormat="1" ht="27.75" customHeight="1" x14ac:dyDescent="0.25">
      <c r="C98" s="91"/>
      <c r="D98" s="519" t="s">
        <v>174</v>
      </c>
      <c r="E98" s="520"/>
      <c r="F98" s="521"/>
      <c r="G98" s="693" t="s">
        <v>260</v>
      </c>
      <c r="H98" s="694"/>
      <c r="I98" s="694"/>
      <c r="J98" s="694"/>
      <c r="K98" s="694"/>
      <c r="L98" s="694"/>
      <c r="M98" s="694"/>
      <c r="N98" s="694"/>
      <c r="O98" s="694"/>
      <c r="P98" s="694"/>
      <c r="Q98" s="694"/>
      <c r="R98" s="694"/>
      <c r="S98" s="694"/>
      <c r="T98" s="703"/>
      <c r="U98" s="482"/>
      <c r="V98" s="483"/>
      <c r="W98" s="480">
        <v>6</v>
      </c>
      <c r="X98" s="481"/>
      <c r="Y98" s="479">
        <v>6</v>
      </c>
      <c r="Z98" s="484"/>
      <c r="AA98" s="482">
        <v>6</v>
      </c>
      <c r="AB98" s="483"/>
      <c r="AC98" s="482">
        <v>4</v>
      </c>
      <c r="AD98" s="582"/>
      <c r="AE98" s="482">
        <f t="shared" ref="AE98" si="47">AC98*30</f>
        <v>120</v>
      </c>
      <c r="AF98" s="483"/>
      <c r="AG98" s="480">
        <f t="shared" ref="AG98" si="48">+SUM(AI98:AN98)</f>
        <v>54</v>
      </c>
      <c r="AH98" s="481"/>
      <c r="AI98" s="482">
        <v>36</v>
      </c>
      <c r="AJ98" s="484"/>
      <c r="AK98" s="482">
        <v>18</v>
      </c>
      <c r="AL98" s="483"/>
      <c r="AM98" s="482"/>
      <c r="AN98" s="483"/>
      <c r="AO98" s="482">
        <f t="shared" ref="AO98" si="49">AE98-AG98</f>
        <v>66</v>
      </c>
      <c r="AP98" s="483"/>
      <c r="AQ98" s="478"/>
      <c r="AR98" s="479"/>
      <c r="AS98" s="478"/>
      <c r="AT98" s="478"/>
      <c r="AU98" s="482"/>
      <c r="AV98" s="582"/>
      <c r="AW98" s="582"/>
      <c r="AX98" s="483"/>
      <c r="AY98" s="482"/>
      <c r="AZ98" s="582"/>
      <c r="BA98" s="582">
        <v>3</v>
      </c>
      <c r="BB98" s="483"/>
      <c r="BC98" s="482"/>
      <c r="BD98" s="582"/>
      <c r="BE98" s="582"/>
      <c r="BF98" s="483"/>
      <c r="BH98" s="90"/>
      <c r="BI98" s="90" t="s">
        <v>137</v>
      </c>
      <c r="BJ98" s="90"/>
    </row>
    <row r="99" spans="3:62" s="86" customFormat="1" ht="23.25" x14ac:dyDescent="0.25">
      <c r="C99" s="89"/>
      <c r="D99" s="519" t="s">
        <v>247</v>
      </c>
      <c r="E99" s="520"/>
      <c r="F99" s="521"/>
      <c r="G99" s="693" t="s">
        <v>261</v>
      </c>
      <c r="H99" s="694"/>
      <c r="I99" s="694"/>
      <c r="J99" s="694"/>
      <c r="K99" s="694"/>
      <c r="L99" s="694"/>
      <c r="M99" s="694"/>
      <c r="N99" s="694"/>
      <c r="O99" s="694"/>
      <c r="P99" s="694"/>
      <c r="Q99" s="694"/>
      <c r="R99" s="694"/>
      <c r="S99" s="694"/>
      <c r="T99" s="703"/>
      <c r="U99" s="482"/>
      <c r="V99" s="483"/>
      <c r="W99" s="480">
        <v>5</v>
      </c>
      <c r="X99" s="481"/>
      <c r="Y99" s="479"/>
      <c r="Z99" s="484"/>
      <c r="AA99" s="480">
        <v>5</v>
      </c>
      <c r="AB99" s="481"/>
      <c r="AC99" s="482">
        <v>4</v>
      </c>
      <c r="AD99" s="582"/>
      <c r="AE99" s="482">
        <f t="shared" si="43"/>
        <v>120</v>
      </c>
      <c r="AF99" s="483"/>
      <c r="AG99" s="480">
        <f t="shared" ref="AG99:AG102" si="50">+SUM(AI99:AN99)</f>
        <v>72</v>
      </c>
      <c r="AH99" s="481"/>
      <c r="AI99" s="482">
        <v>18</v>
      </c>
      <c r="AJ99" s="484"/>
      <c r="AK99" s="482">
        <v>18</v>
      </c>
      <c r="AL99" s="483"/>
      <c r="AM99" s="482">
        <v>36</v>
      </c>
      <c r="AN99" s="483"/>
      <c r="AO99" s="482">
        <f t="shared" si="45"/>
        <v>48</v>
      </c>
      <c r="AP99" s="483"/>
      <c r="AQ99" s="478"/>
      <c r="AR99" s="479"/>
      <c r="AS99" s="478"/>
      <c r="AT99" s="479"/>
      <c r="AU99" s="480"/>
      <c r="AV99" s="479"/>
      <c r="AW99" s="478"/>
      <c r="AX99" s="479"/>
      <c r="AY99" s="480">
        <v>4</v>
      </c>
      <c r="AZ99" s="479"/>
      <c r="BA99" s="478"/>
      <c r="BB99" s="479"/>
      <c r="BC99" s="480"/>
      <c r="BD99" s="479"/>
      <c r="BE99" s="478"/>
      <c r="BF99" s="481"/>
      <c r="BG99" s="315"/>
      <c r="BH99" s="316"/>
      <c r="BI99" s="316" t="s">
        <v>137</v>
      </c>
      <c r="BJ99" s="316"/>
    </row>
    <row r="100" spans="3:62" s="86" customFormat="1" ht="23.25" x14ac:dyDescent="0.25">
      <c r="C100" s="89"/>
      <c r="D100" s="519" t="s">
        <v>248</v>
      </c>
      <c r="E100" s="520"/>
      <c r="F100" s="521"/>
      <c r="G100" s="693" t="s">
        <v>262</v>
      </c>
      <c r="H100" s="694"/>
      <c r="I100" s="694"/>
      <c r="J100" s="694"/>
      <c r="K100" s="694"/>
      <c r="L100" s="694"/>
      <c r="M100" s="694"/>
      <c r="N100" s="694"/>
      <c r="O100" s="694"/>
      <c r="P100" s="694"/>
      <c r="Q100" s="694"/>
      <c r="R100" s="694"/>
      <c r="S100" s="694"/>
      <c r="T100" s="703"/>
      <c r="U100" s="482"/>
      <c r="V100" s="483"/>
      <c r="W100" s="480">
        <v>5</v>
      </c>
      <c r="X100" s="481"/>
      <c r="Y100" s="479"/>
      <c r="Z100" s="484"/>
      <c r="AA100" s="480">
        <v>5</v>
      </c>
      <c r="AB100" s="481"/>
      <c r="AC100" s="482">
        <v>4</v>
      </c>
      <c r="AD100" s="582"/>
      <c r="AE100" s="482">
        <f t="shared" si="43"/>
        <v>120</v>
      </c>
      <c r="AF100" s="483"/>
      <c r="AG100" s="480">
        <f t="shared" si="50"/>
        <v>72</v>
      </c>
      <c r="AH100" s="481"/>
      <c r="AI100" s="482">
        <v>18</v>
      </c>
      <c r="AJ100" s="484"/>
      <c r="AK100" s="482"/>
      <c r="AL100" s="483"/>
      <c r="AM100" s="482">
        <v>54</v>
      </c>
      <c r="AN100" s="483"/>
      <c r="AO100" s="482">
        <f t="shared" si="45"/>
        <v>48</v>
      </c>
      <c r="AP100" s="483"/>
      <c r="AQ100" s="478"/>
      <c r="AR100" s="479"/>
      <c r="AS100" s="478"/>
      <c r="AT100" s="479"/>
      <c r="AU100" s="480"/>
      <c r="AV100" s="479"/>
      <c r="AW100" s="478"/>
      <c r="AX100" s="479"/>
      <c r="AY100" s="480">
        <v>4</v>
      </c>
      <c r="AZ100" s="479"/>
      <c r="BA100" s="478"/>
      <c r="BB100" s="479"/>
      <c r="BC100" s="480"/>
      <c r="BD100" s="479"/>
      <c r="BE100" s="478"/>
      <c r="BF100" s="481"/>
      <c r="BG100" s="315"/>
      <c r="BH100" s="316"/>
      <c r="BI100" s="316" t="s">
        <v>137</v>
      </c>
      <c r="BJ100" s="316"/>
    </row>
    <row r="101" spans="3:62" s="86" customFormat="1" ht="23.25" x14ac:dyDescent="0.25">
      <c r="C101" s="89"/>
      <c r="D101" s="519" t="s">
        <v>263</v>
      </c>
      <c r="E101" s="520"/>
      <c r="F101" s="521"/>
      <c r="G101" s="693" t="s">
        <v>264</v>
      </c>
      <c r="H101" s="694"/>
      <c r="I101" s="694"/>
      <c r="J101" s="694"/>
      <c r="K101" s="694"/>
      <c r="L101" s="694"/>
      <c r="M101" s="694"/>
      <c r="N101" s="694"/>
      <c r="O101" s="694"/>
      <c r="P101" s="694"/>
      <c r="Q101" s="694"/>
      <c r="R101" s="694"/>
      <c r="S101" s="694"/>
      <c r="T101" s="703"/>
      <c r="U101" s="482"/>
      <c r="V101" s="483"/>
      <c r="W101" s="480">
        <v>6</v>
      </c>
      <c r="X101" s="481"/>
      <c r="Y101" s="479"/>
      <c r="Z101" s="484"/>
      <c r="AA101" s="480">
        <v>6</v>
      </c>
      <c r="AB101" s="481"/>
      <c r="AC101" s="482">
        <v>4</v>
      </c>
      <c r="AD101" s="582"/>
      <c r="AE101" s="482">
        <f t="shared" si="43"/>
        <v>120</v>
      </c>
      <c r="AF101" s="483"/>
      <c r="AG101" s="480">
        <f t="shared" si="50"/>
        <v>72</v>
      </c>
      <c r="AH101" s="481"/>
      <c r="AI101" s="482">
        <v>18</v>
      </c>
      <c r="AJ101" s="484"/>
      <c r="AK101" s="482">
        <v>18</v>
      </c>
      <c r="AL101" s="483"/>
      <c r="AM101" s="482">
        <v>36</v>
      </c>
      <c r="AN101" s="483"/>
      <c r="AO101" s="482">
        <f t="shared" si="45"/>
        <v>48</v>
      </c>
      <c r="AP101" s="483"/>
      <c r="AQ101" s="478"/>
      <c r="AR101" s="479"/>
      <c r="AS101" s="478"/>
      <c r="AT101" s="479"/>
      <c r="AU101" s="480"/>
      <c r="AV101" s="479"/>
      <c r="AW101" s="478"/>
      <c r="AX101" s="479"/>
      <c r="AY101" s="480"/>
      <c r="AZ101" s="479"/>
      <c r="BA101" s="478">
        <v>4</v>
      </c>
      <c r="BB101" s="479"/>
      <c r="BC101" s="480"/>
      <c r="BD101" s="479"/>
      <c r="BE101" s="478"/>
      <c r="BF101" s="481"/>
      <c r="BG101" s="315"/>
      <c r="BH101" s="316"/>
      <c r="BI101" s="316" t="s">
        <v>137</v>
      </c>
      <c r="BJ101" s="316"/>
    </row>
    <row r="102" spans="3:62" s="86" customFormat="1" ht="23.25" x14ac:dyDescent="0.25">
      <c r="C102" s="89"/>
      <c r="D102" s="519" t="s">
        <v>265</v>
      </c>
      <c r="E102" s="520"/>
      <c r="F102" s="521"/>
      <c r="G102" s="693" t="s">
        <v>266</v>
      </c>
      <c r="H102" s="694"/>
      <c r="I102" s="694"/>
      <c r="J102" s="694"/>
      <c r="K102" s="694"/>
      <c r="L102" s="694"/>
      <c r="M102" s="694"/>
      <c r="N102" s="694"/>
      <c r="O102" s="694"/>
      <c r="P102" s="694"/>
      <c r="Q102" s="694"/>
      <c r="R102" s="694"/>
      <c r="S102" s="694"/>
      <c r="T102" s="703"/>
      <c r="U102" s="482"/>
      <c r="V102" s="483"/>
      <c r="W102" s="480">
        <v>6</v>
      </c>
      <c r="X102" s="481"/>
      <c r="Y102" s="479"/>
      <c r="Z102" s="484"/>
      <c r="AA102" s="480">
        <v>6</v>
      </c>
      <c r="AB102" s="481"/>
      <c r="AC102" s="482">
        <v>4</v>
      </c>
      <c r="AD102" s="582"/>
      <c r="AE102" s="482">
        <f t="shared" si="43"/>
        <v>120</v>
      </c>
      <c r="AF102" s="483"/>
      <c r="AG102" s="480">
        <f t="shared" si="50"/>
        <v>72</v>
      </c>
      <c r="AH102" s="481"/>
      <c r="AI102" s="482">
        <v>18</v>
      </c>
      <c r="AJ102" s="484"/>
      <c r="AK102" s="482"/>
      <c r="AL102" s="483"/>
      <c r="AM102" s="482">
        <v>54</v>
      </c>
      <c r="AN102" s="483"/>
      <c r="AO102" s="482">
        <f t="shared" si="45"/>
        <v>48</v>
      </c>
      <c r="AP102" s="483"/>
      <c r="AQ102" s="478"/>
      <c r="AR102" s="479"/>
      <c r="AS102" s="478"/>
      <c r="AT102" s="479"/>
      <c r="AU102" s="480"/>
      <c r="AV102" s="479"/>
      <c r="AW102" s="478"/>
      <c r="AX102" s="479"/>
      <c r="AY102" s="480"/>
      <c r="AZ102" s="479"/>
      <c r="BA102" s="478">
        <v>4</v>
      </c>
      <c r="BB102" s="479"/>
      <c r="BC102" s="480"/>
      <c r="BD102" s="479"/>
      <c r="BE102" s="478"/>
      <c r="BF102" s="481"/>
      <c r="BG102" s="315"/>
      <c r="BH102" s="316"/>
      <c r="BI102" s="316" t="s">
        <v>137</v>
      </c>
      <c r="BJ102" s="316"/>
    </row>
    <row r="103" spans="3:62" s="86" customFormat="1" ht="23.25" customHeight="1" x14ac:dyDescent="0.25">
      <c r="C103" s="89"/>
      <c r="D103" s="519" t="s">
        <v>267</v>
      </c>
      <c r="E103" s="520"/>
      <c r="F103" s="521"/>
      <c r="G103" s="522" t="s">
        <v>268</v>
      </c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4"/>
      <c r="U103" s="479"/>
      <c r="V103" s="484"/>
      <c r="W103" s="480">
        <v>8</v>
      </c>
      <c r="X103" s="481"/>
      <c r="Y103" s="479">
        <v>8</v>
      </c>
      <c r="Z103" s="484"/>
      <c r="AA103" s="482">
        <v>8</v>
      </c>
      <c r="AB103" s="483"/>
      <c r="AC103" s="482">
        <v>4</v>
      </c>
      <c r="AD103" s="582"/>
      <c r="AE103" s="482">
        <f t="shared" ref="AE103" si="51">AC103*30</f>
        <v>120</v>
      </c>
      <c r="AF103" s="483"/>
      <c r="AG103" s="480">
        <f>+SUM(AI103:AN103)</f>
        <v>54</v>
      </c>
      <c r="AH103" s="481"/>
      <c r="AI103" s="482">
        <v>36</v>
      </c>
      <c r="AJ103" s="484"/>
      <c r="AK103" s="482">
        <v>18</v>
      </c>
      <c r="AL103" s="483"/>
      <c r="AM103" s="482"/>
      <c r="AN103" s="483"/>
      <c r="AO103" s="482">
        <f t="shared" ref="AO103" si="52">AE103-AG103</f>
        <v>66</v>
      </c>
      <c r="AP103" s="483"/>
      <c r="AQ103" s="478"/>
      <c r="AR103" s="479"/>
      <c r="AS103" s="478"/>
      <c r="AT103" s="479"/>
      <c r="AU103" s="480"/>
      <c r="AV103" s="479"/>
      <c r="AW103" s="478"/>
      <c r="AX103" s="479"/>
      <c r="AY103" s="480"/>
      <c r="AZ103" s="479"/>
      <c r="BA103" s="478"/>
      <c r="BB103" s="479"/>
      <c r="BC103" s="480"/>
      <c r="BD103" s="479"/>
      <c r="BE103" s="478">
        <v>6</v>
      </c>
      <c r="BF103" s="481"/>
      <c r="BG103" s="315"/>
      <c r="BH103" s="316"/>
      <c r="BI103" s="316"/>
      <c r="BJ103" s="316"/>
    </row>
    <row r="104" spans="3:62" s="89" customFormat="1" ht="23.25" customHeight="1" x14ac:dyDescent="0.25">
      <c r="C104" s="91"/>
      <c r="D104" s="519" t="s">
        <v>269</v>
      </c>
      <c r="E104" s="520"/>
      <c r="F104" s="521"/>
      <c r="G104" s="522" t="s">
        <v>270</v>
      </c>
      <c r="H104" s="523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  <c r="T104" s="524"/>
      <c r="U104" s="479"/>
      <c r="V104" s="484"/>
      <c r="W104" s="480">
        <v>6</v>
      </c>
      <c r="X104" s="481"/>
      <c r="Y104" s="479">
        <v>6</v>
      </c>
      <c r="Z104" s="484"/>
      <c r="AA104" s="482">
        <v>6</v>
      </c>
      <c r="AB104" s="483"/>
      <c r="AC104" s="482">
        <v>4</v>
      </c>
      <c r="AD104" s="582"/>
      <c r="AE104" s="482">
        <f t="shared" si="43"/>
        <v>120</v>
      </c>
      <c r="AF104" s="483"/>
      <c r="AG104" s="480">
        <f>+SUM(AI104:AN104)</f>
        <v>72</v>
      </c>
      <c r="AH104" s="481"/>
      <c r="AI104" s="482">
        <v>36</v>
      </c>
      <c r="AJ104" s="484"/>
      <c r="AK104" s="482"/>
      <c r="AL104" s="483"/>
      <c r="AM104" s="482">
        <v>36</v>
      </c>
      <c r="AN104" s="483"/>
      <c r="AO104" s="482">
        <f t="shared" si="45"/>
        <v>48</v>
      </c>
      <c r="AP104" s="483"/>
      <c r="AQ104" s="478"/>
      <c r="AR104" s="479"/>
      <c r="AS104" s="478"/>
      <c r="AT104" s="478"/>
      <c r="AU104" s="482"/>
      <c r="AV104" s="582"/>
      <c r="AW104" s="582"/>
      <c r="AX104" s="483"/>
      <c r="AY104" s="482"/>
      <c r="AZ104" s="582"/>
      <c r="BA104" s="582">
        <v>4</v>
      </c>
      <c r="BB104" s="483"/>
      <c r="BC104" s="482"/>
      <c r="BD104" s="582"/>
      <c r="BE104" s="582"/>
      <c r="BF104" s="483"/>
      <c r="BH104" s="90"/>
      <c r="BI104" s="90" t="s">
        <v>137</v>
      </c>
      <c r="BJ104" s="90"/>
    </row>
    <row r="105" spans="3:62" s="320" customFormat="1" ht="23.25" x14ac:dyDescent="0.25">
      <c r="C105" s="317"/>
      <c r="D105" s="700" t="s">
        <v>271</v>
      </c>
      <c r="E105" s="701"/>
      <c r="F105" s="702"/>
      <c r="G105" s="688" t="s">
        <v>272</v>
      </c>
      <c r="H105" s="689"/>
      <c r="I105" s="689"/>
      <c r="J105" s="689"/>
      <c r="K105" s="689"/>
      <c r="L105" s="689"/>
      <c r="M105" s="689"/>
      <c r="N105" s="689"/>
      <c r="O105" s="689"/>
      <c r="P105" s="689"/>
      <c r="Q105" s="689"/>
      <c r="R105" s="689"/>
      <c r="S105" s="689"/>
      <c r="T105" s="690"/>
      <c r="U105" s="698"/>
      <c r="V105" s="699"/>
      <c r="W105" s="696">
        <v>7</v>
      </c>
      <c r="X105" s="697"/>
      <c r="Y105" s="698"/>
      <c r="Z105" s="699"/>
      <c r="AA105" s="696">
        <v>7</v>
      </c>
      <c r="AB105" s="699"/>
      <c r="AC105" s="698">
        <v>4</v>
      </c>
      <c r="AD105" s="699"/>
      <c r="AE105" s="696">
        <f t="shared" si="43"/>
        <v>120</v>
      </c>
      <c r="AF105" s="697"/>
      <c r="AG105" s="698">
        <f t="shared" ref="AG105:AG108" si="53">+SUM(AI105:AN105)</f>
        <v>72</v>
      </c>
      <c r="AH105" s="699"/>
      <c r="AI105" s="696">
        <v>36</v>
      </c>
      <c r="AJ105" s="697"/>
      <c r="AK105" s="698">
        <v>36</v>
      </c>
      <c r="AL105" s="699"/>
      <c r="AM105" s="696"/>
      <c r="AN105" s="697"/>
      <c r="AO105" s="698">
        <f t="shared" si="45"/>
        <v>48</v>
      </c>
      <c r="AP105" s="699"/>
      <c r="AQ105" s="696"/>
      <c r="AR105" s="704"/>
      <c r="AS105" s="704"/>
      <c r="AT105" s="697"/>
      <c r="AU105" s="698"/>
      <c r="AV105" s="704"/>
      <c r="AW105" s="704"/>
      <c r="AX105" s="699"/>
      <c r="AY105" s="696"/>
      <c r="AZ105" s="704"/>
      <c r="BA105" s="704"/>
      <c r="BB105" s="697"/>
      <c r="BC105" s="698">
        <v>4</v>
      </c>
      <c r="BD105" s="704"/>
      <c r="BE105" s="704"/>
      <c r="BF105" s="699"/>
      <c r="BG105" s="318"/>
      <c r="BH105" s="319"/>
      <c r="BI105" s="319" t="s">
        <v>137</v>
      </c>
      <c r="BJ105" s="319" t="s">
        <v>137</v>
      </c>
    </row>
    <row r="106" spans="3:62" s="320" customFormat="1" ht="23.25" x14ac:dyDescent="0.25">
      <c r="C106" s="317"/>
      <c r="D106" s="700" t="s">
        <v>273</v>
      </c>
      <c r="E106" s="701"/>
      <c r="F106" s="702"/>
      <c r="G106" s="688" t="s">
        <v>274</v>
      </c>
      <c r="H106" s="689"/>
      <c r="I106" s="689"/>
      <c r="J106" s="689"/>
      <c r="K106" s="689"/>
      <c r="L106" s="689"/>
      <c r="M106" s="689"/>
      <c r="N106" s="689"/>
      <c r="O106" s="689"/>
      <c r="P106" s="689"/>
      <c r="Q106" s="689"/>
      <c r="R106" s="689"/>
      <c r="S106" s="689"/>
      <c r="T106" s="690"/>
      <c r="U106" s="698"/>
      <c r="V106" s="699"/>
      <c r="W106" s="696">
        <v>7</v>
      </c>
      <c r="X106" s="697"/>
      <c r="Y106" s="698"/>
      <c r="Z106" s="699"/>
      <c r="AA106" s="696">
        <v>7</v>
      </c>
      <c r="AB106" s="699"/>
      <c r="AC106" s="698">
        <v>4</v>
      </c>
      <c r="AD106" s="699"/>
      <c r="AE106" s="696">
        <f t="shared" si="43"/>
        <v>120</v>
      </c>
      <c r="AF106" s="697"/>
      <c r="AG106" s="698">
        <f t="shared" si="53"/>
        <v>72</v>
      </c>
      <c r="AH106" s="699"/>
      <c r="AI106" s="696">
        <v>18</v>
      </c>
      <c r="AJ106" s="697"/>
      <c r="AK106" s="698">
        <v>18</v>
      </c>
      <c r="AL106" s="699"/>
      <c r="AM106" s="696">
        <v>36</v>
      </c>
      <c r="AN106" s="697"/>
      <c r="AO106" s="698">
        <f t="shared" si="45"/>
        <v>48</v>
      </c>
      <c r="AP106" s="699"/>
      <c r="AQ106" s="696"/>
      <c r="AR106" s="704"/>
      <c r="AS106" s="704"/>
      <c r="AT106" s="697"/>
      <c r="AU106" s="698"/>
      <c r="AV106" s="704"/>
      <c r="AW106" s="704"/>
      <c r="AX106" s="699"/>
      <c r="AY106" s="696"/>
      <c r="AZ106" s="704"/>
      <c r="BA106" s="704"/>
      <c r="BB106" s="697"/>
      <c r="BC106" s="698">
        <v>4</v>
      </c>
      <c r="BD106" s="704"/>
      <c r="BE106" s="704"/>
      <c r="BF106" s="699"/>
      <c r="BG106" s="318"/>
      <c r="BH106" s="319"/>
      <c r="BI106" s="319"/>
      <c r="BJ106" s="319"/>
    </row>
    <row r="107" spans="3:62" s="320" customFormat="1" ht="23.25" x14ac:dyDescent="0.25">
      <c r="C107" s="317"/>
      <c r="D107" s="700" t="s">
        <v>275</v>
      </c>
      <c r="E107" s="701"/>
      <c r="F107" s="702"/>
      <c r="G107" s="688" t="s">
        <v>276</v>
      </c>
      <c r="H107" s="689"/>
      <c r="I107" s="689"/>
      <c r="J107" s="689"/>
      <c r="K107" s="689"/>
      <c r="L107" s="689"/>
      <c r="M107" s="689"/>
      <c r="N107" s="689"/>
      <c r="O107" s="689"/>
      <c r="P107" s="689"/>
      <c r="Q107" s="689"/>
      <c r="R107" s="689"/>
      <c r="S107" s="689"/>
      <c r="T107" s="690"/>
      <c r="U107" s="698"/>
      <c r="V107" s="699"/>
      <c r="W107" s="696">
        <v>8</v>
      </c>
      <c r="X107" s="697"/>
      <c r="Y107" s="698"/>
      <c r="Z107" s="699"/>
      <c r="AA107" s="696">
        <v>8</v>
      </c>
      <c r="AB107" s="699"/>
      <c r="AC107" s="698">
        <v>4</v>
      </c>
      <c r="AD107" s="699"/>
      <c r="AE107" s="696">
        <f t="shared" si="43"/>
        <v>120</v>
      </c>
      <c r="AF107" s="697"/>
      <c r="AG107" s="698">
        <f t="shared" si="53"/>
        <v>54</v>
      </c>
      <c r="AH107" s="699"/>
      <c r="AI107" s="696">
        <v>36</v>
      </c>
      <c r="AJ107" s="697"/>
      <c r="AK107" s="698">
        <v>18</v>
      </c>
      <c r="AL107" s="699"/>
      <c r="AM107" s="696"/>
      <c r="AN107" s="697"/>
      <c r="AO107" s="698">
        <f t="shared" si="45"/>
        <v>66</v>
      </c>
      <c r="AP107" s="699"/>
      <c r="AQ107" s="696"/>
      <c r="AR107" s="704"/>
      <c r="AS107" s="704"/>
      <c r="AT107" s="697"/>
      <c r="AU107" s="698"/>
      <c r="AV107" s="704"/>
      <c r="AW107" s="704"/>
      <c r="AX107" s="699"/>
      <c r="AY107" s="696"/>
      <c r="AZ107" s="704"/>
      <c r="BA107" s="704"/>
      <c r="BB107" s="697"/>
      <c r="BC107" s="698"/>
      <c r="BD107" s="704"/>
      <c r="BE107" s="704">
        <v>6</v>
      </c>
      <c r="BF107" s="699"/>
      <c r="BG107" s="318"/>
      <c r="BH107" s="319"/>
      <c r="BI107" s="319" t="s">
        <v>137</v>
      </c>
      <c r="BJ107" s="319"/>
    </row>
    <row r="108" spans="3:62" s="320" customFormat="1" ht="24" thickBot="1" x14ac:dyDescent="0.3">
      <c r="C108" s="317"/>
      <c r="D108" s="700" t="s">
        <v>277</v>
      </c>
      <c r="E108" s="701"/>
      <c r="F108" s="702"/>
      <c r="G108" s="688" t="s">
        <v>278</v>
      </c>
      <c r="H108" s="689"/>
      <c r="I108" s="689"/>
      <c r="J108" s="689"/>
      <c r="K108" s="689"/>
      <c r="L108" s="689"/>
      <c r="M108" s="689"/>
      <c r="N108" s="689"/>
      <c r="O108" s="689"/>
      <c r="P108" s="689"/>
      <c r="Q108" s="689"/>
      <c r="R108" s="689"/>
      <c r="S108" s="689"/>
      <c r="T108" s="690"/>
      <c r="U108" s="698"/>
      <c r="V108" s="699"/>
      <c r="W108" s="696">
        <v>8</v>
      </c>
      <c r="X108" s="697"/>
      <c r="Y108" s="698"/>
      <c r="Z108" s="699"/>
      <c r="AA108" s="696">
        <v>8</v>
      </c>
      <c r="AB108" s="699"/>
      <c r="AC108" s="698">
        <v>4</v>
      </c>
      <c r="AD108" s="699"/>
      <c r="AE108" s="696">
        <f t="shared" si="43"/>
        <v>120</v>
      </c>
      <c r="AF108" s="697"/>
      <c r="AG108" s="698">
        <f t="shared" si="53"/>
        <v>72</v>
      </c>
      <c r="AH108" s="699"/>
      <c r="AI108" s="696">
        <v>18</v>
      </c>
      <c r="AJ108" s="697"/>
      <c r="AK108" s="698">
        <v>18</v>
      </c>
      <c r="AL108" s="699"/>
      <c r="AM108" s="696">
        <v>36</v>
      </c>
      <c r="AN108" s="697"/>
      <c r="AO108" s="698">
        <f t="shared" si="45"/>
        <v>48</v>
      </c>
      <c r="AP108" s="699"/>
      <c r="AQ108" s="696"/>
      <c r="AR108" s="704"/>
      <c r="AS108" s="704"/>
      <c r="AT108" s="697"/>
      <c r="AU108" s="698"/>
      <c r="AV108" s="704"/>
      <c r="AW108" s="704"/>
      <c r="AX108" s="699"/>
      <c r="AY108" s="696"/>
      <c r="AZ108" s="704"/>
      <c r="BA108" s="704"/>
      <c r="BB108" s="697"/>
      <c r="BC108" s="698"/>
      <c r="BD108" s="704"/>
      <c r="BE108" s="704">
        <v>8</v>
      </c>
      <c r="BF108" s="699"/>
      <c r="BG108" s="318"/>
      <c r="BH108" s="319"/>
      <c r="BI108" s="319"/>
      <c r="BJ108" s="319"/>
    </row>
    <row r="109" spans="3:62" s="266" customFormat="1" ht="30.6" hidden="1" customHeight="1" x14ac:dyDescent="0.3">
      <c r="C109" s="267"/>
      <c r="D109" s="426" t="s">
        <v>248</v>
      </c>
      <c r="E109" s="427"/>
      <c r="F109" s="428"/>
      <c r="G109" s="429" t="s">
        <v>136</v>
      </c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1"/>
      <c r="U109" s="423"/>
      <c r="V109" s="432"/>
      <c r="W109" s="422">
        <v>8</v>
      </c>
      <c r="X109" s="425"/>
      <c r="Y109" s="423">
        <v>8</v>
      </c>
      <c r="Z109" s="432"/>
      <c r="AA109" s="433">
        <v>8</v>
      </c>
      <c r="AB109" s="434"/>
      <c r="AC109" s="433">
        <v>4</v>
      </c>
      <c r="AD109" s="435"/>
      <c r="AE109" s="433">
        <f t="shared" ref="AE109:AE110" si="54">AC109*30</f>
        <v>120</v>
      </c>
      <c r="AF109" s="434"/>
      <c r="AG109" s="422">
        <f t="shared" ref="AG109:AG111" si="55">+SUM(AI109:AN109)</f>
        <v>63</v>
      </c>
      <c r="AH109" s="425"/>
      <c r="AI109" s="433">
        <v>45</v>
      </c>
      <c r="AJ109" s="432"/>
      <c r="AK109" s="433">
        <v>18</v>
      </c>
      <c r="AL109" s="434"/>
      <c r="AM109" s="433"/>
      <c r="AN109" s="434"/>
      <c r="AO109" s="433">
        <f t="shared" ref="AO109:AO110" si="56">AE109-AG109</f>
        <v>57</v>
      </c>
      <c r="AP109" s="434"/>
      <c r="AQ109" s="424"/>
      <c r="AR109" s="423"/>
      <c r="AS109" s="424"/>
      <c r="AT109" s="423"/>
      <c r="AU109" s="422"/>
      <c r="AV109" s="423"/>
      <c r="AW109" s="424"/>
      <c r="AX109" s="423"/>
      <c r="AY109" s="422"/>
      <c r="AZ109" s="423"/>
      <c r="BA109" s="424"/>
      <c r="BB109" s="423"/>
      <c r="BC109" s="422"/>
      <c r="BD109" s="423"/>
      <c r="BE109" s="424">
        <v>7</v>
      </c>
      <c r="BF109" s="425"/>
      <c r="BH109" s="208"/>
      <c r="BI109" s="208"/>
      <c r="BJ109" s="208"/>
    </row>
    <row r="110" spans="3:62" s="266" customFormat="1" ht="37.15" hidden="1" customHeight="1" x14ac:dyDescent="0.3">
      <c r="C110" s="267"/>
      <c r="D110" s="426" t="s">
        <v>248</v>
      </c>
      <c r="E110" s="427"/>
      <c r="F110" s="428"/>
      <c r="G110" s="429" t="s">
        <v>159</v>
      </c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1"/>
      <c r="U110" s="423"/>
      <c r="V110" s="432"/>
      <c r="W110" s="422">
        <v>8</v>
      </c>
      <c r="X110" s="425"/>
      <c r="Y110" s="423">
        <v>8</v>
      </c>
      <c r="Z110" s="432"/>
      <c r="AA110" s="433">
        <v>8</v>
      </c>
      <c r="AB110" s="434"/>
      <c r="AC110" s="433">
        <v>4</v>
      </c>
      <c r="AD110" s="435"/>
      <c r="AE110" s="433">
        <f t="shared" si="54"/>
        <v>120</v>
      </c>
      <c r="AF110" s="434"/>
      <c r="AG110" s="422">
        <f t="shared" ref="AG110" si="57">+SUM(AI110:AN110)</f>
        <v>63</v>
      </c>
      <c r="AH110" s="425"/>
      <c r="AI110" s="433">
        <v>45</v>
      </c>
      <c r="AJ110" s="432"/>
      <c r="AK110" s="433">
        <v>18</v>
      </c>
      <c r="AL110" s="434"/>
      <c r="AM110" s="433"/>
      <c r="AN110" s="434"/>
      <c r="AO110" s="433">
        <f t="shared" si="56"/>
        <v>57</v>
      </c>
      <c r="AP110" s="434"/>
      <c r="AQ110" s="424"/>
      <c r="AR110" s="423"/>
      <c r="AS110" s="424"/>
      <c r="AT110" s="423"/>
      <c r="AU110" s="422"/>
      <c r="AV110" s="423"/>
      <c r="AW110" s="424"/>
      <c r="AX110" s="423"/>
      <c r="AY110" s="422"/>
      <c r="AZ110" s="423"/>
      <c r="BA110" s="424"/>
      <c r="BB110" s="423"/>
      <c r="BC110" s="422"/>
      <c r="BD110" s="423"/>
      <c r="BE110" s="424">
        <v>7</v>
      </c>
      <c r="BF110" s="425"/>
      <c r="BH110" s="208"/>
      <c r="BI110" s="208"/>
      <c r="BJ110" s="208"/>
    </row>
    <row r="111" spans="3:62" s="266" customFormat="1" ht="37.15" hidden="1" customHeight="1" thickBot="1" x14ac:dyDescent="0.35">
      <c r="C111" s="267"/>
      <c r="D111" s="426" t="s">
        <v>248</v>
      </c>
      <c r="E111" s="427"/>
      <c r="F111" s="428"/>
      <c r="G111" s="429" t="s">
        <v>252</v>
      </c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1"/>
      <c r="U111" s="423"/>
      <c r="V111" s="432"/>
      <c r="W111" s="422">
        <v>8</v>
      </c>
      <c r="X111" s="425"/>
      <c r="Y111" s="423">
        <v>8</v>
      </c>
      <c r="Z111" s="432"/>
      <c r="AA111" s="433">
        <v>8</v>
      </c>
      <c r="AB111" s="434"/>
      <c r="AC111" s="433">
        <v>4</v>
      </c>
      <c r="AD111" s="435"/>
      <c r="AE111" s="433">
        <f t="shared" ref="AE111" si="58">AC111*30</f>
        <v>120</v>
      </c>
      <c r="AF111" s="434"/>
      <c r="AG111" s="422">
        <f t="shared" si="55"/>
        <v>63</v>
      </c>
      <c r="AH111" s="425"/>
      <c r="AI111" s="433">
        <v>45</v>
      </c>
      <c r="AJ111" s="432"/>
      <c r="AK111" s="433">
        <v>18</v>
      </c>
      <c r="AL111" s="434"/>
      <c r="AM111" s="433"/>
      <c r="AN111" s="434"/>
      <c r="AO111" s="433">
        <f t="shared" ref="AO111" si="59">AE111-AG111</f>
        <v>57</v>
      </c>
      <c r="AP111" s="434"/>
      <c r="AQ111" s="424"/>
      <c r="AR111" s="423"/>
      <c r="AS111" s="424"/>
      <c r="AT111" s="423"/>
      <c r="AU111" s="422"/>
      <c r="AV111" s="423"/>
      <c r="AW111" s="424"/>
      <c r="AX111" s="423"/>
      <c r="AY111" s="422"/>
      <c r="AZ111" s="423"/>
      <c r="BA111" s="424"/>
      <c r="BB111" s="423"/>
      <c r="BC111" s="422"/>
      <c r="BD111" s="423"/>
      <c r="BE111" s="424">
        <v>7</v>
      </c>
      <c r="BF111" s="425"/>
      <c r="BH111" s="208"/>
      <c r="BI111" s="208"/>
      <c r="BJ111" s="208"/>
    </row>
    <row r="112" spans="3:62" s="210" customFormat="1" ht="27" thickBot="1" x14ac:dyDescent="0.4">
      <c r="D112" s="584" t="s">
        <v>112</v>
      </c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585"/>
      <c r="Q112" s="585"/>
      <c r="R112" s="585"/>
      <c r="S112" s="585"/>
      <c r="T112" s="586"/>
      <c r="U112" s="444">
        <v>1</v>
      </c>
      <c r="V112" s="443"/>
      <c r="W112" s="442">
        <v>12</v>
      </c>
      <c r="X112" s="443"/>
      <c r="Y112" s="444">
        <v>4</v>
      </c>
      <c r="Z112" s="445"/>
      <c r="AA112" s="446">
        <v>13</v>
      </c>
      <c r="AB112" s="447"/>
      <c r="AC112" s="448">
        <f>SUM(AC96:AD108)</f>
        <v>55.5</v>
      </c>
      <c r="AD112" s="448"/>
      <c r="AE112" s="448">
        <f>SUM(AE96:AF108)</f>
        <v>1665</v>
      </c>
      <c r="AF112" s="448"/>
      <c r="AG112" s="448">
        <f>SUM(AG96:AH108)</f>
        <v>927</v>
      </c>
      <c r="AH112" s="448"/>
      <c r="AI112" s="448">
        <f>SUM(AI96:AJ108)</f>
        <v>378</v>
      </c>
      <c r="AJ112" s="448"/>
      <c r="AK112" s="448">
        <f>SUM(AK96:AL108)</f>
        <v>198</v>
      </c>
      <c r="AL112" s="448"/>
      <c r="AM112" s="448">
        <f>SUM(AM96:AN108)</f>
        <v>351</v>
      </c>
      <c r="AN112" s="448"/>
      <c r="AO112" s="448">
        <f>SUM(AO96:AP108)</f>
        <v>738</v>
      </c>
      <c r="AP112" s="448"/>
      <c r="AQ112" s="444"/>
      <c r="AR112" s="534"/>
      <c r="AS112" s="534"/>
      <c r="AT112" s="445"/>
      <c r="AU112" s="444">
        <f>SUM(AU96:AV108)</f>
        <v>6.5</v>
      </c>
      <c r="AV112" s="534"/>
      <c r="AW112" s="534"/>
      <c r="AX112" s="445"/>
      <c r="AY112" s="444">
        <f>SUM(AY96:AZ108)</f>
        <v>8</v>
      </c>
      <c r="AZ112" s="534"/>
      <c r="BA112" s="534">
        <f>SUM(BA96:BB108)</f>
        <v>19</v>
      </c>
      <c r="BB112" s="445"/>
      <c r="BC112" s="444">
        <f>SUM(BC96:BD108)</f>
        <v>8</v>
      </c>
      <c r="BD112" s="534"/>
      <c r="BE112" s="534">
        <f>SUM(BE96:BF108)</f>
        <v>20</v>
      </c>
      <c r="BF112" s="443"/>
      <c r="BH112" s="321"/>
      <c r="BI112" s="211"/>
      <c r="BJ112" s="211"/>
    </row>
    <row r="113" spans="1:64" s="212" customFormat="1" ht="27" thickBot="1" x14ac:dyDescent="0.4">
      <c r="D113" s="667" t="s">
        <v>98</v>
      </c>
      <c r="E113" s="668"/>
      <c r="F113" s="668"/>
      <c r="G113" s="668"/>
      <c r="H113" s="668"/>
      <c r="I113" s="668"/>
      <c r="J113" s="668"/>
      <c r="K113" s="668"/>
      <c r="L113" s="668"/>
      <c r="M113" s="668"/>
      <c r="N113" s="668"/>
      <c r="O113" s="668"/>
      <c r="P113" s="668"/>
      <c r="Q113" s="668"/>
      <c r="R113" s="668"/>
      <c r="S113" s="668"/>
      <c r="T113" s="669"/>
      <c r="U113" s="440">
        <f>U112+U92</f>
        <v>1</v>
      </c>
      <c r="V113" s="441"/>
      <c r="W113" s="440">
        <f>W112+W92</f>
        <v>15</v>
      </c>
      <c r="X113" s="441"/>
      <c r="Y113" s="440">
        <f>Y112+Y92</f>
        <v>4</v>
      </c>
      <c r="Z113" s="441"/>
      <c r="AA113" s="440">
        <f>AA112+AA92</f>
        <v>16</v>
      </c>
      <c r="AB113" s="441"/>
      <c r="AC113" s="440">
        <f>AC92+AC112</f>
        <v>61.5</v>
      </c>
      <c r="AD113" s="441"/>
      <c r="AE113" s="440">
        <f>AE92+AE112</f>
        <v>1845</v>
      </c>
      <c r="AF113" s="441"/>
      <c r="AG113" s="440">
        <f>AG92+AG112</f>
        <v>1035</v>
      </c>
      <c r="AH113" s="441"/>
      <c r="AI113" s="440">
        <f>AI92+AI112</f>
        <v>432</v>
      </c>
      <c r="AJ113" s="441"/>
      <c r="AK113" s="440">
        <f>AK92+AK112</f>
        <v>252</v>
      </c>
      <c r="AL113" s="441"/>
      <c r="AM113" s="440">
        <f>AM92+AM112</f>
        <v>351</v>
      </c>
      <c r="AN113" s="441"/>
      <c r="AO113" s="440">
        <f>AO92+AO112</f>
        <v>810</v>
      </c>
      <c r="AP113" s="441"/>
      <c r="AQ113" s="525">
        <f>AQ112+AQ92</f>
        <v>2</v>
      </c>
      <c r="AR113" s="463"/>
      <c r="AS113" s="463"/>
      <c r="AT113" s="464"/>
      <c r="AU113" s="525">
        <f>AU112+AU92</f>
        <v>10.5</v>
      </c>
      <c r="AV113" s="463"/>
      <c r="AW113" s="463"/>
      <c r="AX113" s="464"/>
      <c r="AY113" s="525">
        <f>AY112+AY92</f>
        <v>8</v>
      </c>
      <c r="AZ113" s="463"/>
      <c r="BA113" s="463">
        <f>BA112+BA92</f>
        <v>19</v>
      </c>
      <c r="BB113" s="464"/>
      <c r="BC113" s="525">
        <f>BC112+BC92</f>
        <v>8</v>
      </c>
      <c r="BD113" s="463"/>
      <c r="BE113" s="463">
        <f>BE112+BE92</f>
        <v>20</v>
      </c>
      <c r="BF113" s="464"/>
      <c r="BG113" s="322"/>
      <c r="BH113" s="213" t="s">
        <v>137</v>
      </c>
      <c r="BI113" s="214"/>
      <c r="BJ113" s="214"/>
    </row>
    <row r="114" spans="1:64" s="212" customFormat="1" ht="27" thickBot="1" x14ac:dyDescent="0.45">
      <c r="C114" s="323"/>
      <c r="D114" s="664" t="s">
        <v>89</v>
      </c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6"/>
      <c r="U114" s="436">
        <f>U113+U86</f>
        <v>22</v>
      </c>
      <c r="V114" s="437"/>
      <c r="W114" s="436">
        <f>W113+W86</f>
        <v>41</v>
      </c>
      <c r="X114" s="437"/>
      <c r="Y114" s="436">
        <f>Y113+Y86</f>
        <v>21</v>
      </c>
      <c r="Z114" s="437"/>
      <c r="AA114" s="436">
        <f>AA113+AA86</f>
        <v>57</v>
      </c>
      <c r="AB114" s="437"/>
      <c r="AC114" s="436">
        <f>AC113+AC86</f>
        <v>240</v>
      </c>
      <c r="AD114" s="437"/>
      <c r="AE114" s="436">
        <f>AE113+AE86</f>
        <v>7200</v>
      </c>
      <c r="AF114" s="437"/>
      <c r="AG114" s="436">
        <f>AG113+AG86</f>
        <v>3699</v>
      </c>
      <c r="AH114" s="437"/>
      <c r="AI114" s="436">
        <f>AI113+AI86</f>
        <v>1512</v>
      </c>
      <c r="AJ114" s="437"/>
      <c r="AK114" s="436">
        <f>AK113+AK86</f>
        <v>1144</v>
      </c>
      <c r="AL114" s="437"/>
      <c r="AM114" s="436">
        <f>AM113+AM86</f>
        <v>1043</v>
      </c>
      <c r="AN114" s="437"/>
      <c r="AO114" s="436">
        <f>AO113+AO86</f>
        <v>3501</v>
      </c>
      <c r="AP114" s="437"/>
      <c r="AQ114" s="436">
        <f>AQ113+AQ86</f>
        <v>29</v>
      </c>
      <c r="AR114" s="438"/>
      <c r="AS114" s="438">
        <f>AS113+AS86</f>
        <v>28</v>
      </c>
      <c r="AT114" s="439"/>
      <c r="AU114" s="602">
        <f>AU113+AU86</f>
        <v>30.5</v>
      </c>
      <c r="AV114" s="603"/>
      <c r="AW114" s="438">
        <f>AW113+AW86</f>
        <v>26</v>
      </c>
      <c r="AX114" s="439"/>
      <c r="AY114" s="436">
        <f>AY113+AY86</f>
        <v>25</v>
      </c>
      <c r="AZ114" s="438"/>
      <c r="BA114" s="438">
        <f>BA113+BA86</f>
        <v>27</v>
      </c>
      <c r="BB114" s="439"/>
      <c r="BC114" s="436">
        <f>BC113+BC86</f>
        <v>27</v>
      </c>
      <c r="BD114" s="438"/>
      <c r="BE114" s="438">
        <f>BE113+BE86</f>
        <v>26</v>
      </c>
      <c r="BF114" s="437"/>
      <c r="BG114" s="324"/>
      <c r="BH114" s="325" t="s">
        <v>137</v>
      </c>
      <c r="BI114" s="214"/>
      <c r="BJ114" s="214"/>
    </row>
    <row r="115" spans="1:64" s="200" customFormat="1" ht="27" thickBot="1" x14ac:dyDescent="0.25">
      <c r="C115" s="215"/>
      <c r="D115" s="662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7"/>
      <c r="U115" s="599" t="s">
        <v>90</v>
      </c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  <c r="AK115" s="600"/>
      <c r="AL115" s="600"/>
      <c r="AM115" s="600"/>
      <c r="AN115" s="600"/>
      <c r="AO115" s="600"/>
      <c r="AP115" s="601"/>
      <c r="AQ115" s="588">
        <v>3</v>
      </c>
      <c r="AR115" s="589"/>
      <c r="AS115" s="587">
        <v>3</v>
      </c>
      <c r="AT115" s="588"/>
      <c r="AU115" s="588">
        <v>3</v>
      </c>
      <c r="AV115" s="589"/>
      <c r="AW115" s="587">
        <v>3</v>
      </c>
      <c r="AX115" s="588"/>
      <c r="AY115" s="588">
        <v>3</v>
      </c>
      <c r="AZ115" s="589"/>
      <c r="BA115" s="587">
        <v>2</v>
      </c>
      <c r="BB115" s="588"/>
      <c r="BC115" s="588">
        <v>3</v>
      </c>
      <c r="BD115" s="589"/>
      <c r="BE115" s="597">
        <v>2</v>
      </c>
      <c r="BF115" s="588"/>
      <c r="BG115" s="86"/>
      <c r="BH115" s="201"/>
      <c r="BI115" s="201"/>
      <c r="BJ115" s="201"/>
    </row>
    <row r="116" spans="1:64" s="200" customFormat="1" ht="28.5" thickBot="1" x14ac:dyDescent="0.45">
      <c r="D116" s="663"/>
      <c r="E116" s="598"/>
      <c r="F116" s="598"/>
      <c r="G116" s="598"/>
      <c r="H116" s="598"/>
      <c r="I116" s="598"/>
      <c r="J116" s="598"/>
      <c r="K116" s="598"/>
      <c r="L116" s="598"/>
      <c r="M116" s="598"/>
      <c r="N116" s="598"/>
      <c r="O116" s="598"/>
      <c r="P116" s="598"/>
      <c r="Q116" s="598"/>
      <c r="R116" s="598"/>
      <c r="S116" s="598"/>
      <c r="T116" s="326"/>
      <c r="U116" s="599" t="s">
        <v>127</v>
      </c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  <c r="AK116" s="600"/>
      <c r="AL116" s="600"/>
      <c r="AM116" s="600"/>
      <c r="AN116" s="600"/>
      <c r="AO116" s="600"/>
      <c r="AP116" s="601"/>
      <c r="AQ116" s="588">
        <v>4</v>
      </c>
      <c r="AR116" s="589"/>
      <c r="AS116" s="587">
        <v>6</v>
      </c>
      <c r="AT116" s="588"/>
      <c r="AU116" s="588">
        <v>6</v>
      </c>
      <c r="AV116" s="589"/>
      <c r="AW116" s="587">
        <v>4</v>
      </c>
      <c r="AX116" s="588"/>
      <c r="AY116" s="588">
        <v>4</v>
      </c>
      <c r="AZ116" s="589"/>
      <c r="BA116" s="587">
        <v>7</v>
      </c>
      <c r="BB116" s="588"/>
      <c r="BC116" s="588">
        <v>4</v>
      </c>
      <c r="BD116" s="589"/>
      <c r="BE116" s="597">
        <v>6</v>
      </c>
      <c r="BF116" s="588"/>
      <c r="BG116" s="86"/>
      <c r="BH116" s="201"/>
      <c r="BI116" s="201"/>
      <c r="BJ116" s="201"/>
    </row>
    <row r="117" spans="1:64" s="200" customFormat="1" ht="25.5" customHeight="1" thickBot="1" x14ac:dyDescent="0.3"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326"/>
      <c r="O117" s="326"/>
      <c r="P117" s="326"/>
      <c r="Q117" s="326"/>
      <c r="R117" s="326"/>
      <c r="S117" s="326"/>
      <c r="T117" s="326"/>
      <c r="U117" s="599" t="s">
        <v>128</v>
      </c>
      <c r="V117" s="600"/>
      <c r="W117" s="600"/>
      <c r="X117" s="600"/>
      <c r="Y117" s="600"/>
      <c r="Z117" s="600"/>
      <c r="AA117" s="600"/>
      <c r="AB117" s="600"/>
      <c r="AC117" s="600"/>
      <c r="AD117" s="600"/>
      <c r="AE117" s="600"/>
      <c r="AF117" s="600"/>
      <c r="AG117" s="600"/>
      <c r="AH117" s="600"/>
      <c r="AI117" s="600"/>
      <c r="AJ117" s="600"/>
      <c r="AK117" s="600"/>
      <c r="AL117" s="600"/>
      <c r="AM117" s="600"/>
      <c r="AN117" s="600"/>
      <c r="AO117" s="600"/>
      <c r="AP117" s="601"/>
      <c r="AQ117" s="588"/>
      <c r="AR117" s="589"/>
      <c r="AS117" s="587"/>
      <c r="AT117" s="588"/>
      <c r="AU117" s="588"/>
      <c r="AV117" s="589"/>
      <c r="AW117" s="587"/>
      <c r="AX117" s="588"/>
      <c r="AY117" s="588">
        <v>1</v>
      </c>
      <c r="AZ117" s="589"/>
      <c r="BA117" s="587">
        <v>1</v>
      </c>
      <c r="BB117" s="588"/>
      <c r="BC117" s="588"/>
      <c r="BD117" s="589"/>
      <c r="BE117" s="597">
        <v>1</v>
      </c>
      <c r="BF117" s="588"/>
      <c r="BG117" s="86"/>
      <c r="BH117" s="201"/>
      <c r="BI117" s="201"/>
      <c r="BJ117" s="201"/>
    </row>
    <row r="118" spans="1:64" s="200" customFormat="1" ht="24" customHeight="1" thickBot="1" x14ac:dyDescent="0.25">
      <c r="N118" s="326"/>
      <c r="O118" s="326"/>
      <c r="P118" s="326"/>
      <c r="Q118" s="326"/>
      <c r="R118" s="326"/>
      <c r="S118" s="326"/>
      <c r="T118" s="326"/>
      <c r="U118" s="599" t="s">
        <v>129</v>
      </c>
      <c r="V118" s="600"/>
      <c r="W118" s="600"/>
      <c r="X118" s="600"/>
      <c r="Y118" s="600"/>
      <c r="Z118" s="600"/>
      <c r="AA118" s="600"/>
      <c r="AB118" s="600"/>
      <c r="AC118" s="600"/>
      <c r="AD118" s="600"/>
      <c r="AE118" s="600"/>
      <c r="AF118" s="600"/>
      <c r="AG118" s="600"/>
      <c r="AH118" s="600"/>
      <c r="AI118" s="600"/>
      <c r="AJ118" s="600"/>
      <c r="AK118" s="600"/>
      <c r="AL118" s="600"/>
      <c r="AM118" s="600"/>
      <c r="AN118" s="600"/>
      <c r="AO118" s="600"/>
      <c r="AP118" s="601"/>
      <c r="AQ118" s="588"/>
      <c r="AR118" s="589"/>
      <c r="AS118" s="587"/>
      <c r="AT118" s="588"/>
      <c r="AU118" s="588"/>
      <c r="AV118" s="589"/>
      <c r="AW118" s="587"/>
      <c r="AX118" s="588"/>
      <c r="AY118" s="588"/>
      <c r="AZ118" s="589"/>
      <c r="BA118" s="587"/>
      <c r="BB118" s="588"/>
      <c r="BC118" s="588"/>
      <c r="BD118" s="589"/>
      <c r="BE118" s="597"/>
      <c r="BF118" s="588"/>
      <c r="BG118" s="201"/>
      <c r="BH118" s="201"/>
      <c r="BI118" s="201" t="s">
        <v>137</v>
      </c>
      <c r="BJ118" s="201"/>
    </row>
    <row r="119" spans="1:64" s="202" customFormat="1" ht="8.4499999999999993" customHeight="1" thickBot="1" x14ac:dyDescent="0.25">
      <c r="A119" s="328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30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0"/>
      <c r="BC119" s="330"/>
      <c r="BD119" s="330"/>
      <c r="BE119" s="330"/>
      <c r="BF119" s="330"/>
      <c r="BG119" s="201"/>
      <c r="BH119" s="201"/>
      <c r="BI119" s="201"/>
      <c r="BJ119" s="201"/>
      <c r="BK119" s="200"/>
      <c r="BL119" s="200"/>
    </row>
    <row r="120" spans="1:64" s="202" customFormat="1" ht="26.25" customHeight="1" thickBot="1" x14ac:dyDescent="0.25">
      <c r="A120" s="328"/>
      <c r="D120" s="331"/>
      <c r="E120" s="616" t="s">
        <v>116</v>
      </c>
      <c r="F120" s="617"/>
      <c r="G120" s="617"/>
      <c r="H120" s="617"/>
      <c r="I120" s="617"/>
      <c r="J120" s="617"/>
      <c r="K120" s="617"/>
      <c r="L120" s="617"/>
      <c r="M120" s="617"/>
      <c r="N120" s="617"/>
      <c r="O120" s="617"/>
      <c r="P120" s="617"/>
      <c r="Q120" s="617"/>
      <c r="R120" s="617"/>
      <c r="S120" s="617"/>
      <c r="T120" s="617"/>
      <c r="U120" s="617"/>
      <c r="V120" s="617"/>
      <c r="W120" s="617"/>
      <c r="X120" s="617"/>
      <c r="Y120" s="617"/>
      <c r="Z120" s="617"/>
      <c r="AA120" s="617"/>
      <c r="AB120" s="617"/>
      <c r="AC120" s="617"/>
      <c r="AD120" s="617"/>
      <c r="AE120" s="617"/>
      <c r="AF120" s="617"/>
      <c r="AG120" s="617"/>
      <c r="AH120" s="618"/>
      <c r="AI120" s="619" t="s">
        <v>117</v>
      </c>
      <c r="AJ120" s="620"/>
      <c r="AK120" s="620"/>
      <c r="AL120" s="620"/>
      <c r="AM120" s="620"/>
      <c r="AN120" s="620"/>
      <c r="AO120" s="620"/>
      <c r="AP120" s="620"/>
      <c r="AQ120" s="620"/>
      <c r="AR120" s="620"/>
      <c r="AS120" s="620"/>
      <c r="AT120" s="620"/>
      <c r="AU120" s="620"/>
      <c r="AV120" s="620"/>
      <c r="AW120" s="620"/>
      <c r="AX120" s="620"/>
      <c r="AY120" s="620"/>
      <c r="AZ120" s="620"/>
      <c r="BA120" s="620"/>
      <c r="BB120" s="620"/>
      <c r="BC120" s="620"/>
      <c r="BD120" s="620"/>
      <c r="BE120" s="620"/>
      <c r="BF120" s="620"/>
      <c r="BG120" s="621"/>
      <c r="BH120" s="201"/>
      <c r="BI120" s="201"/>
      <c r="BJ120" s="201"/>
    </row>
    <row r="121" spans="1:64" s="86" customFormat="1" ht="10.9" customHeight="1" x14ac:dyDescent="0.3">
      <c r="A121" s="203"/>
      <c r="D121" s="332"/>
      <c r="E121" s="332"/>
      <c r="F121" s="332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3"/>
      <c r="R121" s="333"/>
      <c r="S121" s="333"/>
      <c r="T121" s="333"/>
      <c r="U121" s="330"/>
      <c r="V121" s="330"/>
      <c r="W121" s="334"/>
      <c r="X121" s="334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/>
      <c r="BG121" s="201"/>
      <c r="BH121" s="201"/>
      <c r="BI121" s="201"/>
      <c r="BJ121" s="201"/>
    </row>
    <row r="122" spans="1:64" s="200" customFormat="1" ht="25.5" customHeight="1" x14ac:dyDescent="0.3">
      <c r="G122" s="336"/>
      <c r="H122" s="336"/>
      <c r="I122" s="336"/>
      <c r="J122" s="337" t="s">
        <v>91</v>
      </c>
      <c r="K122" s="337"/>
      <c r="L122" s="337"/>
      <c r="M122" s="337"/>
      <c r="N122" s="337"/>
      <c r="O122" s="337"/>
      <c r="P122" s="337"/>
      <c r="Q122" s="337"/>
      <c r="R122" s="337"/>
      <c r="S122" s="338"/>
      <c r="T122" s="338"/>
      <c r="U122" s="338"/>
      <c r="V122" s="339"/>
      <c r="W122" s="340"/>
      <c r="X122" s="341"/>
      <c r="Y122" s="341"/>
      <c r="Z122" s="342" t="s">
        <v>92</v>
      </c>
      <c r="AA122" s="606" t="s">
        <v>280</v>
      </c>
      <c r="AB122" s="606"/>
      <c r="AC122" s="606"/>
      <c r="AD122" s="606"/>
      <c r="AE122" s="606"/>
      <c r="AF122" s="606"/>
      <c r="AG122" s="342" t="s">
        <v>92</v>
      </c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336"/>
      <c r="BB122" s="336"/>
      <c r="BC122" s="336"/>
      <c r="BD122" s="336"/>
      <c r="BE122" s="336"/>
      <c r="BF122" s="336"/>
    </row>
    <row r="123" spans="1:64" s="200" customFormat="1" ht="20.100000000000001" customHeight="1" x14ac:dyDescent="0.25">
      <c r="D123" s="343"/>
      <c r="E123" s="344"/>
      <c r="F123" s="344"/>
      <c r="G123" s="345"/>
      <c r="H123" s="345"/>
      <c r="I123" s="345"/>
      <c r="J123" s="346"/>
      <c r="K123" s="346"/>
      <c r="L123" s="347"/>
      <c r="M123" s="348"/>
      <c r="N123" s="348"/>
      <c r="O123" s="348"/>
      <c r="P123" s="349"/>
      <c r="Q123" s="613"/>
      <c r="R123" s="613"/>
      <c r="S123" s="613"/>
      <c r="T123" s="613"/>
      <c r="U123" s="350"/>
      <c r="V123" s="351"/>
      <c r="W123" s="351"/>
      <c r="X123" s="348"/>
      <c r="Y123" s="348"/>
      <c r="Z123" s="614"/>
      <c r="AA123" s="614"/>
      <c r="AB123" s="614"/>
      <c r="AC123" s="614"/>
      <c r="AD123" s="614"/>
      <c r="AE123" s="614"/>
      <c r="AF123" s="614"/>
      <c r="AG123" s="352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45"/>
      <c r="BE123" s="345"/>
      <c r="BF123" s="345"/>
      <c r="BG123" s="353"/>
      <c r="BH123" s="353"/>
      <c r="BI123" s="353"/>
      <c r="BJ123" s="353"/>
    </row>
    <row r="124" spans="1:64" s="200" customFormat="1" ht="18" customHeight="1" x14ac:dyDescent="0.3">
      <c r="D124" s="328"/>
      <c r="E124" s="202"/>
      <c r="F124" s="202"/>
      <c r="G124" s="343"/>
      <c r="H124" s="344"/>
      <c r="I124" s="344"/>
      <c r="J124" s="337" t="s">
        <v>93</v>
      </c>
      <c r="K124" s="337"/>
      <c r="L124" s="337"/>
      <c r="M124" s="337"/>
      <c r="N124" s="337"/>
      <c r="O124" s="337"/>
      <c r="P124" s="337"/>
      <c r="Q124" s="337"/>
      <c r="R124" s="337"/>
      <c r="S124" s="338"/>
      <c r="T124" s="338"/>
      <c r="U124" s="338"/>
      <c r="V124" s="339"/>
      <c r="W124" s="340"/>
      <c r="X124" s="341"/>
      <c r="Y124" s="341"/>
      <c r="Z124" s="342" t="s">
        <v>92</v>
      </c>
      <c r="AA124" s="606" t="s">
        <v>175</v>
      </c>
      <c r="AB124" s="606"/>
      <c r="AC124" s="606"/>
      <c r="AD124" s="606"/>
      <c r="AE124" s="606"/>
      <c r="AF124" s="606"/>
      <c r="AG124" s="342" t="s">
        <v>92</v>
      </c>
      <c r="AH124" s="354"/>
      <c r="AI124" s="355"/>
      <c r="AJ124" s="622" t="s">
        <v>373</v>
      </c>
      <c r="AK124" s="623"/>
      <c r="AL124" s="623"/>
      <c r="AM124" s="623"/>
      <c r="AN124" s="623"/>
      <c r="AO124" s="623"/>
      <c r="AP124" s="623"/>
      <c r="AQ124" s="623"/>
      <c r="AR124" s="623"/>
      <c r="AS124" s="623"/>
      <c r="AT124" s="623"/>
      <c r="AU124" s="623"/>
      <c r="AV124" s="356" t="s">
        <v>374</v>
      </c>
      <c r="AW124" s="356"/>
      <c r="AX124" s="356"/>
      <c r="AY124" s="338"/>
      <c r="AZ124" s="357"/>
      <c r="BA124" s="413"/>
      <c r="BB124" s="360"/>
      <c r="BD124" s="365"/>
      <c r="BE124" s="365"/>
      <c r="BF124" s="365"/>
      <c r="BG124" s="365"/>
      <c r="BH124" s="358"/>
      <c r="BI124" s="341"/>
      <c r="BJ124" s="359"/>
    </row>
    <row r="125" spans="1:64" s="200" customFormat="1" ht="18" customHeight="1" x14ac:dyDescent="0.3">
      <c r="D125" s="328"/>
      <c r="E125" s="202"/>
      <c r="F125" s="202"/>
      <c r="G125" s="343"/>
      <c r="H125" s="344"/>
      <c r="I125" s="344"/>
      <c r="J125" s="337"/>
      <c r="K125" s="337"/>
      <c r="L125" s="337"/>
      <c r="M125" s="337"/>
      <c r="N125" s="337"/>
      <c r="O125" s="337"/>
      <c r="P125" s="337"/>
      <c r="Q125" s="337"/>
      <c r="R125" s="337"/>
      <c r="S125" s="357"/>
      <c r="T125" s="357"/>
      <c r="U125" s="357"/>
      <c r="V125" s="360"/>
      <c r="W125" s="341"/>
      <c r="X125" s="341"/>
      <c r="Y125" s="341"/>
      <c r="Z125" s="358"/>
      <c r="AA125" s="361"/>
      <c r="AB125" s="361"/>
      <c r="AC125" s="361"/>
      <c r="AD125" s="361"/>
      <c r="AE125" s="361"/>
      <c r="AF125" s="361"/>
      <c r="AG125" s="358"/>
      <c r="AH125" s="354"/>
      <c r="AI125" s="355"/>
      <c r="AJ125" s="355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3"/>
      <c r="AW125" s="363"/>
      <c r="AX125" s="363"/>
      <c r="AY125" s="357"/>
      <c r="AZ125" s="357"/>
      <c r="BA125" s="364"/>
      <c r="BB125" s="360"/>
      <c r="BD125" s="365"/>
      <c r="BE125" s="365"/>
      <c r="BF125" s="365"/>
      <c r="BG125" s="365"/>
      <c r="BH125" s="358"/>
      <c r="BI125" s="341"/>
      <c r="BJ125" s="359"/>
    </row>
    <row r="126" spans="1:64" s="86" customFormat="1" ht="19.5" customHeight="1" x14ac:dyDescent="0.3">
      <c r="A126" s="203"/>
      <c r="B126" s="366"/>
      <c r="C126" s="367"/>
      <c r="D126" s="343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0"/>
      <c r="Z126" s="610"/>
      <c r="AA126" s="610"/>
      <c r="AB126" s="610"/>
      <c r="AC126" s="610"/>
      <c r="AD126" s="610"/>
      <c r="AG126" s="352"/>
      <c r="AH126" s="352"/>
      <c r="AI126" s="352"/>
      <c r="AJ126" s="349"/>
      <c r="AK126" s="349"/>
      <c r="AL126" s="349"/>
      <c r="AM126" s="349"/>
      <c r="AN126" s="349"/>
      <c r="AO126" s="349"/>
      <c r="AP126" s="349"/>
      <c r="AQ126" s="349"/>
      <c r="AR126" s="349"/>
      <c r="AS126" s="349"/>
      <c r="AT126" s="349"/>
      <c r="AU126" s="349"/>
      <c r="AV126" s="349"/>
      <c r="AW126" s="615"/>
      <c r="AX126" s="615"/>
      <c r="AY126" s="615"/>
      <c r="AZ126" s="615"/>
      <c r="BA126" s="615"/>
      <c r="BB126" s="609"/>
      <c r="BC126" s="609"/>
      <c r="BD126" s="609"/>
      <c r="BE126" s="609"/>
      <c r="BF126" s="609"/>
      <c r="BG126" s="609"/>
    </row>
    <row r="127" spans="1:64" s="86" customFormat="1" ht="19.5" customHeight="1" x14ac:dyDescent="0.3">
      <c r="A127" s="203"/>
      <c r="B127" s="366"/>
      <c r="C127" s="268"/>
      <c r="D127" s="343"/>
      <c r="E127" s="610"/>
      <c r="F127" s="610"/>
      <c r="G127" s="610"/>
      <c r="H127" s="610"/>
      <c r="I127" s="610"/>
      <c r="J127" s="610"/>
      <c r="K127" s="610"/>
      <c r="L127" s="610"/>
      <c r="M127" s="610"/>
      <c r="N127" s="610"/>
      <c r="O127" s="610"/>
      <c r="P127" s="610"/>
      <c r="Q127" s="610"/>
      <c r="R127" s="610"/>
      <c r="S127" s="610"/>
      <c r="T127" s="610"/>
      <c r="U127" s="610"/>
      <c r="V127" s="610"/>
      <c r="W127" s="610"/>
      <c r="AG127" s="368"/>
      <c r="AH127" s="368"/>
      <c r="AI127" s="368"/>
      <c r="AJ127" s="368"/>
      <c r="AK127" s="369"/>
      <c r="AL127" s="370"/>
      <c r="AM127" s="370"/>
      <c r="AN127" s="370"/>
      <c r="AO127" s="370"/>
      <c r="AP127" s="371"/>
      <c r="AQ127" s="372"/>
      <c r="AR127" s="373"/>
      <c r="AS127" s="373"/>
      <c r="AT127" s="373"/>
      <c r="AU127" s="374"/>
      <c r="AV127" s="374"/>
      <c r="AW127" s="374"/>
      <c r="AX127" s="374"/>
      <c r="AY127" s="374"/>
      <c r="AZ127" s="374"/>
      <c r="BA127" s="373"/>
      <c r="BB127" s="373"/>
      <c r="BC127" s="375"/>
      <c r="BD127" s="373"/>
      <c r="BE127" s="376"/>
      <c r="BF127" s="373"/>
      <c r="BG127" s="373"/>
      <c r="BH127" s="373"/>
      <c r="BI127" s="373"/>
      <c r="BJ127" s="377"/>
    </row>
    <row r="128" spans="1:64" s="86" customFormat="1" ht="22.5" customHeight="1" x14ac:dyDescent="0.3">
      <c r="A128" s="203"/>
      <c r="B128" s="366"/>
      <c r="C128" s="268"/>
      <c r="D128" s="378"/>
      <c r="E128" s="611"/>
      <c r="F128" s="611"/>
      <c r="G128" s="611"/>
      <c r="H128" s="611"/>
      <c r="I128" s="611"/>
      <c r="J128" s="611"/>
      <c r="K128" s="611"/>
      <c r="L128" s="611"/>
      <c r="M128" s="611"/>
      <c r="N128" s="611"/>
      <c r="O128" s="611"/>
      <c r="P128" s="611"/>
      <c r="Q128" s="611"/>
      <c r="R128" s="611"/>
      <c r="S128" s="611"/>
      <c r="T128" s="611"/>
      <c r="U128" s="611"/>
      <c r="V128" s="611"/>
      <c r="W128" s="611"/>
      <c r="X128" s="611"/>
      <c r="Y128" s="611"/>
      <c r="Z128" s="611"/>
      <c r="AA128" s="611"/>
      <c r="AB128" s="611"/>
      <c r="AC128" s="611"/>
      <c r="AD128" s="611"/>
      <c r="AE128" s="611"/>
      <c r="AF128" s="611"/>
      <c r="AG128" s="368"/>
      <c r="AH128" s="368"/>
      <c r="AI128" s="368"/>
      <c r="AJ128" s="368"/>
      <c r="AK128" s="369"/>
      <c r="AL128" s="378"/>
      <c r="AM128" s="378"/>
      <c r="AN128" s="378"/>
      <c r="AO128" s="378"/>
      <c r="AP128" s="378"/>
      <c r="AQ128" s="378"/>
      <c r="AR128" s="378"/>
      <c r="AS128" s="378"/>
      <c r="AT128" s="378"/>
      <c r="AU128" s="374"/>
      <c r="AV128" s="374"/>
      <c r="AW128" s="374"/>
      <c r="AX128" s="379"/>
      <c r="AY128" s="380"/>
      <c r="AZ128" s="380"/>
      <c r="BA128" s="381"/>
      <c r="BB128" s="382"/>
      <c r="BC128" s="383"/>
      <c r="BD128" s="380"/>
      <c r="BE128" s="382"/>
      <c r="BF128" s="383"/>
      <c r="BG128" s="384"/>
      <c r="BH128" s="385"/>
      <c r="BI128" s="383"/>
      <c r="BJ128" s="384"/>
    </row>
    <row r="129" spans="1:62" s="86" customFormat="1" ht="25.5" customHeight="1" x14ac:dyDescent="0.3">
      <c r="A129" s="203"/>
      <c r="B129" s="366"/>
      <c r="C129" s="268"/>
      <c r="D129" s="386"/>
      <c r="E129" s="295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100"/>
      <c r="AC129" s="100"/>
      <c r="AD129" s="100"/>
      <c r="AE129" s="100"/>
      <c r="AF129" s="14"/>
      <c r="AG129" s="388"/>
      <c r="AH129" s="388"/>
      <c r="AI129" s="388"/>
      <c r="AJ129" s="388"/>
      <c r="AK129" s="388"/>
      <c r="AL129" s="386"/>
      <c r="AM129" s="388"/>
      <c r="AN129" s="389"/>
      <c r="AO129" s="390"/>
      <c r="AP129" s="390"/>
      <c r="AQ129" s="389"/>
      <c r="AR129" s="373"/>
      <c r="AS129" s="373"/>
      <c r="AT129" s="373"/>
      <c r="AU129" s="374"/>
      <c r="AV129" s="612"/>
      <c r="AW129" s="612"/>
      <c r="AX129" s="612"/>
      <c r="AY129" s="612"/>
      <c r="AZ129" s="375"/>
      <c r="BA129" s="380"/>
      <c r="BB129" s="380"/>
      <c r="BC129" s="373"/>
      <c r="BD129" s="373"/>
      <c r="BE129" s="391"/>
      <c r="BF129" s="391"/>
      <c r="BG129" s="373"/>
      <c r="BH129" s="373"/>
      <c r="BI129" s="373"/>
      <c r="BJ129" s="359"/>
    </row>
    <row r="130" spans="1:62" s="86" customFormat="1" ht="16.5" customHeight="1" x14ac:dyDescent="0.25">
      <c r="A130" s="203"/>
      <c r="B130" s="392"/>
      <c r="C130" s="268"/>
      <c r="D130" s="91"/>
      <c r="E130" s="393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Y130" s="202"/>
      <c r="AO130" s="608"/>
      <c r="AP130" s="608"/>
      <c r="AQ130" s="608"/>
      <c r="AR130" s="608"/>
      <c r="AS130" s="608"/>
      <c r="AT130" s="608"/>
      <c r="AU130" s="608"/>
      <c r="AV130" s="608"/>
      <c r="AW130" s="608"/>
      <c r="AX130" s="608"/>
      <c r="AY130" s="608"/>
      <c r="AZ130" s="608"/>
      <c r="BA130" s="608"/>
      <c r="BB130" s="608"/>
      <c r="BC130" s="608"/>
      <c r="BD130" s="608"/>
      <c r="BE130" s="608"/>
      <c r="BF130" s="608"/>
      <c r="BG130" s="608"/>
      <c r="BH130" s="608"/>
      <c r="BI130" s="608"/>
      <c r="BJ130" s="608"/>
    </row>
    <row r="131" spans="1:62" s="86" customFormat="1" ht="15.75" customHeight="1" x14ac:dyDescent="0.25">
      <c r="A131" s="203"/>
      <c r="B131" s="269"/>
      <c r="C131" s="220"/>
      <c r="D131" s="268"/>
      <c r="E131" s="268"/>
      <c r="F131" s="268"/>
      <c r="G131" s="268"/>
      <c r="H131" s="268"/>
      <c r="I131" s="268"/>
      <c r="J131" s="270"/>
      <c r="K131" s="270"/>
      <c r="L131" s="270"/>
      <c r="M131" s="270"/>
      <c r="N131" s="271"/>
      <c r="O131" s="134"/>
      <c r="P131" s="134"/>
      <c r="Q131" s="134"/>
      <c r="R131" s="272"/>
      <c r="S131" s="272"/>
      <c r="T131" s="273"/>
      <c r="Y131" s="202"/>
      <c r="AO131" s="39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</row>
    <row r="132" spans="1:62" ht="18" x14ac:dyDescent="0.25">
      <c r="D132" s="268"/>
      <c r="E132" s="268"/>
      <c r="F132" s="270"/>
      <c r="G132" s="270"/>
      <c r="H132" s="270"/>
      <c r="I132" s="270"/>
      <c r="J132" s="270"/>
      <c r="K132" s="270"/>
      <c r="L132" s="274"/>
      <c r="M132" s="270"/>
      <c r="N132" s="270"/>
      <c r="O132" s="274"/>
      <c r="P132" s="270"/>
      <c r="Q132" s="86"/>
      <c r="R132" s="202"/>
      <c r="S132" s="275"/>
      <c r="T132" s="33"/>
      <c r="U132" s="275"/>
      <c r="V132" s="604"/>
      <c r="W132" s="605"/>
      <c r="X132" s="605"/>
      <c r="Y132" s="605"/>
      <c r="Z132" s="605"/>
      <c r="AA132" s="396"/>
      <c r="AB132" s="271"/>
      <c r="AC132" s="396"/>
      <c r="AD132" s="396"/>
      <c r="AE132" s="396"/>
      <c r="AF132" s="396"/>
      <c r="AG132" s="396"/>
      <c r="AH132" s="396"/>
      <c r="AI132" s="397"/>
      <c r="AJ132" s="398"/>
      <c r="AK132" s="398"/>
      <c r="AL132" s="398"/>
      <c r="AM132" s="398"/>
      <c r="AN132" s="399"/>
      <c r="AO132" s="400"/>
      <c r="AP132" s="86"/>
      <c r="AQ132" s="86"/>
      <c r="AR132" s="86"/>
      <c r="AS132" s="607"/>
      <c r="AT132" s="607"/>
      <c r="AU132" s="607"/>
      <c r="AV132" s="607"/>
      <c r="AW132" s="607"/>
      <c r="AX132" s="607"/>
      <c r="AY132" s="401"/>
      <c r="AZ132" s="401"/>
      <c r="BA132" s="402"/>
      <c r="BB132" s="402"/>
      <c r="BC132" s="403"/>
      <c r="BD132" s="404"/>
      <c r="BE132" s="404"/>
      <c r="BF132" s="404"/>
      <c r="BG132" s="404"/>
      <c r="BH132" s="405"/>
      <c r="BI132" s="406"/>
      <c r="BJ132" s="86"/>
    </row>
    <row r="133" spans="1:62" ht="15" x14ac:dyDescent="0.2">
      <c r="D133" s="268"/>
      <c r="E133" s="268"/>
      <c r="F133" s="270"/>
      <c r="G133" s="270"/>
      <c r="H133" s="270"/>
      <c r="I133" s="270"/>
      <c r="J133" s="270"/>
      <c r="K133" s="270"/>
      <c r="L133" s="274"/>
      <c r="M133" s="270"/>
      <c r="N133" s="270"/>
      <c r="O133" s="274"/>
      <c r="P133" s="270"/>
      <c r="Q133" s="86"/>
      <c r="R133" s="202"/>
      <c r="S133" s="275"/>
      <c r="T133" s="33"/>
      <c r="U133" s="275"/>
      <c r="V133" s="275"/>
      <c r="W133" s="276"/>
      <c r="X133" s="86"/>
      <c r="Y133" s="202"/>
      <c r="Z133" s="396"/>
      <c r="AA133" s="396"/>
      <c r="AB133" s="396"/>
      <c r="AC133" s="396"/>
      <c r="AD133" s="396"/>
      <c r="AE133" s="396"/>
      <c r="AF133" s="396"/>
      <c r="AG133" s="396"/>
      <c r="AH133" s="396"/>
      <c r="AI133" s="397"/>
      <c r="AJ133" s="398"/>
      <c r="AK133" s="398"/>
      <c r="AL133" s="398"/>
      <c r="AM133" s="398"/>
      <c r="AN133" s="399"/>
      <c r="AO133" s="400"/>
      <c r="AP133" s="86"/>
      <c r="AQ133" s="86"/>
      <c r="AR133" s="86"/>
      <c r="AS133" s="607"/>
      <c r="AT133" s="607"/>
      <c r="AU133" s="607"/>
      <c r="AV133" s="607"/>
      <c r="AW133" s="607"/>
      <c r="AX133" s="607"/>
      <c r="AY133" s="86"/>
      <c r="AZ133" s="86"/>
      <c r="BA133" s="274"/>
      <c r="BB133" s="86"/>
      <c r="BC133" s="202"/>
      <c r="BD133" s="86"/>
      <c r="BE133" s="86"/>
      <c r="BF133" s="86"/>
      <c r="BG133" s="86"/>
      <c r="BH133" s="407"/>
      <c r="BI133" s="407"/>
      <c r="BJ133" s="86"/>
    </row>
    <row r="134" spans="1:62" ht="15.75" x14ac:dyDescent="0.25">
      <c r="D134" s="268"/>
      <c r="E134" s="268"/>
      <c r="F134" s="268"/>
      <c r="G134" s="268"/>
      <c r="H134" s="268"/>
      <c r="I134" s="268"/>
      <c r="J134" s="270"/>
      <c r="K134" s="270"/>
      <c r="L134" s="270"/>
      <c r="M134" s="270"/>
      <c r="N134" s="271"/>
      <c r="O134" s="134"/>
      <c r="P134" s="134"/>
      <c r="Q134" s="134"/>
      <c r="R134" s="272"/>
      <c r="S134" s="272"/>
      <c r="T134" s="273"/>
      <c r="U134" s="275"/>
      <c r="V134" s="275"/>
      <c r="W134" s="276"/>
      <c r="X134" s="86"/>
      <c r="Y134" s="202"/>
      <c r="Z134" s="396"/>
      <c r="AA134" s="396"/>
      <c r="AB134" s="396"/>
      <c r="AC134" s="396"/>
      <c r="AD134" s="396"/>
      <c r="AE134" s="396"/>
      <c r="AF134" s="396"/>
      <c r="AG134" s="396"/>
      <c r="AH134" s="396"/>
      <c r="AI134" s="397"/>
      <c r="AJ134" s="398"/>
      <c r="AK134" s="398"/>
      <c r="AL134" s="398"/>
      <c r="AM134" s="398"/>
      <c r="AN134" s="399"/>
      <c r="AO134" s="400"/>
      <c r="AP134" s="86"/>
      <c r="AQ134" s="86"/>
      <c r="AR134" s="86"/>
      <c r="AS134" s="408"/>
      <c r="AT134" s="408"/>
      <c r="AU134" s="408"/>
      <c r="AV134" s="408"/>
      <c r="AW134" s="408"/>
      <c r="AX134" s="408"/>
      <c r="AY134" s="86"/>
      <c r="AZ134" s="86"/>
      <c r="BA134" s="274"/>
      <c r="BB134" s="86"/>
      <c r="BC134" s="202"/>
      <c r="BD134" s="86"/>
      <c r="BE134" s="86"/>
      <c r="BF134" s="86"/>
      <c r="BG134" s="86"/>
      <c r="BH134" s="407"/>
      <c r="BI134" s="407"/>
      <c r="BJ134" s="86"/>
    </row>
    <row r="135" spans="1:62" ht="18" x14ac:dyDescent="0.25">
      <c r="D135" s="268"/>
      <c r="E135" s="268"/>
      <c r="F135" s="270"/>
      <c r="G135" s="270"/>
      <c r="H135" s="270"/>
      <c r="I135" s="270"/>
      <c r="J135" s="270"/>
      <c r="K135" s="270"/>
      <c r="L135" s="274"/>
      <c r="M135" s="270"/>
      <c r="N135" s="270"/>
      <c r="O135" s="274"/>
      <c r="P135" s="270"/>
      <c r="Q135" s="86"/>
      <c r="R135" s="202"/>
      <c r="S135" s="86"/>
      <c r="T135" s="277"/>
      <c r="U135" s="275"/>
      <c r="V135" s="604"/>
      <c r="W135" s="605"/>
      <c r="X135" s="605"/>
      <c r="Y135" s="605"/>
      <c r="Z135" s="605"/>
      <c r="AA135" s="396"/>
      <c r="AB135" s="271"/>
      <c r="AC135" s="396"/>
      <c r="AD135" s="396"/>
      <c r="AE135" s="396"/>
      <c r="AF135" s="396"/>
      <c r="AG135" s="396"/>
      <c r="AH135" s="396"/>
      <c r="AI135" s="397"/>
      <c r="AJ135" s="398"/>
      <c r="AK135" s="398"/>
      <c r="AL135" s="398"/>
      <c r="AM135" s="398"/>
      <c r="AN135" s="399"/>
      <c r="AO135" s="400"/>
      <c r="AP135" s="86"/>
      <c r="AQ135" s="86"/>
      <c r="AR135" s="86"/>
      <c r="AS135" s="392"/>
      <c r="AT135" s="268"/>
      <c r="AU135" s="268"/>
      <c r="AV135" s="268"/>
      <c r="AW135" s="268"/>
      <c r="AX135" s="268"/>
      <c r="AY135" s="86"/>
      <c r="AZ135" s="86"/>
      <c r="BA135" s="86"/>
      <c r="BB135" s="86"/>
      <c r="BC135" s="403"/>
      <c r="BD135" s="404"/>
      <c r="BE135" s="404"/>
      <c r="BF135" s="89"/>
      <c r="BG135" s="404"/>
      <c r="BH135" s="405"/>
      <c r="BI135" s="406"/>
      <c r="BJ135" s="86"/>
    </row>
    <row r="136" spans="1:62" ht="15" x14ac:dyDescent="0.2">
      <c r="D136" s="268"/>
      <c r="E136" s="268"/>
      <c r="F136" s="270"/>
      <c r="G136" s="270"/>
      <c r="H136" s="270"/>
      <c r="I136" s="270"/>
      <c r="J136" s="270"/>
      <c r="K136" s="270"/>
      <c r="L136" s="274"/>
      <c r="M136" s="270"/>
      <c r="N136" s="270"/>
      <c r="O136" s="274"/>
      <c r="P136" s="270"/>
      <c r="Q136" s="86"/>
      <c r="R136" s="202"/>
      <c r="S136" s="86"/>
      <c r="T136" s="277"/>
      <c r="U136" s="275"/>
      <c r="V136" s="275"/>
      <c r="W136" s="276"/>
      <c r="X136" s="86"/>
      <c r="Y136" s="202"/>
      <c r="Z136" s="278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69"/>
      <c r="AK136" s="220"/>
      <c r="AL136" s="270"/>
      <c r="AM136" s="203"/>
      <c r="AN136" s="203"/>
      <c r="AO136" s="270"/>
      <c r="AP136" s="86"/>
      <c r="AQ136" s="86"/>
      <c r="AR136" s="86"/>
      <c r="AS136" s="200"/>
      <c r="AT136" s="409"/>
      <c r="AU136" s="200"/>
      <c r="AV136" s="200"/>
      <c r="AW136" s="410"/>
      <c r="AX136" s="200"/>
      <c r="AY136" s="200"/>
      <c r="AZ136" s="200"/>
      <c r="BA136" s="274"/>
      <c r="BB136" s="274"/>
      <c r="BC136" s="279"/>
      <c r="BD136" s="86"/>
      <c r="BE136" s="86"/>
      <c r="BF136" s="86"/>
      <c r="BG136" s="86"/>
      <c r="BH136" s="279"/>
      <c r="BI136" s="279"/>
      <c r="BJ136" s="86"/>
    </row>
    <row r="137" spans="1:62" ht="15.75" x14ac:dyDescent="0.25">
      <c r="D137" s="268"/>
      <c r="E137" s="268"/>
      <c r="F137" s="268"/>
      <c r="G137" s="268"/>
      <c r="H137" s="268"/>
      <c r="I137" s="268"/>
      <c r="J137" s="270"/>
      <c r="K137" s="270"/>
      <c r="L137" s="270"/>
      <c r="M137" s="270"/>
      <c r="N137" s="271"/>
      <c r="O137" s="134"/>
      <c r="P137" s="134"/>
      <c r="Q137" s="134"/>
      <c r="R137" s="272"/>
      <c r="S137" s="272"/>
      <c r="T137" s="273"/>
      <c r="U137" s="14"/>
      <c r="V137" s="14"/>
      <c r="W137" s="14"/>
      <c r="X137" s="14"/>
      <c r="AV137" s="200"/>
      <c r="AW137" s="411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</row>
    <row r="138" spans="1:62" ht="18" x14ac:dyDescent="0.25">
      <c r="D138" s="270"/>
      <c r="E138" s="270"/>
      <c r="F138" s="270"/>
      <c r="G138" s="270"/>
      <c r="H138" s="270"/>
      <c r="I138" s="270"/>
      <c r="J138" s="270"/>
      <c r="K138" s="270"/>
      <c r="L138" s="274"/>
      <c r="M138" s="270"/>
      <c r="N138" s="270"/>
      <c r="O138" s="274"/>
      <c r="P138" s="270"/>
      <c r="Q138" s="412"/>
      <c r="R138" s="202"/>
      <c r="S138" s="86"/>
      <c r="T138" s="275"/>
      <c r="Y138" s="14"/>
      <c r="Z138" s="14"/>
      <c r="AA138" s="14"/>
      <c r="AB138" s="14"/>
      <c r="AC138" s="14"/>
      <c r="AD138" s="14"/>
      <c r="AP138" s="28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410"/>
      <c r="BG138" s="200"/>
      <c r="BH138" s="200"/>
      <c r="BI138" s="200"/>
      <c r="BJ138" s="200"/>
    </row>
    <row r="139" spans="1:62" ht="18" x14ac:dyDescent="0.25">
      <c r="M139" s="14"/>
      <c r="N139" s="14"/>
      <c r="O139" s="14"/>
      <c r="P139" s="14"/>
      <c r="Q139" s="205"/>
      <c r="R139" s="205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W139" s="89"/>
      <c r="AZ139" s="89"/>
      <c r="BC139" s="272"/>
      <c r="BF139" s="272"/>
      <c r="BG139" s="272"/>
      <c r="BH139" s="272"/>
      <c r="BI139" s="272"/>
    </row>
    <row r="140" spans="1:62" x14ac:dyDescent="0.2">
      <c r="M140" s="14"/>
      <c r="N140" s="14"/>
      <c r="U140" s="14"/>
      <c r="V140" s="14"/>
      <c r="W140" s="14"/>
      <c r="X140" s="14"/>
    </row>
    <row r="141" spans="1:62" ht="18" x14ac:dyDescent="0.25">
      <c r="O141" s="14"/>
      <c r="P141" s="14"/>
      <c r="Q141" s="89"/>
      <c r="R141" s="89"/>
      <c r="S141" s="14"/>
      <c r="T141" s="14"/>
      <c r="AW141" s="280"/>
      <c r="AY141" s="205"/>
    </row>
    <row r="142" spans="1:62" ht="18" x14ac:dyDescent="0.25">
      <c r="M142" s="280"/>
      <c r="N142" s="280"/>
      <c r="O142" s="14"/>
      <c r="P142" s="14"/>
      <c r="Q142" s="205"/>
      <c r="R142" s="205"/>
      <c r="S142" s="14"/>
      <c r="T142" s="14"/>
      <c r="AY142" s="205"/>
      <c r="BF142" s="205"/>
    </row>
    <row r="143" spans="1:62" x14ac:dyDescent="0.2">
      <c r="M143" s="14"/>
      <c r="N143" s="14"/>
    </row>
    <row r="145" spans="50:51" x14ac:dyDescent="0.2">
      <c r="AX145" s="205"/>
      <c r="AY145" s="205"/>
    </row>
  </sheetData>
  <mergeCells count="1605">
    <mergeCell ref="BE102:BF102"/>
    <mergeCell ref="AO102:AP102"/>
    <mergeCell ref="AQ102:AR102"/>
    <mergeCell ref="AS102:AT102"/>
    <mergeCell ref="AU102:AV102"/>
    <mergeCell ref="AW102:AX102"/>
    <mergeCell ref="BA100:BB100"/>
    <mergeCell ref="BC100:BD100"/>
    <mergeCell ref="BA103:BB103"/>
    <mergeCell ref="BC103:BD103"/>
    <mergeCell ref="BE103:BF103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Y98:AZ98"/>
    <mergeCell ref="BC98:BD98"/>
    <mergeCell ref="BE98:BF98"/>
    <mergeCell ref="D103:F103"/>
    <mergeCell ref="G103:T103"/>
    <mergeCell ref="U103:V103"/>
    <mergeCell ref="W103:X103"/>
    <mergeCell ref="Y103:Z103"/>
    <mergeCell ref="AA103:AB103"/>
    <mergeCell ref="AC103:AD103"/>
    <mergeCell ref="BA97:BB97"/>
    <mergeCell ref="BC97:BD97"/>
    <mergeCell ref="BE97:BF97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AY96:AZ96"/>
    <mergeCell ref="BA96:BB96"/>
    <mergeCell ref="BC96:BD96"/>
    <mergeCell ref="BE96:BF96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BL90:CA90"/>
    <mergeCell ref="D91:F91"/>
    <mergeCell ref="G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BE91:BF91"/>
    <mergeCell ref="BL91:CA91"/>
    <mergeCell ref="BA89:BB89"/>
    <mergeCell ref="BC89:BD89"/>
    <mergeCell ref="BE89:BF89"/>
    <mergeCell ref="D90:F90"/>
    <mergeCell ref="G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A90:BB90"/>
    <mergeCell ref="BC90:BD90"/>
    <mergeCell ref="BE90:BF9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F70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D70:F70"/>
    <mergeCell ref="G70:T70"/>
    <mergeCell ref="U70:V70"/>
    <mergeCell ref="W70:X70"/>
    <mergeCell ref="Y70:Z70"/>
    <mergeCell ref="AA70:AB70"/>
    <mergeCell ref="AC70:AD70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E70:AF70"/>
    <mergeCell ref="AG70:AH70"/>
    <mergeCell ref="AI70:AJ70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L64:CA64"/>
    <mergeCell ref="AY68:AZ68"/>
    <mergeCell ref="BA68:BB68"/>
    <mergeCell ref="BC68:BD68"/>
    <mergeCell ref="BE68:BF68"/>
    <mergeCell ref="AY66:AZ66"/>
    <mergeCell ref="BA66:BB66"/>
    <mergeCell ref="BC66:BD66"/>
    <mergeCell ref="BE66:BF66"/>
    <mergeCell ref="AY67:AZ67"/>
    <mergeCell ref="BA67:BB67"/>
    <mergeCell ref="BC67:BD67"/>
    <mergeCell ref="BE67:BF67"/>
    <mergeCell ref="AK71:AL71"/>
    <mergeCell ref="AM71:AN71"/>
    <mergeCell ref="AO71:AP71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5:AZ65"/>
    <mergeCell ref="BA65:BB65"/>
    <mergeCell ref="BC65:BD65"/>
    <mergeCell ref="BE65:BF65"/>
    <mergeCell ref="D64:F64"/>
    <mergeCell ref="G64:T64"/>
    <mergeCell ref="U64:V64"/>
    <mergeCell ref="W64:X64"/>
    <mergeCell ref="Y64:Z64"/>
    <mergeCell ref="AA64:AB64"/>
    <mergeCell ref="AC64:AD64"/>
    <mergeCell ref="D61:F61"/>
    <mergeCell ref="G61:T61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BC59:BD59"/>
    <mergeCell ref="BE59:BF59"/>
    <mergeCell ref="AY60:AZ60"/>
    <mergeCell ref="BA60:BB60"/>
    <mergeCell ref="BC60:BD60"/>
    <mergeCell ref="BE60:BF60"/>
    <mergeCell ref="BC61:BD61"/>
    <mergeCell ref="BE61:BF61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D56:F56"/>
    <mergeCell ref="G56:T56"/>
    <mergeCell ref="U56:V56"/>
    <mergeCell ref="W56:X56"/>
    <mergeCell ref="Y56:Z56"/>
    <mergeCell ref="AA56:AB56"/>
    <mergeCell ref="D59:F59"/>
    <mergeCell ref="G59:T59"/>
    <mergeCell ref="AI53:AJ53"/>
    <mergeCell ref="AC56:AD56"/>
    <mergeCell ref="AE56:AF56"/>
    <mergeCell ref="AG56:AH56"/>
    <mergeCell ref="AI56:AJ56"/>
    <mergeCell ref="D55:F55"/>
    <mergeCell ref="G55:T55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E64:AF64"/>
    <mergeCell ref="AG64:AH64"/>
    <mergeCell ref="AI64:AJ64"/>
    <mergeCell ref="AK64:AL64"/>
    <mergeCell ref="AM64:AN64"/>
    <mergeCell ref="AQ59:AR59"/>
    <mergeCell ref="AS59:AT59"/>
    <mergeCell ref="AU59:AV59"/>
    <mergeCell ref="AK56:AL56"/>
    <mergeCell ref="AM56:AN56"/>
    <mergeCell ref="AO56:AP56"/>
    <mergeCell ref="AQ56:AR56"/>
    <mergeCell ref="AS56:AT56"/>
    <mergeCell ref="AU56:AV56"/>
    <mergeCell ref="U55:V55"/>
    <mergeCell ref="W55:X55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BL45:CA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L46:CA46"/>
    <mergeCell ref="D44:BF44"/>
    <mergeCell ref="I31:J31"/>
    <mergeCell ref="AO36:AP41"/>
    <mergeCell ref="AI38:AJ41"/>
    <mergeCell ref="AQ35:BF36"/>
    <mergeCell ref="AQ41:AR41"/>
    <mergeCell ref="AS41:AT41"/>
    <mergeCell ref="AU41:AV41"/>
    <mergeCell ref="AW41:AX41"/>
    <mergeCell ref="BC45:BD45"/>
    <mergeCell ref="BE45:BF45"/>
    <mergeCell ref="BA41:BB41"/>
    <mergeCell ref="AK38:AL41"/>
    <mergeCell ref="BC39:BD39"/>
    <mergeCell ref="BE39:BF39"/>
    <mergeCell ref="BC41:BD41"/>
    <mergeCell ref="BC37:BF37"/>
    <mergeCell ref="D33:E33"/>
    <mergeCell ref="F33:G33"/>
    <mergeCell ref="G35:T41"/>
    <mergeCell ref="AG36:AN36"/>
    <mergeCell ref="D43:BF43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AY80:AZ80"/>
    <mergeCell ref="X5:AO5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R31:S31"/>
    <mergeCell ref="N31:O31"/>
    <mergeCell ref="D19:D20"/>
    <mergeCell ref="E19:H19"/>
    <mergeCell ref="N19:Q19"/>
    <mergeCell ref="R19:V19"/>
    <mergeCell ref="W19:Z19"/>
    <mergeCell ref="AA19:AD19"/>
    <mergeCell ref="AE19:AH19"/>
    <mergeCell ref="AI19:AM19"/>
    <mergeCell ref="AN19:AQ19"/>
    <mergeCell ref="AR19:AU19"/>
    <mergeCell ref="AV19:AZ19"/>
    <mergeCell ref="X29:AC30"/>
    <mergeCell ref="AD29:AF30"/>
    <mergeCell ref="AG29:AI30"/>
    <mergeCell ref="BA80:BB80"/>
    <mergeCell ref="AW45:AX45"/>
    <mergeCell ref="AY45:AZ45"/>
    <mergeCell ref="BA45:BB45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E74:AF74"/>
    <mergeCell ref="AG74:AH74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47:AZ47"/>
    <mergeCell ref="BA47:BB47"/>
    <mergeCell ref="BC47:BD47"/>
    <mergeCell ref="BE47:BF47"/>
    <mergeCell ref="AO50:AP50"/>
    <mergeCell ref="AQ50:AR50"/>
    <mergeCell ref="AQ71:AR71"/>
    <mergeCell ref="AS71:AT71"/>
    <mergeCell ref="AU71:AV71"/>
    <mergeCell ref="AW71:AX71"/>
    <mergeCell ref="AY71:AZ71"/>
    <mergeCell ref="BA71:BB71"/>
    <mergeCell ref="BC78:BD78"/>
    <mergeCell ref="BE78:BF78"/>
    <mergeCell ref="AY77:AZ77"/>
    <mergeCell ref="BA77:BB77"/>
    <mergeCell ref="BC77:BD77"/>
    <mergeCell ref="BE77:BF77"/>
    <mergeCell ref="AY78:AZ78"/>
    <mergeCell ref="BA78:BB78"/>
    <mergeCell ref="AY73:AZ73"/>
    <mergeCell ref="BA73:BB73"/>
    <mergeCell ref="BC73:BD73"/>
    <mergeCell ref="BE73:BF73"/>
    <mergeCell ref="AY72:AZ72"/>
    <mergeCell ref="BA72:BB72"/>
    <mergeCell ref="BC72:BD72"/>
    <mergeCell ref="BE72:BF72"/>
    <mergeCell ref="BC54:BD54"/>
    <mergeCell ref="BE54:BF54"/>
    <mergeCell ref="BC53:BD53"/>
    <mergeCell ref="BE53:BF53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BC50:BD50"/>
    <mergeCell ref="BE50:BF50"/>
    <mergeCell ref="AE48:AF48"/>
    <mergeCell ref="AG48:AH48"/>
    <mergeCell ref="AO48:AP48"/>
    <mergeCell ref="AK48:AL48"/>
    <mergeCell ref="AM48:AN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AK73:AL73"/>
    <mergeCell ref="AM73:AN73"/>
    <mergeCell ref="AO73:AP73"/>
    <mergeCell ref="AQ73:AR73"/>
    <mergeCell ref="AS73:AT73"/>
    <mergeCell ref="AU73:AV73"/>
    <mergeCell ref="AW73:AX73"/>
    <mergeCell ref="BC69:BD69"/>
    <mergeCell ref="BE69:BF69"/>
    <mergeCell ref="AY56:AZ56"/>
    <mergeCell ref="BA56:BB56"/>
    <mergeCell ref="BC56:BD56"/>
    <mergeCell ref="BE56:BF56"/>
    <mergeCell ref="AK59:AL59"/>
    <mergeCell ref="AM59:AN59"/>
    <mergeCell ref="AO59:AP59"/>
    <mergeCell ref="AE55:AF55"/>
    <mergeCell ref="BC51:BD51"/>
    <mergeCell ref="BE51:BF51"/>
    <mergeCell ref="AK55:AL55"/>
    <mergeCell ref="AM55:AN55"/>
    <mergeCell ref="AO55:AP55"/>
    <mergeCell ref="AQ55:AR55"/>
    <mergeCell ref="AS55:AT55"/>
    <mergeCell ref="AU55:AV55"/>
    <mergeCell ref="AW55:AX55"/>
    <mergeCell ref="BE62:BF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C55:AD55"/>
    <mergeCell ref="AG55:AH55"/>
    <mergeCell ref="AI55:AJ55"/>
    <mergeCell ref="AY55:AZ55"/>
    <mergeCell ref="BA55:BB55"/>
    <mergeCell ref="BC55:BD55"/>
    <mergeCell ref="BE55:BF55"/>
    <mergeCell ref="AY59:AZ59"/>
    <mergeCell ref="BA59:BB59"/>
    <mergeCell ref="AY61:AZ61"/>
    <mergeCell ref="BA61:BB61"/>
    <mergeCell ref="AW59:AX59"/>
    <mergeCell ref="AY53:AZ53"/>
    <mergeCell ref="BA53:BB53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AA48:AB48"/>
    <mergeCell ref="AC48:AD48"/>
    <mergeCell ref="AI48:AJ48"/>
    <mergeCell ref="AI63:AJ63"/>
    <mergeCell ref="AK63:AL63"/>
    <mergeCell ref="AM63:AN63"/>
    <mergeCell ref="AO63:AP63"/>
    <mergeCell ref="AQ57:AR57"/>
    <mergeCell ref="AY51:AZ51"/>
    <mergeCell ref="BA51:BB51"/>
    <mergeCell ref="AS50:AT50"/>
    <mergeCell ref="AU50:AV50"/>
    <mergeCell ref="AW50:AX50"/>
    <mergeCell ref="AY50:AZ50"/>
    <mergeCell ref="BA50:BB50"/>
    <mergeCell ref="AA55:AB55"/>
    <mergeCell ref="AK53:AL53"/>
    <mergeCell ref="AM53:AN53"/>
    <mergeCell ref="AO53:AP53"/>
    <mergeCell ref="AQ53:AR53"/>
    <mergeCell ref="AS53:AT53"/>
    <mergeCell ref="AU53:AV53"/>
    <mergeCell ref="AW53:AX53"/>
    <mergeCell ref="AW54:AX54"/>
    <mergeCell ref="AY52:AZ52"/>
    <mergeCell ref="BA52:BB52"/>
    <mergeCell ref="BC52:BD52"/>
    <mergeCell ref="BE52:BF52"/>
    <mergeCell ref="BG52:BH52"/>
    <mergeCell ref="AW52:AX52"/>
    <mergeCell ref="AC57:AD57"/>
    <mergeCell ref="AE57:AF57"/>
    <mergeCell ref="AG57:AH57"/>
    <mergeCell ref="AI57:AJ57"/>
    <mergeCell ref="AK57:AL57"/>
    <mergeCell ref="AM57:AN57"/>
    <mergeCell ref="AO57:AP57"/>
    <mergeCell ref="AU57:AV57"/>
    <mergeCell ref="AW57:AX57"/>
    <mergeCell ref="BA57:BB57"/>
    <mergeCell ref="U57:V57"/>
    <mergeCell ref="W57:X57"/>
    <mergeCell ref="Y57:Z57"/>
    <mergeCell ref="AA57:AB57"/>
    <mergeCell ref="Y55:Z55"/>
    <mergeCell ref="AW56:AX56"/>
    <mergeCell ref="BI52:BJ52"/>
    <mergeCell ref="BK52:BL52"/>
    <mergeCell ref="BM52:BN52"/>
    <mergeCell ref="BO52:BP52"/>
    <mergeCell ref="BQ52:BR52"/>
    <mergeCell ref="BS52:BT52"/>
    <mergeCell ref="BU52:BV52"/>
    <mergeCell ref="AQ63:AR63"/>
    <mergeCell ref="AS63:AT63"/>
    <mergeCell ref="BW52:BX52"/>
    <mergeCell ref="BY52:BZ52"/>
    <mergeCell ref="AY57:AZ57"/>
    <mergeCell ref="AY54:AZ54"/>
    <mergeCell ref="BA54:BB54"/>
    <mergeCell ref="BC57:BD57"/>
    <mergeCell ref="BE57:BF57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D106:F106"/>
    <mergeCell ref="G106:T106"/>
    <mergeCell ref="U106:V106"/>
    <mergeCell ref="W106:X106"/>
    <mergeCell ref="Y106:Z106"/>
    <mergeCell ref="AA106:AB106"/>
    <mergeCell ref="AC106:AD106"/>
    <mergeCell ref="AY108:AZ108"/>
    <mergeCell ref="BA108:BB108"/>
    <mergeCell ref="BC108:BD108"/>
    <mergeCell ref="BE108:BF108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U107:V107"/>
    <mergeCell ref="W107:X107"/>
    <mergeCell ref="BA105:BB105"/>
    <mergeCell ref="BC105:BD105"/>
    <mergeCell ref="BE105:BF105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AQ106:AR106"/>
    <mergeCell ref="AS106:AT106"/>
    <mergeCell ref="AU106:AV106"/>
    <mergeCell ref="AW106:AX106"/>
    <mergeCell ref="AY106:AZ106"/>
    <mergeCell ref="BA106:BB106"/>
    <mergeCell ref="BC107:BD107"/>
    <mergeCell ref="BE107:BF107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BC106:BD106"/>
    <mergeCell ref="BE106:BF106"/>
    <mergeCell ref="BA102:BB102"/>
    <mergeCell ref="BC102:BD102"/>
    <mergeCell ref="AY104:AZ104"/>
    <mergeCell ref="BA104:BB104"/>
    <mergeCell ref="BC104:BD104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U103:AV103"/>
    <mergeCell ref="AW103:AX103"/>
    <mergeCell ref="AY103:AZ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BE104:BF104"/>
    <mergeCell ref="D105:F105"/>
    <mergeCell ref="AU100:AV100"/>
    <mergeCell ref="AW100:AX100"/>
    <mergeCell ref="D104:F104"/>
    <mergeCell ref="G104:T104"/>
    <mergeCell ref="U104:V104"/>
    <mergeCell ref="W104:X104"/>
    <mergeCell ref="Y104:Z104"/>
    <mergeCell ref="AA104:AB104"/>
    <mergeCell ref="AC104:AD104"/>
    <mergeCell ref="AK104:AL104"/>
    <mergeCell ref="AM104:AN104"/>
    <mergeCell ref="AO104:AP104"/>
    <mergeCell ref="AQ104:AR104"/>
    <mergeCell ref="AS104:AT104"/>
    <mergeCell ref="AU104:AV104"/>
    <mergeCell ref="AW104:AX104"/>
    <mergeCell ref="AY102:AZ102"/>
    <mergeCell ref="AQ98:AR98"/>
    <mergeCell ref="AS98:AT98"/>
    <mergeCell ref="AU98:AV98"/>
    <mergeCell ref="AW98:AX98"/>
    <mergeCell ref="BA99:BB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8:BB98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AY100:AZ100"/>
    <mergeCell ref="AE100:AF100"/>
    <mergeCell ref="AG100:AH100"/>
    <mergeCell ref="AI100:AJ100"/>
    <mergeCell ref="AK100:AL100"/>
    <mergeCell ref="BC99:BD99"/>
    <mergeCell ref="BE99:BF99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BE100:BF100"/>
    <mergeCell ref="D101:F101"/>
    <mergeCell ref="G101:T101"/>
    <mergeCell ref="U101:V101"/>
    <mergeCell ref="W101:X101"/>
    <mergeCell ref="Y101:Z101"/>
    <mergeCell ref="AA101:AB101"/>
    <mergeCell ref="AC101:AD101"/>
    <mergeCell ref="BC101:BD101"/>
    <mergeCell ref="BE101:BF101"/>
    <mergeCell ref="D100:F100"/>
    <mergeCell ref="G100:T100"/>
    <mergeCell ref="U100:V100"/>
    <mergeCell ref="W100:X100"/>
    <mergeCell ref="Y100:Z100"/>
    <mergeCell ref="AA100:AB100"/>
    <mergeCell ref="AC100:AD100"/>
    <mergeCell ref="AM100:AN100"/>
    <mergeCell ref="AO100:AP100"/>
    <mergeCell ref="AQ100:AR100"/>
    <mergeCell ref="AS100:AT100"/>
    <mergeCell ref="AE112:AF112"/>
    <mergeCell ref="AG112:AH112"/>
    <mergeCell ref="AI112:AJ112"/>
    <mergeCell ref="AK112:AL112"/>
    <mergeCell ref="AM112:AN112"/>
    <mergeCell ref="AO112:AP112"/>
    <mergeCell ref="AU112:AV112"/>
    <mergeCell ref="AW112:AX112"/>
    <mergeCell ref="AY112:AZ112"/>
    <mergeCell ref="BA112:BB112"/>
    <mergeCell ref="BC112:BD112"/>
    <mergeCell ref="BE112:BF112"/>
    <mergeCell ref="AQ112:AR112"/>
    <mergeCell ref="AS112:AT112"/>
    <mergeCell ref="AW111:AX111"/>
    <mergeCell ref="AQ113:AR113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U113:V113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D78:F78"/>
    <mergeCell ref="U75:V75"/>
    <mergeCell ref="AK75:AL75"/>
    <mergeCell ref="AM75:AN75"/>
    <mergeCell ref="AO75:AP75"/>
    <mergeCell ref="AQ75:AR75"/>
    <mergeCell ref="BA75:BB75"/>
    <mergeCell ref="BC75:BD75"/>
    <mergeCell ref="BE75:BF75"/>
    <mergeCell ref="AY76:AZ76"/>
    <mergeCell ref="BA76:BB76"/>
    <mergeCell ref="BC76:BD76"/>
    <mergeCell ref="BE76:BF76"/>
    <mergeCell ref="AE71:AF71"/>
    <mergeCell ref="AG71:AH71"/>
    <mergeCell ref="AI71:AJ71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A74:AB74"/>
    <mergeCell ref="AC74:AD74"/>
    <mergeCell ref="BC71:BD71"/>
    <mergeCell ref="BE71:BF71"/>
    <mergeCell ref="D71:F71"/>
    <mergeCell ref="G71:T71"/>
    <mergeCell ref="D63:F63"/>
    <mergeCell ref="G63:T63"/>
    <mergeCell ref="U63:V63"/>
    <mergeCell ref="W63:X63"/>
    <mergeCell ref="Y63:Z63"/>
    <mergeCell ref="AA63:AB63"/>
    <mergeCell ref="AC63:AD63"/>
    <mergeCell ref="U71:V71"/>
    <mergeCell ref="W71:X71"/>
    <mergeCell ref="Y71:Z71"/>
    <mergeCell ref="AA71:AB71"/>
    <mergeCell ref="AC71:AD71"/>
    <mergeCell ref="BC63:BD63"/>
    <mergeCell ref="BE63:BF63"/>
    <mergeCell ref="D69:F69"/>
    <mergeCell ref="G69:T69"/>
    <mergeCell ref="U69:V69"/>
    <mergeCell ref="W69:X69"/>
    <mergeCell ref="Y69:Z69"/>
    <mergeCell ref="AA69:AB69"/>
    <mergeCell ref="AC69:AD69"/>
    <mergeCell ref="AE69:AF69"/>
    <mergeCell ref="AI69:AJ69"/>
    <mergeCell ref="D74:F74"/>
    <mergeCell ref="G74:T74"/>
    <mergeCell ref="AK69:AL69"/>
    <mergeCell ref="AW109:AX109"/>
    <mergeCell ref="AY109:AZ109"/>
    <mergeCell ref="BA109:BB109"/>
    <mergeCell ref="BC109:BD109"/>
    <mergeCell ref="BE109:BF109"/>
    <mergeCell ref="AY111:AZ111"/>
    <mergeCell ref="BA111:BB111"/>
    <mergeCell ref="BC111:BD111"/>
    <mergeCell ref="BE111:BF111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Q109:AR109"/>
    <mergeCell ref="AS109:AT109"/>
    <mergeCell ref="AU109:AV109"/>
    <mergeCell ref="BE110:BF110"/>
    <mergeCell ref="AY110:AZ110"/>
    <mergeCell ref="BA110:BB110"/>
    <mergeCell ref="BC110:BD110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D84:F84"/>
    <mergeCell ref="G84:T84"/>
    <mergeCell ref="U84:V84"/>
    <mergeCell ref="W84:X84"/>
    <mergeCell ref="AG84:AH84"/>
    <mergeCell ref="AI84:AJ84"/>
    <mergeCell ref="AE104:AF104"/>
    <mergeCell ref="AG104:AH104"/>
    <mergeCell ref="AI104:AJ104"/>
    <mergeCell ref="AM98:AN98"/>
    <mergeCell ref="AO98:AP98"/>
    <mergeCell ref="AE106:AF106"/>
    <mergeCell ref="AG106:AH106"/>
    <mergeCell ref="AI106:AJ106"/>
    <mergeCell ref="AK106:AL106"/>
    <mergeCell ref="AM106:AN106"/>
    <mergeCell ref="AO106:AP106"/>
    <mergeCell ref="D107:F107"/>
    <mergeCell ref="G107:T107"/>
    <mergeCell ref="D92:T92"/>
    <mergeCell ref="U92:V92"/>
    <mergeCell ref="D79:F79"/>
    <mergeCell ref="D75:F75"/>
    <mergeCell ref="G75:T75"/>
    <mergeCell ref="W75:X75"/>
    <mergeCell ref="Y75:Z75"/>
    <mergeCell ref="AA75:AB75"/>
    <mergeCell ref="AC75:AD75"/>
    <mergeCell ref="AE75:AF75"/>
    <mergeCell ref="AG75:AH75"/>
    <mergeCell ref="AI75:AJ75"/>
    <mergeCell ref="G79:T79"/>
    <mergeCell ref="U79:V79"/>
    <mergeCell ref="W79:X79"/>
    <mergeCell ref="Y79:Z79"/>
    <mergeCell ref="D83:F83"/>
    <mergeCell ref="G83:T83"/>
    <mergeCell ref="AE79:AF79"/>
    <mergeCell ref="AG79:AH79"/>
    <mergeCell ref="AI79:AJ79"/>
    <mergeCell ref="G82:T82"/>
    <mergeCell ref="U82:V82"/>
    <mergeCell ref="W82:X82"/>
    <mergeCell ref="Y82:Z82"/>
    <mergeCell ref="AA82:AB82"/>
    <mergeCell ref="AC82:AD82"/>
    <mergeCell ref="AE82:AF82"/>
    <mergeCell ref="AC81:AD81"/>
    <mergeCell ref="AE81:AF81"/>
    <mergeCell ref="AG81:AH81"/>
    <mergeCell ref="AI81:AJ81"/>
    <mergeCell ref="N30:O30"/>
    <mergeCell ref="P31:Q31"/>
    <mergeCell ref="G31:H31"/>
    <mergeCell ref="AU39:AV39"/>
    <mergeCell ref="AW39:AX39"/>
    <mergeCell ref="P32:Q32"/>
    <mergeCell ref="R32:S32"/>
    <mergeCell ref="N32:O32"/>
    <mergeCell ref="K32:M32"/>
    <mergeCell ref="AA36:AB41"/>
    <mergeCell ref="Y36:Z41"/>
    <mergeCell ref="W36:X41"/>
    <mergeCell ref="AE35:AP35"/>
    <mergeCell ref="AO42:AP42"/>
    <mergeCell ref="AQ42:AR42"/>
    <mergeCell ref="AS42:AT42"/>
    <mergeCell ref="AU42:AV42"/>
    <mergeCell ref="W42:X42"/>
    <mergeCell ref="AA42:AB42"/>
    <mergeCell ref="AC42:AD42"/>
    <mergeCell ref="W33:AB33"/>
    <mergeCell ref="Y42:Z42"/>
    <mergeCell ref="AG31:AI31"/>
    <mergeCell ref="AD31:AF31"/>
    <mergeCell ref="AG37:AH41"/>
    <mergeCell ref="AI37:AN37"/>
    <mergeCell ref="AG69:AH69"/>
    <mergeCell ref="AW76:AX76"/>
    <mergeCell ref="U74:V74"/>
    <mergeCell ref="W74:X74"/>
    <mergeCell ref="Y74:Z74"/>
    <mergeCell ref="D48:F48"/>
    <mergeCell ref="G48:T48"/>
    <mergeCell ref="U48:V48"/>
    <mergeCell ref="W48:X48"/>
    <mergeCell ref="Y48:Z48"/>
    <mergeCell ref="BC42:BD42"/>
    <mergeCell ref="BA42:BB42"/>
    <mergeCell ref="D42:F42"/>
    <mergeCell ref="G42:T42"/>
    <mergeCell ref="U42:V42"/>
    <mergeCell ref="AY117:AZ117"/>
    <mergeCell ref="BA117:BB117"/>
    <mergeCell ref="U117:AP117"/>
    <mergeCell ref="AS115:AT115"/>
    <mergeCell ref="AU115:AV115"/>
    <mergeCell ref="AW115:AX115"/>
    <mergeCell ref="AY115:AZ115"/>
    <mergeCell ref="U116:AP116"/>
    <mergeCell ref="AQ116:AR116"/>
    <mergeCell ref="AS116:AT116"/>
    <mergeCell ref="AU116:AV116"/>
    <mergeCell ref="AW116:AX116"/>
    <mergeCell ref="AY116:AZ116"/>
    <mergeCell ref="BA115:BB115"/>
    <mergeCell ref="U112:V112"/>
    <mergeCell ref="D115:D116"/>
    <mergeCell ref="BC116:BD116"/>
    <mergeCell ref="AU113:AV113"/>
    <mergeCell ref="AW113:AX113"/>
    <mergeCell ref="D114:T114"/>
    <mergeCell ref="U114:V114"/>
    <mergeCell ref="D113:T113"/>
    <mergeCell ref="AU7:BA7"/>
    <mergeCell ref="P8:T8"/>
    <mergeCell ref="P10:W10"/>
    <mergeCell ref="AU37:AX37"/>
    <mergeCell ref="AY39:AZ39"/>
    <mergeCell ref="AQ39:AR39"/>
    <mergeCell ref="AQ40:BF40"/>
    <mergeCell ref="BA10:BG10"/>
    <mergeCell ref="BC29:BE31"/>
    <mergeCell ref="D27:S27"/>
    <mergeCell ref="AC35:AD41"/>
    <mergeCell ref="AD28:AF28"/>
    <mergeCell ref="K31:M31"/>
    <mergeCell ref="R29:S29"/>
    <mergeCell ref="P30:Q30"/>
    <mergeCell ref="R30:S30"/>
    <mergeCell ref="BA62:BB62"/>
    <mergeCell ref="BC62:BD62"/>
    <mergeCell ref="AE36:AF41"/>
    <mergeCell ref="AF33:AH33"/>
    <mergeCell ref="AQ38:BF38"/>
    <mergeCell ref="AW42:AX42"/>
    <mergeCell ref="AY42:AZ42"/>
    <mergeCell ref="AC33:AE33"/>
    <mergeCell ref="AY37:BB37"/>
    <mergeCell ref="AM38:AN41"/>
    <mergeCell ref="AM42:AN42"/>
    <mergeCell ref="BE41:BF41"/>
    <mergeCell ref="AG42:AH42"/>
    <mergeCell ref="BA39:BB39"/>
    <mergeCell ref="BE42:BF42"/>
    <mergeCell ref="D34:BF34"/>
    <mergeCell ref="V135:Z135"/>
    <mergeCell ref="AA124:AF124"/>
    <mergeCell ref="V132:Z132"/>
    <mergeCell ref="AS132:AX133"/>
    <mergeCell ref="AO130:BJ130"/>
    <mergeCell ref="BB126:BG126"/>
    <mergeCell ref="E126:AD126"/>
    <mergeCell ref="E127:W127"/>
    <mergeCell ref="E128:AF128"/>
    <mergeCell ref="BA118:BB118"/>
    <mergeCell ref="U118:AP118"/>
    <mergeCell ref="AQ118:AR118"/>
    <mergeCell ref="AS118:AT118"/>
    <mergeCell ref="AU118:AV118"/>
    <mergeCell ref="AW118:AX118"/>
    <mergeCell ref="BE118:BF118"/>
    <mergeCell ref="AV129:AY129"/>
    <mergeCell ref="BC118:BD118"/>
    <mergeCell ref="AA122:AF122"/>
    <mergeCell ref="AY118:AZ118"/>
    <mergeCell ref="Q123:T123"/>
    <mergeCell ref="Z123:AF123"/>
    <mergeCell ref="AW126:BA126"/>
    <mergeCell ref="E120:AH120"/>
    <mergeCell ref="AI120:BG120"/>
    <mergeCell ref="AJ124:AU124"/>
    <mergeCell ref="BE116:BF116"/>
    <mergeCell ref="AE113:AF113"/>
    <mergeCell ref="AG113:AH113"/>
    <mergeCell ref="AI113:AJ113"/>
    <mergeCell ref="AK113:AL113"/>
    <mergeCell ref="AM113:AN113"/>
    <mergeCell ref="AO113:AP113"/>
    <mergeCell ref="AQ117:AR117"/>
    <mergeCell ref="AS113:AT113"/>
    <mergeCell ref="BC117:BD117"/>
    <mergeCell ref="BE117:BF117"/>
    <mergeCell ref="E116:S116"/>
    <mergeCell ref="BA116:BB116"/>
    <mergeCell ref="U115:AP115"/>
    <mergeCell ref="AQ115:AR115"/>
    <mergeCell ref="BC115:BD115"/>
    <mergeCell ref="BE115:BF115"/>
    <mergeCell ref="AU114:AV114"/>
    <mergeCell ref="AW114:AX114"/>
    <mergeCell ref="AY114:AZ114"/>
    <mergeCell ref="BA114:BB114"/>
    <mergeCell ref="BC114:BD114"/>
    <mergeCell ref="BE114:BF114"/>
    <mergeCell ref="AY113:AZ113"/>
    <mergeCell ref="BA113:BB113"/>
    <mergeCell ref="BC113:BD113"/>
    <mergeCell ref="BE113:BF113"/>
    <mergeCell ref="D112:T112"/>
    <mergeCell ref="AS117:AT117"/>
    <mergeCell ref="AU117:AV117"/>
    <mergeCell ref="AW117:AX117"/>
    <mergeCell ref="AY92:AZ92"/>
    <mergeCell ref="AG86:AH86"/>
    <mergeCell ref="D87:BF87"/>
    <mergeCell ref="BC86:BD86"/>
    <mergeCell ref="BA86:BB86"/>
    <mergeCell ref="AO86:AP86"/>
    <mergeCell ref="BE92:BF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BA92:BB92"/>
    <mergeCell ref="AU86:AV86"/>
    <mergeCell ref="AW86:AX86"/>
    <mergeCell ref="Y86:Z86"/>
    <mergeCell ref="W86:X86"/>
    <mergeCell ref="AA86:AB86"/>
    <mergeCell ref="AI86:AJ86"/>
    <mergeCell ref="D86:T86"/>
    <mergeCell ref="Y92:Z92"/>
    <mergeCell ref="AA92:AB92"/>
    <mergeCell ref="AC92:AD92"/>
    <mergeCell ref="AE92:AF92"/>
    <mergeCell ref="AG92:AH92"/>
    <mergeCell ref="AM82:AN82"/>
    <mergeCell ref="AO82:AP82"/>
    <mergeCell ref="AQ82:AR82"/>
    <mergeCell ref="D81:F81"/>
    <mergeCell ref="G81:T81"/>
    <mergeCell ref="U81:V81"/>
    <mergeCell ref="W81:X81"/>
    <mergeCell ref="Y81:Z81"/>
    <mergeCell ref="AA81:AB81"/>
    <mergeCell ref="D82:F82"/>
    <mergeCell ref="AO79:AP79"/>
    <mergeCell ref="BA84:BB84"/>
    <mergeCell ref="BC84:BD84"/>
    <mergeCell ref="AQ84:AR84"/>
    <mergeCell ref="AW83:AX83"/>
    <mergeCell ref="AY83:AZ83"/>
    <mergeCell ref="BC79:BD79"/>
    <mergeCell ref="AA84:AB84"/>
    <mergeCell ref="AC84:AD84"/>
    <mergeCell ref="AE84:AF84"/>
    <mergeCell ref="AS84:AT84"/>
    <mergeCell ref="AU84:AV84"/>
    <mergeCell ref="AW84:AX84"/>
    <mergeCell ref="AK79:AL79"/>
    <mergeCell ref="AM83:AN83"/>
    <mergeCell ref="AO83:AP83"/>
    <mergeCell ref="AQ83:AR83"/>
    <mergeCell ref="AK81:AL81"/>
    <mergeCell ref="AM81:AN81"/>
    <mergeCell ref="AO81:AP81"/>
    <mergeCell ref="D80:F80"/>
    <mergeCell ref="G80:T80"/>
    <mergeCell ref="BE79:BF79"/>
    <mergeCell ref="AY79:AZ79"/>
    <mergeCell ref="AW81:AX81"/>
    <mergeCell ref="AY81:AZ81"/>
    <mergeCell ref="BA81:BB81"/>
    <mergeCell ref="BC81:BD81"/>
    <mergeCell ref="BE81:BF81"/>
    <mergeCell ref="Y85:Z85"/>
    <mergeCell ref="AA85:AB85"/>
    <mergeCell ref="AI82:AJ82"/>
    <mergeCell ref="AQ81:AR81"/>
    <mergeCell ref="AS82:AT82"/>
    <mergeCell ref="AU82:AV82"/>
    <mergeCell ref="AW82:AX82"/>
    <mergeCell ref="AY82:AZ82"/>
    <mergeCell ref="BA82:BB82"/>
    <mergeCell ref="BC82:BD82"/>
    <mergeCell ref="BE82:BF82"/>
    <mergeCell ref="AS81:AT81"/>
    <mergeCell ref="Y84:Z84"/>
    <mergeCell ref="BC80:BD80"/>
    <mergeCell ref="BE80:BF80"/>
    <mergeCell ref="AC83:AD83"/>
    <mergeCell ref="AQ79:AR79"/>
    <mergeCell ref="BA79:BB79"/>
    <mergeCell ref="BE83:BF83"/>
    <mergeCell ref="BA85:BB85"/>
    <mergeCell ref="BE84:BF84"/>
    <mergeCell ref="BA83:BB83"/>
    <mergeCell ref="BC83:BD83"/>
    <mergeCell ref="AC79:AD79"/>
    <mergeCell ref="AK82:AL82"/>
    <mergeCell ref="AS86:AT86"/>
    <mergeCell ref="AY86:AZ86"/>
    <mergeCell ref="U86:V86"/>
    <mergeCell ref="AK86:AL86"/>
    <mergeCell ref="AM85:AN85"/>
    <mergeCell ref="AC86:AD86"/>
    <mergeCell ref="U83:V83"/>
    <mergeCell ref="W83:X83"/>
    <mergeCell ref="AG83:AH83"/>
    <mergeCell ref="AU81:AV81"/>
    <mergeCell ref="AU85:AV85"/>
    <mergeCell ref="AS79:AT79"/>
    <mergeCell ref="AU79:AV79"/>
    <mergeCell ref="AW79:AX79"/>
    <mergeCell ref="AG82:AH82"/>
    <mergeCell ref="AQ85:AR85"/>
    <mergeCell ref="AS85:AT85"/>
    <mergeCell ref="AW85:AX85"/>
    <mergeCell ref="AY85:AZ85"/>
    <mergeCell ref="AO84:AP84"/>
    <mergeCell ref="AU83:AV83"/>
    <mergeCell ref="AS83:AT83"/>
    <mergeCell ref="AM84:AN84"/>
    <mergeCell ref="AM79:AN79"/>
    <mergeCell ref="AG85:AH85"/>
    <mergeCell ref="AM86:AN86"/>
    <mergeCell ref="AI85:AJ85"/>
    <mergeCell ref="AI83:AJ83"/>
    <mergeCell ref="AK83:AL83"/>
    <mergeCell ref="AK84:AL84"/>
    <mergeCell ref="AE86:AF86"/>
    <mergeCell ref="U85:V85"/>
    <mergeCell ref="W85:X85"/>
    <mergeCell ref="BE85:BF85"/>
    <mergeCell ref="BC85:BD85"/>
    <mergeCell ref="AY84:AZ84"/>
    <mergeCell ref="BE86:BF86"/>
    <mergeCell ref="D58:BF58"/>
    <mergeCell ref="Y83:Z83"/>
    <mergeCell ref="AA83:AB83"/>
    <mergeCell ref="B10:M10"/>
    <mergeCell ref="H12:M12"/>
    <mergeCell ref="D93:BF93"/>
    <mergeCell ref="BC92:BD92"/>
    <mergeCell ref="W92:X92"/>
    <mergeCell ref="AQ86:AR86"/>
    <mergeCell ref="AY41:AZ41"/>
    <mergeCell ref="E28:F28"/>
    <mergeCell ref="D35:F41"/>
    <mergeCell ref="AI42:AJ42"/>
    <mergeCell ref="AK42:AL42"/>
    <mergeCell ref="AE42:AF42"/>
    <mergeCell ref="U35:AB35"/>
    <mergeCell ref="U36:V41"/>
    <mergeCell ref="X27:AI27"/>
    <mergeCell ref="AL29:AS31"/>
    <mergeCell ref="AT29:BB31"/>
    <mergeCell ref="AS39:AT39"/>
    <mergeCell ref="AT28:BB28"/>
    <mergeCell ref="E31:F31"/>
    <mergeCell ref="G29:H29"/>
    <mergeCell ref="I29:J29"/>
    <mergeCell ref="K29:M29"/>
    <mergeCell ref="E29:F29"/>
    <mergeCell ref="D88:BF88"/>
    <mergeCell ref="D85:T85"/>
    <mergeCell ref="AE83:AF83"/>
    <mergeCell ref="AS62:AT62"/>
    <mergeCell ref="AU62:AV62"/>
    <mergeCell ref="AW62:AX62"/>
    <mergeCell ref="AY63:AZ63"/>
    <mergeCell ref="AY62:AZ62"/>
    <mergeCell ref="B8:L8"/>
    <mergeCell ref="G28:H28"/>
    <mergeCell ref="I28:J28"/>
    <mergeCell ref="AA79:AB79"/>
    <mergeCell ref="AL27:BE27"/>
    <mergeCell ref="BC28:BE28"/>
    <mergeCell ref="U9:AB9"/>
    <mergeCell ref="AH9:AS9"/>
    <mergeCell ref="X11:AP11"/>
    <mergeCell ref="AC13:AS13"/>
    <mergeCell ref="X31:AC31"/>
    <mergeCell ref="N28:O28"/>
    <mergeCell ref="P28:Q28"/>
    <mergeCell ref="R28:S28"/>
    <mergeCell ref="X28:AC28"/>
    <mergeCell ref="N29:O29"/>
    <mergeCell ref="P29:Q29"/>
    <mergeCell ref="AG28:AI28"/>
    <mergeCell ref="D62:F62"/>
    <mergeCell ref="G62:T62"/>
    <mergeCell ref="U62:V62"/>
    <mergeCell ref="W62:X62"/>
    <mergeCell ref="Y62:Z62"/>
    <mergeCell ref="AA62:AB62"/>
    <mergeCell ref="P6:AV6"/>
    <mergeCell ref="X10:AS10"/>
    <mergeCell ref="AC12:AT12"/>
    <mergeCell ref="AQ37:AT37"/>
    <mergeCell ref="Q16:AB16"/>
    <mergeCell ref="AL28:AS28"/>
    <mergeCell ref="AO85:AP85"/>
    <mergeCell ref="AK85:AL85"/>
    <mergeCell ref="AE85:AF85"/>
    <mergeCell ref="AC85:AD85"/>
    <mergeCell ref="AS57:AT57"/>
    <mergeCell ref="D57:T57"/>
    <mergeCell ref="Q14:AB14"/>
    <mergeCell ref="D18:BD18"/>
    <mergeCell ref="E30:F30"/>
    <mergeCell ref="G30:H30"/>
    <mergeCell ref="I30:J30"/>
    <mergeCell ref="K30:M30"/>
    <mergeCell ref="AC15:AS15"/>
    <mergeCell ref="E32:F32"/>
    <mergeCell ref="G32:H32"/>
    <mergeCell ref="I32:J32"/>
    <mergeCell ref="K28:M28"/>
    <mergeCell ref="AS75:AT75"/>
    <mergeCell ref="AU75:AV75"/>
    <mergeCell ref="BA63:BB63"/>
    <mergeCell ref="AW75:AX75"/>
    <mergeCell ref="AY75:AZ75"/>
    <mergeCell ref="AE63:AF63"/>
    <mergeCell ref="AG63:AH63"/>
    <mergeCell ref="AU63:AV63"/>
    <mergeCell ref="AW63:AX63"/>
    <mergeCell ref="AQ94:AR94"/>
    <mergeCell ref="AS94:AT94"/>
    <mergeCell ref="AU94:AV94"/>
    <mergeCell ref="D94:F94"/>
    <mergeCell ref="G94:T94"/>
    <mergeCell ref="U94:V94"/>
    <mergeCell ref="W94:X94"/>
    <mergeCell ref="Y94:Z94"/>
    <mergeCell ref="AA94:AB94"/>
    <mergeCell ref="AC94:AD9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W113:X113"/>
    <mergeCell ref="Y113:Z113"/>
    <mergeCell ref="AA113:AB113"/>
    <mergeCell ref="AC113:AD113"/>
    <mergeCell ref="W112:X112"/>
    <mergeCell ref="Y112:Z112"/>
    <mergeCell ref="AA112:AB112"/>
    <mergeCell ref="AC112:AD112"/>
    <mergeCell ref="D110:F110"/>
    <mergeCell ref="G110:T110"/>
    <mergeCell ref="AY94:AZ94"/>
    <mergeCell ref="BA94:BB94"/>
    <mergeCell ref="BC94:BD94"/>
    <mergeCell ref="BE94:BF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AW94:AX94"/>
    <mergeCell ref="AE94:AF94"/>
    <mergeCell ref="AG94:AH94"/>
    <mergeCell ref="AI94:AJ94"/>
    <mergeCell ref="AK94:AL94"/>
    <mergeCell ref="AM94:AN94"/>
    <mergeCell ref="AO94:AP94"/>
  </mergeCells>
  <phoneticPr fontId="0" type="noConversion"/>
  <printOptions horizontalCentered="1" verticalCentered="1"/>
  <pageMargins left="0.78740157480314965" right="0.39370078740157483" top="0.19685039370078741" bottom="0.19685039370078741" header="0.31496062992125984" footer="0.31496062992125984"/>
  <pageSetup paperSize="9" scale="37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3"/>
  <sheetViews>
    <sheetView topLeftCell="A61" zoomScale="70" zoomScaleNormal="70" workbookViewId="0">
      <selection activeCell="AG44" sqref="AG44"/>
    </sheetView>
  </sheetViews>
  <sheetFormatPr defaultColWidth="10.140625" defaultRowHeight="12.75" x14ac:dyDescent="0.2"/>
  <cols>
    <col min="1" max="3" width="3" style="14" customWidth="1"/>
    <col min="4" max="4" width="4.42578125" style="14" customWidth="1"/>
    <col min="5" max="5" width="5.42578125" style="14" customWidth="1"/>
    <col min="6" max="6" width="5.28515625" style="14" customWidth="1"/>
    <col min="7" max="7" width="6" style="14" customWidth="1"/>
    <col min="8" max="11" width="5.28515625" style="14" customWidth="1"/>
    <col min="12" max="12" width="5.140625" style="14" customWidth="1"/>
    <col min="13" max="14" width="5.28515625" style="97" customWidth="1"/>
    <col min="15" max="16" width="5.28515625" style="98" customWidth="1"/>
    <col min="17" max="19" width="5.28515625" style="99" customWidth="1"/>
    <col min="20" max="20" width="7.5703125" style="99" customWidth="1"/>
    <col min="21" max="27" width="4.42578125" style="99" customWidth="1"/>
    <col min="28" max="29" width="4.42578125" style="100" customWidth="1"/>
    <col min="30" max="30" width="7.28515625" style="100" customWidth="1"/>
    <col min="31" max="31" width="3.42578125" style="14" customWidth="1"/>
    <col min="32" max="32" width="11" style="14" customWidth="1"/>
    <col min="33" max="34" width="11.42578125" style="14" customWidth="1"/>
    <col min="35" max="35" width="94.42578125" style="14" customWidth="1"/>
    <col min="36" max="16384" width="10.140625" style="14"/>
  </cols>
  <sheetData>
    <row r="1" spans="1:36" s="212" customFormat="1" ht="33.6" customHeight="1" thickBot="1" x14ac:dyDescent="0.45">
      <c r="D1" s="815" t="s">
        <v>187</v>
      </c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7"/>
      <c r="V1" s="817"/>
      <c r="W1" s="817"/>
      <c r="X1" s="817"/>
      <c r="Y1" s="817"/>
      <c r="Z1" s="817"/>
      <c r="AA1" s="817"/>
      <c r="AB1" s="817"/>
      <c r="AC1" s="817"/>
      <c r="AD1" s="818"/>
      <c r="AF1" s="213" t="s">
        <v>137</v>
      </c>
      <c r="AG1" s="214"/>
      <c r="AH1" s="214" t="s">
        <v>137</v>
      </c>
    </row>
    <row r="2" spans="1:36" s="136" customFormat="1" ht="24.6" customHeight="1" thickBot="1" x14ac:dyDescent="0.3">
      <c r="D2" s="590" t="s">
        <v>146</v>
      </c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2"/>
      <c r="AE2" s="89"/>
      <c r="AF2" s="217"/>
      <c r="AG2" s="218"/>
      <c r="AH2" s="218"/>
    </row>
    <row r="3" spans="1:36" s="86" customFormat="1" ht="25.5" customHeight="1" thickBot="1" x14ac:dyDescent="0.25">
      <c r="B3" s="87"/>
      <c r="D3" s="485" t="s">
        <v>188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7"/>
      <c r="V3" s="487"/>
      <c r="W3" s="486"/>
      <c r="X3" s="486"/>
      <c r="Y3" s="486"/>
      <c r="Z3" s="486"/>
      <c r="AA3" s="486"/>
      <c r="AB3" s="486"/>
      <c r="AC3" s="486"/>
      <c r="AD3" s="488"/>
      <c r="AF3" s="88"/>
      <c r="AG3" s="92"/>
      <c r="AH3" s="92"/>
    </row>
    <row r="4" spans="1:36" s="158" customFormat="1" ht="36.75" customHeight="1" x14ac:dyDescent="0.2">
      <c r="A4" s="294"/>
      <c r="B4" s="294"/>
      <c r="C4" s="294"/>
      <c r="D4" s="538" t="s">
        <v>61</v>
      </c>
      <c r="E4" s="539"/>
      <c r="F4" s="540"/>
      <c r="G4" s="761" t="s">
        <v>118</v>
      </c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3"/>
      <c r="U4" s="549" t="s">
        <v>102</v>
      </c>
      <c r="V4" s="550"/>
      <c r="W4" s="550"/>
      <c r="X4" s="550"/>
      <c r="Y4" s="550"/>
      <c r="Z4" s="550"/>
      <c r="AA4" s="550"/>
      <c r="AB4" s="551"/>
      <c r="AC4" s="639" t="s">
        <v>62</v>
      </c>
      <c r="AD4" s="640"/>
      <c r="AE4" s="156"/>
      <c r="AF4" s="156"/>
      <c r="AG4" s="156"/>
      <c r="AH4" s="294"/>
    </row>
    <row r="5" spans="1:36" s="158" customFormat="1" ht="22.5" customHeight="1" x14ac:dyDescent="0.2">
      <c r="A5" s="294"/>
      <c r="B5" s="294"/>
      <c r="C5" s="294"/>
      <c r="D5" s="541"/>
      <c r="E5" s="542"/>
      <c r="F5" s="543"/>
      <c r="G5" s="764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6"/>
      <c r="U5" s="552" t="s">
        <v>65</v>
      </c>
      <c r="V5" s="553"/>
      <c r="W5" s="552" t="s">
        <v>66</v>
      </c>
      <c r="X5" s="553"/>
      <c r="Y5" s="651" t="s">
        <v>104</v>
      </c>
      <c r="Z5" s="672"/>
      <c r="AA5" s="651" t="s">
        <v>105</v>
      </c>
      <c r="AB5" s="672"/>
      <c r="AC5" s="641"/>
      <c r="AD5" s="642"/>
      <c r="AE5" s="157"/>
      <c r="AF5" s="157"/>
      <c r="AG5" s="157"/>
      <c r="AH5" s="294"/>
    </row>
    <row r="6" spans="1:36" s="158" customFormat="1" ht="101.25" customHeight="1" x14ac:dyDescent="0.2">
      <c r="A6" s="294"/>
      <c r="B6" s="294"/>
      <c r="C6" s="294"/>
      <c r="D6" s="541"/>
      <c r="E6" s="542"/>
      <c r="F6" s="543"/>
      <c r="G6" s="764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6"/>
      <c r="U6" s="552"/>
      <c r="V6" s="553"/>
      <c r="W6" s="552"/>
      <c r="X6" s="553"/>
      <c r="Y6" s="651"/>
      <c r="Z6" s="672"/>
      <c r="AA6" s="651"/>
      <c r="AB6" s="672"/>
      <c r="AC6" s="641"/>
      <c r="AD6" s="642"/>
      <c r="AE6" s="204"/>
      <c r="AF6" s="204"/>
      <c r="AG6" s="204"/>
      <c r="AH6" s="294"/>
      <c r="AI6" s="809"/>
      <c r="AJ6" s="809"/>
    </row>
    <row r="7" spans="1:36" s="158" customFormat="1" ht="24" customHeight="1" x14ac:dyDescent="0.2">
      <c r="A7" s="294"/>
      <c r="B7" s="294"/>
      <c r="C7" s="294"/>
      <c r="D7" s="541"/>
      <c r="E7" s="542"/>
      <c r="F7" s="543"/>
      <c r="G7" s="764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6"/>
      <c r="U7" s="552"/>
      <c r="V7" s="553"/>
      <c r="W7" s="552"/>
      <c r="X7" s="553"/>
      <c r="Y7" s="651"/>
      <c r="Z7" s="672"/>
      <c r="AA7" s="651"/>
      <c r="AB7" s="672"/>
      <c r="AC7" s="641"/>
      <c r="AD7" s="642"/>
      <c r="AE7" s="204"/>
      <c r="AF7" s="204"/>
      <c r="AG7" s="204"/>
      <c r="AH7" s="294"/>
      <c r="AI7" s="297"/>
      <c r="AJ7" s="297"/>
    </row>
    <row r="8" spans="1:36" s="158" customFormat="1" ht="24" customHeight="1" x14ac:dyDescent="0.2">
      <c r="A8" s="294"/>
      <c r="B8" s="294"/>
      <c r="C8" s="294"/>
      <c r="D8" s="541"/>
      <c r="E8" s="542"/>
      <c r="F8" s="543"/>
      <c r="G8" s="764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6"/>
      <c r="U8" s="552"/>
      <c r="V8" s="553"/>
      <c r="W8" s="552"/>
      <c r="X8" s="553"/>
      <c r="Y8" s="651"/>
      <c r="Z8" s="672"/>
      <c r="AA8" s="651"/>
      <c r="AB8" s="672"/>
      <c r="AC8" s="641"/>
      <c r="AD8" s="642"/>
      <c r="AG8" s="204"/>
      <c r="AH8" s="294"/>
      <c r="AI8" s="297"/>
      <c r="AJ8" s="297"/>
    </row>
    <row r="9" spans="1:36" s="158" customFormat="1" ht="24" customHeight="1" x14ac:dyDescent="0.2">
      <c r="A9" s="294"/>
      <c r="B9" s="294"/>
      <c r="C9" s="294"/>
      <c r="D9" s="541"/>
      <c r="E9" s="542"/>
      <c r="F9" s="543"/>
      <c r="G9" s="764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66"/>
      <c r="U9" s="552"/>
      <c r="V9" s="553"/>
      <c r="W9" s="552"/>
      <c r="X9" s="553"/>
      <c r="Y9" s="651"/>
      <c r="Z9" s="672"/>
      <c r="AA9" s="651"/>
      <c r="AB9" s="672"/>
      <c r="AC9" s="641"/>
      <c r="AD9" s="642"/>
      <c r="AG9" s="204"/>
      <c r="AH9" s="294"/>
      <c r="AI9" s="288"/>
      <c r="AJ9" s="297"/>
    </row>
    <row r="10" spans="1:36" s="158" customFormat="1" ht="38.450000000000003" customHeight="1" thickBot="1" x14ac:dyDescent="0.25">
      <c r="A10" s="294"/>
      <c r="B10" s="294"/>
      <c r="C10" s="294"/>
      <c r="D10" s="544"/>
      <c r="E10" s="545"/>
      <c r="F10" s="546"/>
      <c r="G10" s="767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9"/>
      <c r="U10" s="554"/>
      <c r="V10" s="555"/>
      <c r="W10" s="554"/>
      <c r="X10" s="555"/>
      <c r="Y10" s="673"/>
      <c r="Z10" s="674"/>
      <c r="AA10" s="673"/>
      <c r="AB10" s="674"/>
      <c r="AC10" s="643"/>
      <c r="AD10" s="644"/>
      <c r="AG10" s="204"/>
      <c r="AH10" s="294"/>
      <c r="AI10" s="288"/>
      <c r="AJ10" s="297"/>
    </row>
    <row r="11" spans="1:36" s="280" customFormat="1" ht="36.6" customHeight="1" x14ac:dyDescent="0.3">
      <c r="C11" s="289"/>
      <c r="D11" s="770" t="s">
        <v>172</v>
      </c>
      <c r="E11" s="771"/>
      <c r="F11" s="772"/>
      <c r="G11" s="802" t="s">
        <v>370</v>
      </c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3"/>
      <c r="S11" s="803"/>
      <c r="T11" s="804"/>
      <c r="U11" s="799">
        <v>3</v>
      </c>
      <c r="V11" s="820"/>
      <c r="W11" s="807"/>
      <c r="X11" s="808"/>
      <c r="Y11" s="819"/>
      <c r="Z11" s="806"/>
      <c r="AA11" s="799">
        <v>3</v>
      </c>
      <c r="AB11" s="820"/>
      <c r="AC11" s="799">
        <v>7.5</v>
      </c>
      <c r="AD11" s="800"/>
      <c r="AF11" s="90"/>
      <c r="AG11" s="290"/>
      <c r="AH11" s="208"/>
      <c r="AI11" s="297"/>
      <c r="AJ11" s="297"/>
    </row>
    <row r="12" spans="1:36" s="266" customFormat="1" ht="30" customHeight="1" x14ac:dyDescent="0.3">
      <c r="C12" s="267"/>
      <c r="D12" s="426" t="s">
        <v>172</v>
      </c>
      <c r="E12" s="427"/>
      <c r="F12" s="428"/>
      <c r="G12" s="522" t="s">
        <v>367</v>
      </c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4"/>
      <c r="U12" s="479">
        <v>3</v>
      </c>
      <c r="V12" s="484"/>
      <c r="W12" s="480"/>
      <c r="X12" s="481"/>
      <c r="Y12" s="479"/>
      <c r="Z12" s="484"/>
      <c r="AA12" s="482">
        <v>3</v>
      </c>
      <c r="AB12" s="483"/>
      <c r="AC12" s="482">
        <v>7.5</v>
      </c>
      <c r="AD12" s="582"/>
      <c r="AF12" s="208"/>
      <c r="AG12" s="208"/>
      <c r="AH12" s="208"/>
      <c r="AI12" s="297"/>
      <c r="AJ12" s="297"/>
    </row>
    <row r="13" spans="1:36" s="266" customFormat="1" ht="45" customHeight="1" x14ac:dyDescent="0.3">
      <c r="C13" s="267"/>
      <c r="D13" s="426" t="s">
        <v>172</v>
      </c>
      <c r="E13" s="427"/>
      <c r="F13" s="428"/>
      <c r="G13" s="522" t="s">
        <v>368</v>
      </c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4"/>
      <c r="U13" s="479">
        <v>3</v>
      </c>
      <c r="V13" s="484"/>
      <c r="W13" s="480"/>
      <c r="X13" s="481"/>
      <c r="Y13" s="479"/>
      <c r="Z13" s="484"/>
      <c r="AA13" s="482">
        <v>3</v>
      </c>
      <c r="AB13" s="483"/>
      <c r="AC13" s="482">
        <v>7.5</v>
      </c>
      <c r="AD13" s="582"/>
      <c r="AF13" s="208"/>
      <c r="AG13" s="208"/>
      <c r="AH13" s="208"/>
      <c r="AI13" s="297"/>
      <c r="AJ13" s="297"/>
    </row>
    <row r="14" spans="1:36" s="266" customFormat="1" ht="44.25" customHeight="1" x14ac:dyDescent="0.3">
      <c r="C14" s="267"/>
      <c r="D14" s="426" t="s">
        <v>172</v>
      </c>
      <c r="E14" s="427"/>
      <c r="F14" s="428"/>
      <c r="G14" s="522" t="s">
        <v>369</v>
      </c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4"/>
      <c r="U14" s="479">
        <v>3</v>
      </c>
      <c r="V14" s="484"/>
      <c r="W14" s="480"/>
      <c r="X14" s="481"/>
      <c r="Y14" s="479"/>
      <c r="Z14" s="484"/>
      <c r="AA14" s="482">
        <v>3</v>
      </c>
      <c r="AB14" s="483"/>
      <c r="AC14" s="482">
        <v>7.5</v>
      </c>
      <c r="AD14" s="582"/>
      <c r="AF14" s="208"/>
      <c r="AG14" s="208"/>
      <c r="AH14" s="208"/>
      <c r="AI14" s="297"/>
      <c r="AJ14" s="297"/>
    </row>
    <row r="15" spans="1:36" s="216" customFormat="1" ht="23.25" customHeight="1" x14ac:dyDescent="0.25">
      <c r="C15" s="280"/>
      <c r="D15" s="770" t="s">
        <v>173</v>
      </c>
      <c r="E15" s="771"/>
      <c r="F15" s="772"/>
      <c r="G15" s="812" t="s">
        <v>259</v>
      </c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3"/>
      <c r="S15" s="813"/>
      <c r="T15" s="814"/>
      <c r="U15" s="807"/>
      <c r="V15" s="808"/>
      <c r="W15" s="807">
        <v>6</v>
      </c>
      <c r="X15" s="808"/>
      <c r="Y15" s="807"/>
      <c r="Z15" s="808"/>
      <c r="AA15" s="807">
        <v>6</v>
      </c>
      <c r="AB15" s="808"/>
      <c r="AC15" s="807">
        <v>4</v>
      </c>
      <c r="AD15" s="819"/>
      <c r="AE15" s="281"/>
      <c r="AF15" s="201"/>
      <c r="AG15" s="201" t="s">
        <v>137</v>
      </c>
      <c r="AH15" s="201"/>
    </row>
    <row r="16" spans="1:36" s="89" customFormat="1" ht="44.25" customHeight="1" x14ac:dyDescent="0.25">
      <c r="C16" s="91"/>
      <c r="D16" s="519" t="s">
        <v>173</v>
      </c>
      <c r="E16" s="520"/>
      <c r="F16" s="521"/>
      <c r="G16" s="522" t="s">
        <v>144</v>
      </c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4"/>
      <c r="U16" s="788"/>
      <c r="V16" s="788"/>
      <c r="W16" s="788">
        <v>6</v>
      </c>
      <c r="X16" s="788"/>
      <c r="Y16" s="788"/>
      <c r="Z16" s="788"/>
      <c r="AA16" s="788">
        <v>6</v>
      </c>
      <c r="AB16" s="788"/>
      <c r="AC16" s="482">
        <v>4</v>
      </c>
      <c r="AD16" s="582"/>
      <c r="AF16" s="90"/>
      <c r="AG16" s="90"/>
      <c r="AH16" s="282"/>
    </row>
    <row r="17" spans="3:36" s="89" customFormat="1" ht="51.75" customHeight="1" x14ac:dyDescent="0.25">
      <c r="C17" s="91"/>
      <c r="D17" s="519" t="s">
        <v>173</v>
      </c>
      <c r="E17" s="520"/>
      <c r="F17" s="521"/>
      <c r="G17" s="522" t="s">
        <v>371</v>
      </c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4"/>
      <c r="U17" s="788"/>
      <c r="V17" s="788"/>
      <c r="W17" s="788">
        <v>6</v>
      </c>
      <c r="X17" s="788"/>
      <c r="Y17" s="788"/>
      <c r="Z17" s="788"/>
      <c r="AA17" s="788">
        <v>6</v>
      </c>
      <c r="AB17" s="788"/>
      <c r="AC17" s="482">
        <v>4</v>
      </c>
      <c r="AD17" s="582"/>
      <c r="AF17" s="90"/>
      <c r="AG17" s="90"/>
      <c r="AH17" s="282"/>
    </row>
    <row r="18" spans="3:36" s="89" customFormat="1" ht="44.25" customHeight="1" x14ac:dyDescent="0.25">
      <c r="C18" s="91"/>
      <c r="D18" s="519" t="s">
        <v>173</v>
      </c>
      <c r="E18" s="520"/>
      <c r="F18" s="521"/>
      <c r="G18" s="522" t="s">
        <v>372</v>
      </c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4"/>
      <c r="U18" s="788"/>
      <c r="V18" s="788"/>
      <c r="W18" s="788">
        <v>6</v>
      </c>
      <c r="X18" s="788"/>
      <c r="Y18" s="788"/>
      <c r="Z18" s="788"/>
      <c r="AA18" s="788">
        <v>6</v>
      </c>
      <c r="AB18" s="788"/>
      <c r="AC18" s="482">
        <v>4</v>
      </c>
      <c r="AD18" s="582"/>
      <c r="AF18" s="90"/>
      <c r="AG18" s="90"/>
      <c r="AH18" s="282"/>
    </row>
    <row r="19" spans="3:36" s="216" customFormat="1" ht="23.25" x14ac:dyDescent="0.25">
      <c r="C19" s="280"/>
      <c r="D19" s="770" t="s">
        <v>174</v>
      </c>
      <c r="E19" s="771"/>
      <c r="F19" s="772"/>
      <c r="G19" s="802" t="s">
        <v>333</v>
      </c>
      <c r="H19" s="803"/>
      <c r="I19" s="803"/>
      <c r="J19" s="803"/>
      <c r="K19" s="803"/>
      <c r="L19" s="803"/>
      <c r="M19" s="803"/>
      <c r="N19" s="803"/>
      <c r="O19" s="803"/>
      <c r="P19" s="803"/>
      <c r="Q19" s="803"/>
      <c r="R19" s="803"/>
      <c r="S19" s="803"/>
      <c r="T19" s="804"/>
      <c r="U19" s="799"/>
      <c r="V19" s="806"/>
      <c r="W19" s="807">
        <v>6</v>
      </c>
      <c r="X19" s="808"/>
      <c r="Y19" s="807">
        <v>6</v>
      </c>
      <c r="Z19" s="808"/>
      <c r="AA19" s="807">
        <v>6</v>
      </c>
      <c r="AB19" s="808"/>
      <c r="AC19" s="799">
        <v>4</v>
      </c>
      <c r="AD19" s="800"/>
      <c r="AE19" s="281"/>
      <c r="AF19" s="201"/>
      <c r="AG19" s="283"/>
      <c r="AH19" s="201"/>
    </row>
    <row r="20" spans="3:36" s="89" customFormat="1" ht="54.75" customHeight="1" x14ac:dyDescent="0.25">
      <c r="C20" s="91"/>
      <c r="D20" s="519" t="s">
        <v>174</v>
      </c>
      <c r="E20" s="520"/>
      <c r="F20" s="521"/>
      <c r="G20" s="522" t="s">
        <v>136</v>
      </c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4"/>
      <c r="U20" s="788"/>
      <c r="V20" s="788"/>
      <c r="W20" s="788">
        <v>6</v>
      </c>
      <c r="X20" s="788"/>
      <c r="Y20" s="788">
        <v>6</v>
      </c>
      <c r="Z20" s="788"/>
      <c r="AA20" s="788">
        <v>6</v>
      </c>
      <c r="AB20" s="788"/>
      <c r="AC20" s="482">
        <v>4</v>
      </c>
      <c r="AD20" s="582"/>
      <c r="AF20" s="90"/>
      <c r="AG20" s="283"/>
      <c r="AH20" s="90"/>
    </row>
    <row r="21" spans="3:36" s="89" customFormat="1" ht="44.25" customHeight="1" x14ac:dyDescent="0.25">
      <c r="C21" s="91"/>
      <c r="D21" s="519" t="s">
        <v>174</v>
      </c>
      <c r="E21" s="520"/>
      <c r="F21" s="521"/>
      <c r="G21" s="522" t="s">
        <v>252</v>
      </c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4"/>
      <c r="U21" s="788"/>
      <c r="V21" s="788"/>
      <c r="W21" s="788">
        <v>6</v>
      </c>
      <c r="X21" s="788"/>
      <c r="Y21" s="788">
        <v>6</v>
      </c>
      <c r="Z21" s="788"/>
      <c r="AA21" s="788">
        <v>6</v>
      </c>
      <c r="AB21" s="788"/>
      <c r="AC21" s="482">
        <v>4</v>
      </c>
      <c r="AD21" s="582"/>
      <c r="AF21" s="90"/>
      <c r="AG21" s="283"/>
      <c r="AH21" s="90"/>
    </row>
    <row r="22" spans="3:36" s="89" customFormat="1" ht="43.5" customHeight="1" x14ac:dyDescent="0.25">
      <c r="C22" s="91"/>
      <c r="D22" s="519" t="s">
        <v>174</v>
      </c>
      <c r="E22" s="520"/>
      <c r="F22" s="521"/>
      <c r="G22" s="522" t="s">
        <v>159</v>
      </c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4"/>
      <c r="U22" s="788"/>
      <c r="V22" s="788"/>
      <c r="W22" s="788">
        <v>6</v>
      </c>
      <c r="X22" s="788"/>
      <c r="Y22" s="788">
        <v>6</v>
      </c>
      <c r="Z22" s="788"/>
      <c r="AA22" s="788">
        <v>6</v>
      </c>
      <c r="AB22" s="788"/>
      <c r="AC22" s="482">
        <v>4</v>
      </c>
      <c r="AD22" s="582"/>
      <c r="AF22" s="90"/>
      <c r="AG22" s="90"/>
      <c r="AH22" s="90"/>
    </row>
    <row r="23" spans="3:36" s="89" customFormat="1" ht="43.5" customHeight="1" x14ac:dyDescent="0.25">
      <c r="C23" s="91"/>
      <c r="D23" s="519" t="s">
        <v>174</v>
      </c>
      <c r="E23" s="520"/>
      <c r="F23" s="521"/>
      <c r="G23" s="522" t="s">
        <v>311</v>
      </c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4"/>
      <c r="U23" s="788"/>
      <c r="V23" s="788"/>
      <c r="W23" s="788">
        <v>6</v>
      </c>
      <c r="X23" s="788"/>
      <c r="Y23" s="788">
        <v>6</v>
      </c>
      <c r="Z23" s="788"/>
      <c r="AA23" s="788">
        <v>6</v>
      </c>
      <c r="AB23" s="788"/>
      <c r="AC23" s="482">
        <v>4</v>
      </c>
      <c r="AD23" s="582"/>
      <c r="AF23" s="90"/>
      <c r="AG23" s="90"/>
      <c r="AH23" s="90"/>
    </row>
    <row r="24" spans="3:36" s="280" customFormat="1" ht="37.15" customHeight="1" x14ac:dyDescent="0.25">
      <c r="C24" s="289"/>
      <c r="D24" s="770" t="s">
        <v>247</v>
      </c>
      <c r="E24" s="771"/>
      <c r="F24" s="772"/>
      <c r="G24" s="812" t="s">
        <v>334</v>
      </c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4"/>
      <c r="U24" s="819"/>
      <c r="V24" s="806"/>
      <c r="W24" s="807">
        <v>5</v>
      </c>
      <c r="X24" s="808"/>
      <c r="Y24" s="819"/>
      <c r="Z24" s="806"/>
      <c r="AA24" s="799">
        <v>5</v>
      </c>
      <c r="AB24" s="820"/>
      <c r="AC24" s="799">
        <v>4</v>
      </c>
      <c r="AD24" s="800"/>
      <c r="AF24" s="290"/>
      <c r="AG24" s="290"/>
      <c r="AH24" s="290"/>
      <c r="AI24" s="288"/>
      <c r="AJ24" s="297"/>
    </row>
    <row r="25" spans="3:36" s="266" customFormat="1" ht="50.25" customHeight="1" x14ac:dyDescent="0.3">
      <c r="C25" s="267"/>
      <c r="D25" s="426" t="s">
        <v>247</v>
      </c>
      <c r="E25" s="427"/>
      <c r="F25" s="428"/>
      <c r="G25" s="429" t="s">
        <v>296</v>
      </c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1"/>
      <c r="U25" s="423"/>
      <c r="V25" s="432"/>
      <c r="W25" s="422">
        <v>5</v>
      </c>
      <c r="X25" s="425"/>
      <c r="Y25" s="423"/>
      <c r="Z25" s="432"/>
      <c r="AA25" s="433">
        <v>5</v>
      </c>
      <c r="AB25" s="434"/>
      <c r="AC25" s="433">
        <v>4</v>
      </c>
      <c r="AD25" s="435"/>
      <c r="AF25" s="208"/>
      <c r="AG25" s="208"/>
      <c r="AH25" s="208"/>
      <c r="AI25" s="288"/>
      <c r="AJ25" s="297"/>
    </row>
    <row r="26" spans="3:36" s="266" customFormat="1" ht="51" customHeight="1" x14ac:dyDescent="0.3">
      <c r="C26" s="267"/>
      <c r="D26" s="426" t="s">
        <v>247</v>
      </c>
      <c r="E26" s="427"/>
      <c r="F26" s="428"/>
      <c r="G26" s="429" t="s">
        <v>297</v>
      </c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1"/>
      <c r="U26" s="423"/>
      <c r="V26" s="432"/>
      <c r="W26" s="422">
        <v>5</v>
      </c>
      <c r="X26" s="425"/>
      <c r="Y26" s="423"/>
      <c r="Z26" s="432"/>
      <c r="AA26" s="433">
        <v>5</v>
      </c>
      <c r="AB26" s="434"/>
      <c r="AC26" s="433">
        <v>4</v>
      </c>
      <c r="AD26" s="435"/>
      <c r="AF26" s="208"/>
      <c r="AG26" s="208"/>
      <c r="AH26" s="208"/>
      <c r="AI26" s="297"/>
      <c r="AJ26" s="297"/>
    </row>
    <row r="27" spans="3:36" s="266" customFormat="1" ht="32.25" customHeight="1" x14ac:dyDescent="0.3">
      <c r="C27" s="267"/>
      <c r="D27" s="426" t="s">
        <v>247</v>
      </c>
      <c r="E27" s="427"/>
      <c r="F27" s="428"/>
      <c r="G27" s="429" t="s">
        <v>298</v>
      </c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1"/>
      <c r="U27" s="423"/>
      <c r="V27" s="432"/>
      <c r="W27" s="422">
        <v>5</v>
      </c>
      <c r="X27" s="425"/>
      <c r="Y27" s="423"/>
      <c r="Z27" s="432"/>
      <c r="AA27" s="433">
        <v>5</v>
      </c>
      <c r="AB27" s="434"/>
      <c r="AC27" s="433">
        <v>4</v>
      </c>
      <c r="AD27" s="435"/>
      <c r="AF27" s="208"/>
      <c r="AG27" s="208"/>
      <c r="AH27" s="208"/>
      <c r="AI27" s="297"/>
      <c r="AJ27" s="297"/>
    </row>
    <row r="28" spans="3:36" s="266" customFormat="1" ht="32.25" customHeight="1" x14ac:dyDescent="0.3">
      <c r="C28" s="267"/>
      <c r="D28" s="426" t="s">
        <v>247</v>
      </c>
      <c r="E28" s="427"/>
      <c r="F28" s="428"/>
      <c r="G28" s="429" t="s">
        <v>299</v>
      </c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1"/>
      <c r="U28" s="423"/>
      <c r="V28" s="432"/>
      <c r="W28" s="422">
        <v>5</v>
      </c>
      <c r="X28" s="425"/>
      <c r="Y28" s="423"/>
      <c r="Z28" s="432"/>
      <c r="AA28" s="433">
        <v>5</v>
      </c>
      <c r="AB28" s="434"/>
      <c r="AC28" s="433">
        <v>4</v>
      </c>
      <c r="AD28" s="435"/>
      <c r="AF28" s="208"/>
      <c r="AG28" s="208"/>
      <c r="AH28" s="208"/>
      <c r="AI28" s="297"/>
      <c r="AJ28" s="297"/>
    </row>
    <row r="29" spans="3:36" s="216" customFormat="1" ht="23.25" customHeight="1" x14ac:dyDescent="0.25">
      <c r="C29" s="280"/>
      <c r="D29" s="770" t="s">
        <v>248</v>
      </c>
      <c r="E29" s="771"/>
      <c r="F29" s="772"/>
      <c r="G29" s="802" t="s">
        <v>262</v>
      </c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4"/>
      <c r="U29" s="805"/>
      <c r="V29" s="805"/>
      <c r="W29" s="805">
        <v>5</v>
      </c>
      <c r="X29" s="805"/>
      <c r="Y29" s="805"/>
      <c r="Z29" s="805"/>
      <c r="AA29" s="805">
        <v>5</v>
      </c>
      <c r="AB29" s="805"/>
      <c r="AC29" s="799">
        <v>4</v>
      </c>
      <c r="AD29" s="800"/>
      <c r="AE29" s="281"/>
      <c r="AF29" s="201"/>
      <c r="AG29" s="201" t="s">
        <v>137</v>
      </c>
      <c r="AH29" s="201"/>
    </row>
    <row r="30" spans="3:36" s="89" customFormat="1" ht="30.75" customHeight="1" x14ac:dyDescent="0.25">
      <c r="C30" s="91"/>
      <c r="D30" s="519" t="s">
        <v>248</v>
      </c>
      <c r="E30" s="520"/>
      <c r="F30" s="521"/>
      <c r="G30" s="522" t="s">
        <v>300</v>
      </c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4"/>
      <c r="U30" s="788"/>
      <c r="V30" s="788"/>
      <c r="W30" s="788">
        <v>5</v>
      </c>
      <c r="X30" s="788"/>
      <c r="Y30" s="788"/>
      <c r="Z30" s="788"/>
      <c r="AA30" s="788">
        <v>5</v>
      </c>
      <c r="AB30" s="788"/>
      <c r="AC30" s="482">
        <v>4</v>
      </c>
      <c r="AD30" s="582"/>
      <c r="AF30" s="90"/>
      <c r="AG30" s="90" t="s">
        <v>137</v>
      </c>
      <c r="AH30" s="90"/>
    </row>
    <row r="31" spans="3:36" s="89" customFormat="1" ht="33.75" customHeight="1" x14ac:dyDescent="0.25">
      <c r="C31" s="91"/>
      <c r="D31" s="519" t="s">
        <v>248</v>
      </c>
      <c r="E31" s="520"/>
      <c r="F31" s="521"/>
      <c r="G31" s="522" t="s">
        <v>335</v>
      </c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4"/>
      <c r="U31" s="788"/>
      <c r="V31" s="788"/>
      <c r="W31" s="788">
        <v>5</v>
      </c>
      <c r="X31" s="788"/>
      <c r="Y31" s="788"/>
      <c r="Z31" s="788"/>
      <c r="AA31" s="788">
        <v>5</v>
      </c>
      <c r="AB31" s="788"/>
      <c r="AC31" s="482">
        <v>4</v>
      </c>
      <c r="AD31" s="582"/>
      <c r="AF31" s="90"/>
      <c r="AG31" s="90"/>
      <c r="AH31" s="90"/>
    </row>
    <row r="32" spans="3:36" s="89" customFormat="1" ht="52.5" customHeight="1" x14ac:dyDescent="0.25">
      <c r="C32" s="91"/>
      <c r="D32" s="519" t="s">
        <v>248</v>
      </c>
      <c r="E32" s="520"/>
      <c r="F32" s="521"/>
      <c r="G32" s="522" t="s">
        <v>301</v>
      </c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4"/>
      <c r="U32" s="788"/>
      <c r="V32" s="788"/>
      <c r="W32" s="788">
        <v>5</v>
      </c>
      <c r="X32" s="788"/>
      <c r="Y32" s="788"/>
      <c r="Z32" s="788"/>
      <c r="AA32" s="788">
        <v>5</v>
      </c>
      <c r="AB32" s="788"/>
      <c r="AC32" s="482">
        <v>4</v>
      </c>
      <c r="AD32" s="582"/>
      <c r="AF32" s="90"/>
      <c r="AG32" s="90"/>
      <c r="AH32" s="90"/>
    </row>
    <row r="33" spans="3:34" s="89" customFormat="1" ht="46.5" customHeight="1" x14ac:dyDescent="0.25">
      <c r="C33" s="91"/>
      <c r="D33" s="519" t="s">
        <v>248</v>
      </c>
      <c r="E33" s="520"/>
      <c r="F33" s="521"/>
      <c r="G33" s="522" t="s">
        <v>302</v>
      </c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4"/>
      <c r="U33" s="788"/>
      <c r="V33" s="788"/>
      <c r="W33" s="788">
        <v>5</v>
      </c>
      <c r="X33" s="788"/>
      <c r="Y33" s="788"/>
      <c r="Z33" s="788"/>
      <c r="AA33" s="788">
        <v>5</v>
      </c>
      <c r="AB33" s="788"/>
      <c r="AC33" s="482">
        <v>4</v>
      </c>
      <c r="AD33" s="582"/>
      <c r="AF33" s="90"/>
      <c r="AG33" s="90"/>
      <c r="AH33" s="90"/>
    </row>
    <row r="34" spans="3:34" s="216" customFormat="1" ht="23.25" customHeight="1" x14ac:dyDescent="0.25">
      <c r="C34" s="280"/>
      <c r="D34" s="770" t="s">
        <v>263</v>
      </c>
      <c r="E34" s="771"/>
      <c r="F34" s="772"/>
      <c r="G34" s="802" t="s">
        <v>264</v>
      </c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4"/>
      <c r="U34" s="805"/>
      <c r="V34" s="805"/>
      <c r="W34" s="805">
        <v>6</v>
      </c>
      <c r="X34" s="805"/>
      <c r="Y34" s="805"/>
      <c r="Z34" s="805"/>
      <c r="AA34" s="805">
        <v>6</v>
      </c>
      <c r="AB34" s="805"/>
      <c r="AC34" s="799">
        <v>4</v>
      </c>
      <c r="AD34" s="800"/>
      <c r="AE34" s="281"/>
      <c r="AF34" s="201"/>
      <c r="AG34" s="201" t="s">
        <v>137</v>
      </c>
      <c r="AH34" s="201"/>
    </row>
    <row r="35" spans="3:34" s="89" customFormat="1" ht="47.25" customHeight="1" x14ac:dyDescent="0.25">
      <c r="C35" s="91"/>
      <c r="D35" s="519" t="s">
        <v>263</v>
      </c>
      <c r="E35" s="520"/>
      <c r="F35" s="521"/>
      <c r="G35" s="522" t="s">
        <v>303</v>
      </c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4"/>
      <c r="U35" s="788"/>
      <c r="V35" s="788"/>
      <c r="W35" s="788">
        <v>6</v>
      </c>
      <c r="X35" s="788"/>
      <c r="Y35" s="788"/>
      <c r="Z35" s="788"/>
      <c r="AA35" s="788">
        <v>6</v>
      </c>
      <c r="AB35" s="788"/>
      <c r="AC35" s="482">
        <v>4</v>
      </c>
      <c r="AD35" s="582"/>
      <c r="AF35" s="90"/>
      <c r="AG35" s="90"/>
      <c r="AH35" s="90"/>
    </row>
    <row r="36" spans="3:34" s="89" customFormat="1" ht="48" customHeight="1" x14ac:dyDescent="0.25">
      <c r="C36" s="91"/>
      <c r="D36" s="519" t="s">
        <v>263</v>
      </c>
      <c r="E36" s="520"/>
      <c r="F36" s="521"/>
      <c r="G36" s="522" t="s">
        <v>304</v>
      </c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4"/>
      <c r="U36" s="788"/>
      <c r="V36" s="788"/>
      <c r="W36" s="788">
        <v>6</v>
      </c>
      <c r="X36" s="788"/>
      <c r="Y36" s="788"/>
      <c r="Z36" s="788"/>
      <c r="AA36" s="788">
        <v>6</v>
      </c>
      <c r="AB36" s="788"/>
      <c r="AC36" s="482">
        <v>4</v>
      </c>
      <c r="AD36" s="582"/>
      <c r="AF36" s="90"/>
      <c r="AG36" s="90"/>
      <c r="AH36" s="90"/>
    </row>
    <row r="37" spans="3:34" s="89" customFormat="1" ht="43.5" customHeight="1" x14ac:dyDescent="0.25">
      <c r="C37" s="91"/>
      <c r="D37" s="519" t="s">
        <v>263</v>
      </c>
      <c r="E37" s="520"/>
      <c r="F37" s="521"/>
      <c r="G37" s="522" t="s">
        <v>305</v>
      </c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4"/>
      <c r="U37" s="788"/>
      <c r="V37" s="788"/>
      <c r="W37" s="788">
        <v>6</v>
      </c>
      <c r="X37" s="788"/>
      <c r="Y37" s="788"/>
      <c r="Z37" s="788"/>
      <c r="AA37" s="788">
        <v>6</v>
      </c>
      <c r="AB37" s="788"/>
      <c r="AC37" s="482">
        <v>4</v>
      </c>
      <c r="AD37" s="582"/>
      <c r="AF37" s="90"/>
      <c r="AG37" s="90"/>
      <c r="AH37" s="90"/>
    </row>
    <row r="38" spans="3:34" s="89" customFormat="1" ht="43.5" customHeight="1" x14ac:dyDescent="0.25">
      <c r="C38" s="91"/>
      <c r="D38" s="519" t="s">
        <v>263</v>
      </c>
      <c r="E38" s="520"/>
      <c r="F38" s="521"/>
      <c r="G38" s="522" t="s">
        <v>306</v>
      </c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4"/>
      <c r="U38" s="788"/>
      <c r="V38" s="788"/>
      <c r="W38" s="788">
        <v>6</v>
      </c>
      <c r="X38" s="788"/>
      <c r="Y38" s="788"/>
      <c r="Z38" s="788"/>
      <c r="AA38" s="788">
        <v>6</v>
      </c>
      <c r="AB38" s="788"/>
      <c r="AC38" s="482">
        <v>4</v>
      </c>
      <c r="AD38" s="582"/>
      <c r="AF38" s="90"/>
      <c r="AG38" s="90"/>
      <c r="AH38" s="90"/>
    </row>
    <row r="39" spans="3:34" s="216" customFormat="1" ht="23.25" x14ac:dyDescent="0.25">
      <c r="C39" s="280"/>
      <c r="D39" s="770" t="s">
        <v>265</v>
      </c>
      <c r="E39" s="771"/>
      <c r="F39" s="772"/>
      <c r="G39" s="802" t="s">
        <v>266</v>
      </c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4"/>
      <c r="U39" s="805"/>
      <c r="V39" s="805"/>
      <c r="W39" s="805">
        <v>6</v>
      </c>
      <c r="X39" s="805"/>
      <c r="Y39" s="805"/>
      <c r="Z39" s="805"/>
      <c r="AA39" s="805">
        <v>6</v>
      </c>
      <c r="AB39" s="805"/>
      <c r="AC39" s="799">
        <v>4</v>
      </c>
      <c r="AD39" s="800"/>
      <c r="AE39" s="281"/>
      <c r="AF39" s="201"/>
      <c r="AG39" s="201" t="s">
        <v>137</v>
      </c>
      <c r="AH39" s="201"/>
    </row>
    <row r="40" spans="3:34" s="89" customFormat="1" ht="43.5" customHeight="1" x14ac:dyDescent="0.25">
      <c r="C40" s="91"/>
      <c r="D40" s="519" t="s">
        <v>265</v>
      </c>
      <c r="E40" s="520"/>
      <c r="F40" s="521"/>
      <c r="G40" s="522" t="s">
        <v>307</v>
      </c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4"/>
      <c r="U40" s="788"/>
      <c r="V40" s="788"/>
      <c r="W40" s="788">
        <v>6</v>
      </c>
      <c r="X40" s="788"/>
      <c r="Y40" s="788"/>
      <c r="Z40" s="788"/>
      <c r="AA40" s="788">
        <v>6</v>
      </c>
      <c r="AB40" s="788"/>
      <c r="AC40" s="482">
        <v>4</v>
      </c>
      <c r="AD40" s="582"/>
      <c r="AF40" s="90"/>
      <c r="AG40" s="90" t="s">
        <v>137</v>
      </c>
      <c r="AH40" s="90"/>
    </row>
    <row r="41" spans="3:34" s="89" customFormat="1" ht="44.25" customHeight="1" x14ac:dyDescent="0.25">
      <c r="C41" s="91"/>
      <c r="D41" s="519" t="s">
        <v>265</v>
      </c>
      <c r="E41" s="520"/>
      <c r="F41" s="521"/>
      <c r="G41" s="522" t="s">
        <v>308</v>
      </c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4"/>
      <c r="U41" s="788"/>
      <c r="V41" s="788"/>
      <c r="W41" s="788">
        <v>6</v>
      </c>
      <c r="X41" s="788"/>
      <c r="Y41" s="788"/>
      <c r="Z41" s="788"/>
      <c r="AA41" s="788">
        <v>6</v>
      </c>
      <c r="AB41" s="788"/>
      <c r="AC41" s="482">
        <v>4</v>
      </c>
      <c r="AD41" s="582"/>
      <c r="AF41" s="90"/>
      <c r="AG41" s="90"/>
      <c r="AH41" s="90"/>
    </row>
    <row r="42" spans="3:34" s="89" customFormat="1" ht="43.5" customHeight="1" x14ac:dyDescent="0.25">
      <c r="C42" s="91"/>
      <c r="D42" s="519" t="s">
        <v>265</v>
      </c>
      <c r="E42" s="520"/>
      <c r="F42" s="521"/>
      <c r="G42" s="522" t="s">
        <v>309</v>
      </c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4"/>
      <c r="U42" s="788"/>
      <c r="V42" s="788"/>
      <c r="W42" s="788">
        <v>6</v>
      </c>
      <c r="X42" s="788"/>
      <c r="Y42" s="788"/>
      <c r="Z42" s="788"/>
      <c r="AA42" s="788">
        <v>6</v>
      </c>
      <c r="AB42" s="788"/>
      <c r="AC42" s="482">
        <v>4</v>
      </c>
      <c r="AD42" s="582"/>
      <c r="AF42" s="90"/>
      <c r="AG42" s="90"/>
      <c r="AH42" s="90"/>
    </row>
    <row r="43" spans="3:34" s="89" customFormat="1" ht="43.5" customHeight="1" x14ac:dyDescent="0.25">
      <c r="C43" s="91"/>
      <c r="D43" s="519" t="s">
        <v>265</v>
      </c>
      <c r="E43" s="520"/>
      <c r="F43" s="521"/>
      <c r="G43" s="522" t="s">
        <v>310</v>
      </c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4"/>
      <c r="U43" s="788"/>
      <c r="V43" s="788"/>
      <c r="W43" s="788">
        <v>6</v>
      </c>
      <c r="X43" s="788"/>
      <c r="Y43" s="788"/>
      <c r="Z43" s="788"/>
      <c r="AA43" s="788">
        <v>6</v>
      </c>
      <c r="AB43" s="788"/>
      <c r="AC43" s="482">
        <v>4</v>
      </c>
      <c r="AD43" s="582"/>
      <c r="AF43" s="90"/>
      <c r="AG43" s="90"/>
      <c r="AH43" s="90"/>
    </row>
    <row r="44" spans="3:34" s="216" customFormat="1" ht="23.25" x14ac:dyDescent="0.25">
      <c r="C44" s="280"/>
      <c r="D44" s="770" t="s">
        <v>267</v>
      </c>
      <c r="E44" s="771"/>
      <c r="F44" s="772"/>
      <c r="G44" s="802" t="s">
        <v>268</v>
      </c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4"/>
      <c r="U44" s="805"/>
      <c r="V44" s="805"/>
      <c r="W44" s="805">
        <v>8</v>
      </c>
      <c r="X44" s="805"/>
      <c r="Y44" s="805">
        <v>8</v>
      </c>
      <c r="Z44" s="805"/>
      <c r="AA44" s="805">
        <v>8</v>
      </c>
      <c r="AB44" s="805"/>
      <c r="AC44" s="799">
        <v>4</v>
      </c>
      <c r="AD44" s="800"/>
      <c r="AE44" s="281"/>
      <c r="AF44" s="201"/>
      <c r="AG44" s="201" t="s">
        <v>137</v>
      </c>
      <c r="AH44" s="201"/>
    </row>
    <row r="45" spans="3:34" s="89" customFormat="1" ht="43.5" customHeight="1" x14ac:dyDescent="0.25">
      <c r="C45" s="91"/>
      <c r="D45" s="519" t="s">
        <v>267</v>
      </c>
      <c r="E45" s="520"/>
      <c r="F45" s="521"/>
      <c r="G45" s="522" t="s">
        <v>329</v>
      </c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4"/>
      <c r="U45" s="482"/>
      <c r="V45" s="483"/>
      <c r="W45" s="482">
        <v>8</v>
      </c>
      <c r="X45" s="483"/>
      <c r="Y45" s="479">
        <v>8</v>
      </c>
      <c r="Z45" s="484"/>
      <c r="AA45" s="482">
        <v>8</v>
      </c>
      <c r="AB45" s="483"/>
      <c r="AC45" s="480">
        <v>4</v>
      </c>
      <c r="AD45" s="479"/>
      <c r="AF45" s="90"/>
      <c r="AG45" s="90" t="s">
        <v>137</v>
      </c>
      <c r="AH45" s="90"/>
    </row>
    <row r="46" spans="3:34" s="89" customFormat="1" ht="44.25" customHeight="1" x14ac:dyDescent="0.25">
      <c r="C46" s="91"/>
      <c r="D46" s="519" t="s">
        <v>267</v>
      </c>
      <c r="E46" s="520"/>
      <c r="F46" s="521"/>
      <c r="G46" s="522" t="s">
        <v>330</v>
      </c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4"/>
      <c r="U46" s="482"/>
      <c r="V46" s="483"/>
      <c r="W46" s="482">
        <v>8</v>
      </c>
      <c r="X46" s="483"/>
      <c r="Y46" s="479">
        <v>8</v>
      </c>
      <c r="Z46" s="484"/>
      <c r="AA46" s="482">
        <v>8</v>
      </c>
      <c r="AB46" s="483"/>
      <c r="AC46" s="482">
        <v>4</v>
      </c>
      <c r="AD46" s="582"/>
      <c r="AF46" s="90"/>
      <c r="AG46" s="90"/>
      <c r="AH46" s="90"/>
    </row>
    <row r="47" spans="3:34" s="89" customFormat="1" ht="43.5" customHeight="1" x14ac:dyDescent="0.25">
      <c r="C47" s="91"/>
      <c r="D47" s="519" t="s">
        <v>267</v>
      </c>
      <c r="E47" s="520"/>
      <c r="F47" s="521"/>
      <c r="G47" s="522" t="s">
        <v>331</v>
      </c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4"/>
      <c r="U47" s="482"/>
      <c r="V47" s="483"/>
      <c r="W47" s="482">
        <v>8</v>
      </c>
      <c r="X47" s="483"/>
      <c r="Y47" s="479">
        <v>8</v>
      </c>
      <c r="Z47" s="484"/>
      <c r="AA47" s="482">
        <v>8</v>
      </c>
      <c r="AB47" s="483"/>
      <c r="AC47" s="482">
        <v>4</v>
      </c>
      <c r="AD47" s="582"/>
      <c r="AF47" s="90"/>
      <c r="AG47" s="90"/>
      <c r="AH47" s="90"/>
    </row>
    <row r="48" spans="3:34" s="89" customFormat="1" ht="43.5" customHeight="1" x14ac:dyDescent="0.25">
      <c r="C48" s="91"/>
      <c r="D48" s="519" t="s">
        <v>267</v>
      </c>
      <c r="E48" s="520"/>
      <c r="F48" s="521"/>
      <c r="G48" s="522" t="s">
        <v>332</v>
      </c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4"/>
      <c r="U48" s="482"/>
      <c r="V48" s="483"/>
      <c r="W48" s="482">
        <v>8</v>
      </c>
      <c r="X48" s="483"/>
      <c r="Y48" s="479">
        <v>8</v>
      </c>
      <c r="Z48" s="484"/>
      <c r="AA48" s="482">
        <v>8</v>
      </c>
      <c r="AB48" s="483"/>
      <c r="AC48" s="482">
        <v>4</v>
      </c>
      <c r="AD48" s="582"/>
      <c r="AF48" s="90"/>
      <c r="AG48" s="90"/>
      <c r="AH48" s="90"/>
    </row>
    <row r="49" spans="3:36" s="280" customFormat="1" ht="29.45" customHeight="1" x14ac:dyDescent="0.25">
      <c r="C49" s="289"/>
      <c r="D49" s="770" t="s">
        <v>269</v>
      </c>
      <c r="E49" s="771"/>
      <c r="F49" s="772"/>
      <c r="G49" s="812" t="s">
        <v>336</v>
      </c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4"/>
      <c r="U49" s="805"/>
      <c r="V49" s="805"/>
      <c r="W49" s="805">
        <v>6</v>
      </c>
      <c r="X49" s="805"/>
      <c r="Y49" s="805">
        <v>6</v>
      </c>
      <c r="Z49" s="805"/>
      <c r="AA49" s="805">
        <v>6</v>
      </c>
      <c r="AB49" s="805"/>
      <c r="AC49" s="799">
        <v>4</v>
      </c>
      <c r="AD49" s="800"/>
      <c r="AF49" s="290"/>
      <c r="AG49" s="290"/>
      <c r="AH49" s="290"/>
      <c r="AI49" s="297"/>
      <c r="AJ49" s="297"/>
    </row>
    <row r="50" spans="3:36" s="266" customFormat="1" ht="45" customHeight="1" x14ac:dyDescent="0.3">
      <c r="C50" s="267"/>
      <c r="D50" s="426" t="s">
        <v>269</v>
      </c>
      <c r="E50" s="427"/>
      <c r="F50" s="428"/>
      <c r="G50" s="429" t="s">
        <v>185</v>
      </c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1"/>
      <c r="U50" s="801"/>
      <c r="V50" s="801"/>
      <c r="W50" s="801">
        <v>6</v>
      </c>
      <c r="X50" s="801"/>
      <c r="Y50" s="801">
        <v>6</v>
      </c>
      <c r="Z50" s="801"/>
      <c r="AA50" s="801">
        <v>6</v>
      </c>
      <c r="AB50" s="801"/>
      <c r="AC50" s="482">
        <v>4</v>
      </c>
      <c r="AD50" s="582"/>
      <c r="AF50" s="208"/>
      <c r="AG50" s="208"/>
      <c r="AH50" s="208"/>
      <c r="AI50" s="288"/>
      <c r="AJ50" s="297"/>
    </row>
    <row r="51" spans="3:36" s="266" customFormat="1" ht="36.6" customHeight="1" x14ac:dyDescent="0.3">
      <c r="C51" s="267"/>
      <c r="D51" s="426" t="s">
        <v>269</v>
      </c>
      <c r="E51" s="427"/>
      <c r="F51" s="428"/>
      <c r="G51" s="429" t="s">
        <v>312</v>
      </c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1"/>
      <c r="U51" s="801"/>
      <c r="V51" s="801"/>
      <c r="W51" s="801">
        <v>6</v>
      </c>
      <c r="X51" s="801"/>
      <c r="Y51" s="801">
        <v>6</v>
      </c>
      <c r="Z51" s="801"/>
      <c r="AA51" s="801">
        <v>6</v>
      </c>
      <c r="AB51" s="801"/>
      <c r="AC51" s="482">
        <v>4</v>
      </c>
      <c r="AD51" s="582"/>
      <c r="AF51" s="208"/>
      <c r="AG51" s="208"/>
      <c r="AH51" s="208"/>
      <c r="AI51" s="288"/>
      <c r="AJ51" s="297"/>
    </row>
    <row r="52" spans="3:36" s="266" customFormat="1" ht="51" customHeight="1" x14ac:dyDescent="0.3">
      <c r="C52" s="267"/>
      <c r="D52" s="426" t="s">
        <v>269</v>
      </c>
      <c r="E52" s="427"/>
      <c r="F52" s="428"/>
      <c r="G52" s="429" t="s">
        <v>155</v>
      </c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1"/>
      <c r="U52" s="801"/>
      <c r="V52" s="801"/>
      <c r="W52" s="801">
        <v>6</v>
      </c>
      <c r="X52" s="801"/>
      <c r="Y52" s="801">
        <v>6</v>
      </c>
      <c r="Z52" s="801"/>
      <c r="AA52" s="801">
        <v>6</v>
      </c>
      <c r="AB52" s="801"/>
      <c r="AC52" s="482">
        <v>4</v>
      </c>
      <c r="AD52" s="582"/>
      <c r="AF52" s="208"/>
      <c r="AG52" s="208"/>
      <c r="AH52" s="208"/>
      <c r="AI52" s="297"/>
      <c r="AJ52" s="297"/>
    </row>
    <row r="53" spans="3:36" s="266" customFormat="1" ht="51" customHeight="1" x14ac:dyDescent="0.3">
      <c r="C53" s="267"/>
      <c r="D53" s="426" t="s">
        <v>269</v>
      </c>
      <c r="E53" s="427"/>
      <c r="F53" s="428"/>
      <c r="G53" s="429" t="s">
        <v>313</v>
      </c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1"/>
      <c r="U53" s="801"/>
      <c r="V53" s="801"/>
      <c r="W53" s="801">
        <v>6</v>
      </c>
      <c r="X53" s="801"/>
      <c r="Y53" s="801">
        <v>6</v>
      </c>
      <c r="Z53" s="801"/>
      <c r="AA53" s="801">
        <v>6</v>
      </c>
      <c r="AB53" s="801"/>
      <c r="AC53" s="482">
        <v>4</v>
      </c>
      <c r="AD53" s="582"/>
      <c r="AF53" s="208"/>
      <c r="AG53" s="208"/>
      <c r="AH53" s="208"/>
      <c r="AI53" s="297"/>
      <c r="AJ53" s="297"/>
    </row>
    <row r="54" spans="3:36" s="284" customFormat="1" ht="23.25" x14ac:dyDescent="0.25">
      <c r="C54" s="285"/>
      <c r="D54" s="789" t="s">
        <v>271</v>
      </c>
      <c r="E54" s="790"/>
      <c r="F54" s="791"/>
      <c r="G54" s="792" t="s">
        <v>272</v>
      </c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4"/>
      <c r="U54" s="795"/>
      <c r="V54" s="796"/>
      <c r="W54" s="797">
        <v>7</v>
      </c>
      <c r="X54" s="796"/>
      <c r="Y54" s="798"/>
      <c r="Z54" s="798"/>
      <c r="AA54" s="798">
        <v>7</v>
      </c>
      <c r="AB54" s="798"/>
      <c r="AC54" s="799">
        <v>4</v>
      </c>
      <c r="AD54" s="800"/>
      <c r="AE54" s="286"/>
      <c r="AF54" s="287"/>
      <c r="AG54" s="287"/>
      <c r="AH54" s="287"/>
    </row>
    <row r="55" spans="3:36" s="89" customFormat="1" ht="44.25" customHeight="1" x14ac:dyDescent="0.25">
      <c r="C55" s="91"/>
      <c r="D55" s="519" t="s">
        <v>271</v>
      </c>
      <c r="E55" s="520"/>
      <c r="F55" s="521"/>
      <c r="G55" s="522" t="s">
        <v>253</v>
      </c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4"/>
      <c r="U55" s="482"/>
      <c r="V55" s="483"/>
      <c r="W55" s="479">
        <v>7</v>
      </c>
      <c r="X55" s="484"/>
      <c r="Y55" s="788"/>
      <c r="Z55" s="788"/>
      <c r="AA55" s="788">
        <v>7</v>
      </c>
      <c r="AB55" s="788"/>
      <c r="AC55" s="482">
        <v>4</v>
      </c>
      <c r="AD55" s="582"/>
      <c r="AF55" s="90"/>
      <c r="AG55" s="90"/>
      <c r="AH55" s="90"/>
    </row>
    <row r="56" spans="3:36" s="89" customFormat="1" ht="34.5" customHeight="1" x14ac:dyDescent="0.25">
      <c r="C56" s="91"/>
      <c r="D56" s="519" t="s">
        <v>271</v>
      </c>
      <c r="E56" s="520"/>
      <c r="F56" s="521"/>
      <c r="G56" s="522" t="s">
        <v>315</v>
      </c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4"/>
      <c r="U56" s="482"/>
      <c r="V56" s="483"/>
      <c r="W56" s="479">
        <v>7</v>
      </c>
      <c r="X56" s="484"/>
      <c r="Y56" s="788"/>
      <c r="Z56" s="788"/>
      <c r="AA56" s="788">
        <v>7</v>
      </c>
      <c r="AB56" s="788"/>
      <c r="AC56" s="482">
        <v>4</v>
      </c>
      <c r="AD56" s="582"/>
      <c r="AF56" s="90"/>
      <c r="AG56" s="90"/>
      <c r="AH56" s="90"/>
    </row>
    <row r="57" spans="3:36" s="89" customFormat="1" ht="45" customHeight="1" x14ac:dyDescent="0.25">
      <c r="C57" s="91"/>
      <c r="D57" s="519" t="s">
        <v>271</v>
      </c>
      <c r="E57" s="520"/>
      <c r="F57" s="521"/>
      <c r="G57" s="522" t="s">
        <v>316</v>
      </c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4"/>
      <c r="U57" s="480"/>
      <c r="V57" s="481"/>
      <c r="W57" s="478">
        <v>7</v>
      </c>
      <c r="X57" s="481"/>
      <c r="Y57" s="480"/>
      <c r="Z57" s="481"/>
      <c r="AA57" s="480">
        <v>7</v>
      </c>
      <c r="AB57" s="481"/>
      <c r="AC57" s="480">
        <v>4</v>
      </c>
      <c r="AD57" s="479"/>
      <c r="AF57" s="90"/>
      <c r="AG57" s="90"/>
      <c r="AH57" s="90" t="s">
        <v>137</v>
      </c>
    </row>
    <row r="58" spans="3:36" s="89" customFormat="1" ht="54" customHeight="1" x14ac:dyDescent="0.25">
      <c r="C58" s="91"/>
      <c r="D58" s="519" t="s">
        <v>271</v>
      </c>
      <c r="E58" s="520"/>
      <c r="F58" s="521"/>
      <c r="G58" s="522" t="s">
        <v>317</v>
      </c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4"/>
      <c r="U58" s="480"/>
      <c r="V58" s="481"/>
      <c r="W58" s="478">
        <v>7</v>
      </c>
      <c r="X58" s="481"/>
      <c r="Y58" s="480"/>
      <c r="Z58" s="481"/>
      <c r="AA58" s="480">
        <v>7</v>
      </c>
      <c r="AB58" s="481"/>
      <c r="AC58" s="480">
        <v>4</v>
      </c>
      <c r="AD58" s="479"/>
      <c r="AF58" s="90"/>
      <c r="AG58" s="90"/>
      <c r="AH58" s="90" t="s">
        <v>137</v>
      </c>
    </row>
    <row r="59" spans="3:36" s="284" customFormat="1" ht="23.25" customHeight="1" x14ac:dyDescent="0.25">
      <c r="C59" s="285"/>
      <c r="D59" s="789" t="s">
        <v>273</v>
      </c>
      <c r="E59" s="790"/>
      <c r="F59" s="791"/>
      <c r="G59" s="792" t="s">
        <v>274</v>
      </c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4"/>
      <c r="U59" s="795"/>
      <c r="V59" s="796"/>
      <c r="W59" s="797">
        <v>7</v>
      </c>
      <c r="X59" s="796"/>
      <c r="Y59" s="798"/>
      <c r="Z59" s="798"/>
      <c r="AA59" s="798">
        <v>7</v>
      </c>
      <c r="AB59" s="798"/>
      <c r="AC59" s="799">
        <v>4</v>
      </c>
      <c r="AD59" s="800"/>
      <c r="AE59" s="286"/>
      <c r="AF59" s="287"/>
      <c r="AG59" s="287"/>
      <c r="AH59" s="287"/>
    </row>
    <row r="60" spans="3:36" s="89" customFormat="1" ht="40.5" customHeight="1" x14ac:dyDescent="0.25">
      <c r="C60" s="91"/>
      <c r="D60" s="519" t="s">
        <v>273</v>
      </c>
      <c r="E60" s="520"/>
      <c r="F60" s="521"/>
      <c r="G60" s="522" t="s">
        <v>318</v>
      </c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4"/>
      <c r="U60" s="480"/>
      <c r="V60" s="481"/>
      <c r="W60" s="478">
        <v>7</v>
      </c>
      <c r="X60" s="481"/>
      <c r="Y60" s="480"/>
      <c r="Z60" s="481"/>
      <c r="AA60" s="480">
        <v>7</v>
      </c>
      <c r="AB60" s="481"/>
      <c r="AC60" s="480">
        <v>4</v>
      </c>
      <c r="AD60" s="479"/>
      <c r="AF60" s="90"/>
      <c r="AG60" s="90"/>
      <c r="AH60" s="90"/>
    </row>
    <row r="61" spans="3:36" s="89" customFormat="1" ht="49.5" customHeight="1" x14ac:dyDescent="0.25">
      <c r="C61" s="91"/>
      <c r="D61" s="519" t="s">
        <v>273</v>
      </c>
      <c r="E61" s="520"/>
      <c r="F61" s="521"/>
      <c r="G61" s="522" t="s">
        <v>319</v>
      </c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4"/>
      <c r="U61" s="482"/>
      <c r="V61" s="483"/>
      <c r="W61" s="479">
        <v>7</v>
      </c>
      <c r="X61" s="484"/>
      <c r="Y61" s="788"/>
      <c r="Z61" s="788"/>
      <c r="AA61" s="788">
        <v>7</v>
      </c>
      <c r="AB61" s="788"/>
      <c r="AC61" s="482">
        <v>4</v>
      </c>
      <c r="AD61" s="582"/>
      <c r="AF61" s="90"/>
      <c r="AG61" s="90"/>
      <c r="AH61" s="90"/>
    </row>
    <row r="62" spans="3:36" s="89" customFormat="1" ht="36" customHeight="1" x14ac:dyDescent="0.25">
      <c r="C62" s="91"/>
      <c r="D62" s="519" t="s">
        <v>273</v>
      </c>
      <c r="E62" s="520"/>
      <c r="F62" s="521"/>
      <c r="G62" s="522" t="s">
        <v>320</v>
      </c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4"/>
      <c r="U62" s="482"/>
      <c r="V62" s="483"/>
      <c r="W62" s="479">
        <v>7</v>
      </c>
      <c r="X62" s="484"/>
      <c r="Y62" s="788"/>
      <c r="Z62" s="788"/>
      <c r="AA62" s="788">
        <v>7</v>
      </c>
      <c r="AB62" s="788"/>
      <c r="AC62" s="482">
        <v>4</v>
      </c>
      <c r="AD62" s="582"/>
      <c r="AF62" s="90"/>
      <c r="AG62" s="90"/>
      <c r="AH62" s="90"/>
    </row>
    <row r="63" spans="3:36" s="89" customFormat="1" ht="48" customHeight="1" x14ac:dyDescent="0.25">
      <c r="C63" s="91"/>
      <c r="D63" s="519" t="s">
        <v>273</v>
      </c>
      <c r="E63" s="520"/>
      <c r="F63" s="521"/>
      <c r="G63" s="522" t="s">
        <v>321</v>
      </c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4"/>
      <c r="U63" s="482"/>
      <c r="V63" s="483"/>
      <c r="W63" s="479">
        <v>7</v>
      </c>
      <c r="X63" s="484"/>
      <c r="Y63" s="788"/>
      <c r="Z63" s="788"/>
      <c r="AA63" s="788">
        <v>7</v>
      </c>
      <c r="AB63" s="788"/>
      <c r="AC63" s="482">
        <v>4</v>
      </c>
      <c r="AD63" s="582"/>
      <c r="AF63" s="90"/>
      <c r="AG63" s="90"/>
      <c r="AH63" s="90"/>
    </row>
    <row r="64" spans="3:36" s="284" customFormat="1" ht="23.25" x14ac:dyDescent="0.25">
      <c r="C64" s="285"/>
      <c r="D64" s="789" t="s">
        <v>275</v>
      </c>
      <c r="E64" s="790"/>
      <c r="F64" s="791"/>
      <c r="G64" s="792" t="s">
        <v>276</v>
      </c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4"/>
      <c r="U64" s="795"/>
      <c r="V64" s="796"/>
      <c r="W64" s="797">
        <v>8</v>
      </c>
      <c r="X64" s="796"/>
      <c r="Y64" s="798"/>
      <c r="Z64" s="798"/>
      <c r="AA64" s="798">
        <v>8</v>
      </c>
      <c r="AB64" s="798"/>
      <c r="AC64" s="799">
        <v>4</v>
      </c>
      <c r="AD64" s="800"/>
      <c r="AE64" s="286"/>
      <c r="AF64" s="287"/>
      <c r="AG64" s="287"/>
      <c r="AH64" s="287"/>
    </row>
    <row r="65" spans="1:36" s="89" customFormat="1" ht="40.5" customHeight="1" x14ac:dyDescent="0.25">
      <c r="C65" s="91"/>
      <c r="D65" s="519" t="s">
        <v>275</v>
      </c>
      <c r="E65" s="520"/>
      <c r="F65" s="521"/>
      <c r="G65" s="522" t="s">
        <v>322</v>
      </c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4"/>
      <c r="U65" s="480"/>
      <c r="V65" s="481"/>
      <c r="W65" s="478">
        <v>8</v>
      </c>
      <c r="X65" s="481"/>
      <c r="Y65" s="480"/>
      <c r="Z65" s="481"/>
      <c r="AA65" s="480">
        <v>8</v>
      </c>
      <c r="AB65" s="481"/>
      <c r="AC65" s="480">
        <v>4</v>
      </c>
      <c r="AD65" s="479"/>
      <c r="AF65" s="90"/>
      <c r="AG65" s="90"/>
      <c r="AH65" s="90"/>
    </row>
    <row r="66" spans="1:36" s="89" customFormat="1" ht="37.5" customHeight="1" x14ac:dyDescent="0.25">
      <c r="C66" s="91"/>
      <c r="D66" s="519" t="s">
        <v>275</v>
      </c>
      <c r="E66" s="520"/>
      <c r="F66" s="521"/>
      <c r="G66" s="522" t="s">
        <v>251</v>
      </c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4"/>
      <c r="U66" s="482"/>
      <c r="V66" s="483"/>
      <c r="W66" s="479">
        <v>8</v>
      </c>
      <c r="X66" s="484"/>
      <c r="Y66" s="788"/>
      <c r="Z66" s="788"/>
      <c r="AA66" s="788">
        <v>8</v>
      </c>
      <c r="AB66" s="788"/>
      <c r="AC66" s="482">
        <v>4</v>
      </c>
      <c r="AD66" s="582"/>
      <c r="AF66" s="90"/>
      <c r="AG66" s="90"/>
      <c r="AH66" s="90"/>
    </row>
    <row r="67" spans="1:36" s="89" customFormat="1" ht="35.25" customHeight="1" x14ac:dyDescent="0.25">
      <c r="C67" s="91"/>
      <c r="D67" s="519" t="s">
        <v>275</v>
      </c>
      <c r="E67" s="520"/>
      <c r="F67" s="521"/>
      <c r="G67" s="522" t="s">
        <v>323</v>
      </c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4"/>
      <c r="U67" s="482"/>
      <c r="V67" s="483"/>
      <c r="W67" s="479">
        <v>8</v>
      </c>
      <c r="X67" s="484"/>
      <c r="Y67" s="788"/>
      <c r="Z67" s="788"/>
      <c r="AA67" s="788">
        <v>8</v>
      </c>
      <c r="AB67" s="788"/>
      <c r="AC67" s="482">
        <v>4</v>
      </c>
      <c r="AD67" s="582"/>
      <c r="AF67" s="90"/>
      <c r="AG67" s="90"/>
      <c r="AH67" s="90"/>
    </row>
    <row r="68" spans="1:36" s="89" customFormat="1" ht="45.75" customHeight="1" x14ac:dyDescent="0.25">
      <c r="C68" s="91"/>
      <c r="D68" s="519" t="s">
        <v>275</v>
      </c>
      <c r="E68" s="520"/>
      <c r="F68" s="521"/>
      <c r="G68" s="522" t="s">
        <v>324</v>
      </c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4"/>
      <c r="U68" s="482"/>
      <c r="V68" s="483"/>
      <c r="W68" s="479">
        <v>8</v>
      </c>
      <c r="X68" s="484"/>
      <c r="Y68" s="788"/>
      <c r="Z68" s="788"/>
      <c r="AA68" s="788">
        <v>8</v>
      </c>
      <c r="AB68" s="788"/>
      <c r="AC68" s="482">
        <v>4</v>
      </c>
      <c r="AD68" s="582"/>
      <c r="AF68" s="90"/>
      <c r="AG68" s="90"/>
      <c r="AH68" s="90"/>
    </row>
    <row r="69" spans="1:36" s="284" customFormat="1" ht="23.25" x14ac:dyDescent="0.25">
      <c r="C69" s="285"/>
      <c r="D69" s="789" t="s">
        <v>277</v>
      </c>
      <c r="E69" s="790"/>
      <c r="F69" s="791"/>
      <c r="G69" s="792" t="s">
        <v>278</v>
      </c>
      <c r="H69" s="793"/>
      <c r="I69" s="793"/>
      <c r="J69" s="793"/>
      <c r="K69" s="793"/>
      <c r="L69" s="793"/>
      <c r="M69" s="793"/>
      <c r="N69" s="793"/>
      <c r="O69" s="793"/>
      <c r="P69" s="793"/>
      <c r="Q69" s="793"/>
      <c r="R69" s="793"/>
      <c r="S69" s="793"/>
      <c r="T69" s="794"/>
      <c r="U69" s="795"/>
      <c r="V69" s="796"/>
      <c r="W69" s="797">
        <v>8</v>
      </c>
      <c r="X69" s="796"/>
      <c r="Y69" s="798"/>
      <c r="Z69" s="798"/>
      <c r="AA69" s="798">
        <v>8</v>
      </c>
      <c r="AB69" s="798"/>
      <c r="AC69" s="799">
        <v>4</v>
      </c>
      <c r="AD69" s="800"/>
      <c r="AE69" s="286"/>
      <c r="AF69" s="287"/>
      <c r="AG69" s="287"/>
      <c r="AH69" s="287"/>
    </row>
    <row r="70" spans="1:36" s="89" customFormat="1" ht="39.75" customHeight="1" x14ac:dyDescent="0.25">
      <c r="C70" s="91"/>
      <c r="D70" s="519" t="s">
        <v>277</v>
      </c>
      <c r="E70" s="520"/>
      <c r="F70" s="521"/>
      <c r="G70" s="522" t="s">
        <v>325</v>
      </c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4"/>
      <c r="U70" s="480"/>
      <c r="V70" s="481"/>
      <c r="W70" s="478">
        <v>8</v>
      </c>
      <c r="X70" s="481"/>
      <c r="Y70" s="480"/>
      <c r="Z70" s="481"/>
      <c r="AA70" s="480">
        <v>8</v>
      </c>
      <c r="AB70" s="481"/>
      <c r="AC70" s="480">
        <v>4</v>
      </c>
      <c r="AD70" s="479"/>
      <c r="AF70" s="90"/>
      <c r="AG70" s="90"/>
      <c r="AH70" s="90"/>
    </row>
    <row r="71" spans="1:36" s="89" customFormat="1" ht="52.5" customHeight="1" x14ac:dyDescent="0.25">
      <c r="C71" s="91"/>
      <c r="D71" s="519" t="s">
        <v>277</v>
      </c>
      <c r="E71" s="520"/>
      <c r="F71" s="521"/>
      <c r="G71" s="522" t="s">
        <v>326</v>
      </c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4"/>
      <c r="U71" s="482"/>
      <c r="V71" s="483"/>
      <c r="W71" s="479">
        <v>8</v>
      </c>
      <c r="X71" s="484"/>
      <c r="Y71" s="788"/>
      <c r="Z71" s="788"/>
      <c r="AA71" s="788">
        <v>8</v>
      </c>
      <c r="AB71" s="788"/>
      <c r="AC71" s="482">
        <v>4</v>
      </c>
      <c r="AD71" s="582"/>
      <c r="AF71" s="90"/>
      <c r="AG71" s="90"/>
      <c r="AH71" s="90"/>
    </row>
    <row r="72" spans="1:36" s="89" customFormat="1" ht="52.5" customHeight="1" x14ac:dyDescent="0.25">
      <c r="C72" s="91"/>
      <c r="D72" s="519" t="s">
        <v>277</v>
      </c>
      <c r="E72" s="520"/>
      <c r="F72" s="521"/>
      <c r="G72" s="522" t="s">
        <v>327</v>
      </c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4"/>
      <c r="U72" s="482"/>
      <c r="V72" s="483"/>
      <c r="W72" s="479">
        <v>8</v>
      </c>
      <c r="X72" s="484"/>
      <c r="Y72" s="788"/>
      <c r="Z72" s="788"/>
      <c r="AA72" s="788">
        <v>8</v>
      </c>
      <c r="AB72" s="788"/>
      <c r="AC72" s="482">
        <v>4</v>
      </c>
      <c r="AD72" s="582"/>
      <c r="AF72" s="90"/>
      <c r="AG72" s="90"/>
      <c r="AH72" s="90"/>
    </row>
    <row r="73" spans="1:36" s="89" customFormat="1" ht="52.5" customHeight="1" x14ac:dyDescent="0.25">
      <c r="C73" s="91"/>
      <c r="D73" s="519" t="s">
        <v>277</v>
      </c>
      <c r="E73" s="520"/>
      <c r="F73" s="521"/>
      <c r="G73" s="522" t="s">
        <v>328</v>
      </c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4"/>
      <c r="U73" s="482"/>
      <c r="V73" s="483"/>
      <c r="W73" s="479">
        <v>8</v>
      </c>
      <c r="X73" s="484"/>
      <c r="Y73" s="788"/>
      <c r="Z73" s="788"/>
      <c r="AA73" s="788">
        <v>8</v>
      </c>
      <c r="AB73" s="788"/>
      <c r="AC73" s="482">
        <v>4</v>
      </c>
      <c r="AD73" s="582"/>
      <c r="AF73" s="90"/>
      <c r="AG73" s="90"/>
      <c r="AH73" s="90"/>
    </row>
    <row r="74" spans="1:36" s="86" customFormat="1" ht="15.75" customHeight="1" x14ac:dyDescent="0.25">
      <c r="A74" s="203"/>
      <c r="B74" s="269"/>
      <c r="C74" s="220"/>
      <c r="D74" s="268"/>
      <c r="E74" s="268"/>
      <c r="F74" s="268"/>
      <c r="G74" s="268"/>
      <c r="H74" s="268"/>
      <c r="I74" s="268"/>
      <c r="J74" s="270"/>
      <c r="K74" s="270"/>
      <c r="L74" s="270"/>
      <c r="M74" s="270"/>
      <c r="N74" s="271"/>
      <c r="O74" s="134"/>
      <c r="P74" s="134"/>
      <c r="Q74" s="134"/>
      <c r="R74" s="272"/>
      <c r="S74" s="272"/>
      <c r="T74" s="273"/>
      <c r="Y74" s="202"/>
      <c r="AE74" s="215"/>
      <c r="AF74" s="215"/>
      <c r="AG74" s="215"/>
      <c r="AH74" s="215"/>
      <c r="AI74" s="297"/>
      <c r="AJ74" s="297"/>
    </row>
    <row r="75" spans="1:36" ht="23.25" x14ac:dyDescent="0.35">
      <c r="C75" s="291"/>
      <c r="D75" s="291" t="s">
        <v>337</v>
      </c>
    </row>
    <row r="76" spans="1:36" ht="18.75" x14ac:dyDescent="0.2">
      <c r="D76" s="268"/>
      <c r="E76" s="268"/>
      <c r="F76" s="270"/>
      <c r="G76" s="270"/>
      <c r="H76" s="270"/>
      <c r="I76" s="270"/>
      <c r="J76" s="270"/>
      <c r="K76" s="270"/>
      <c r="L76" s="274"/>
      <c r="M76" s="270"/>
      <c r="N76" s="270"/>
      <c r="O76" s="274"/>
      <c r="P76" s="270"/>
      <c r="Q76" s="86"/>
      <c r="R76" s="202"/>
      <c r="S76" s="86"/>
      <c r="T76" s="277"/>
      <c r="U76" s="275"/>
      <c r="V76" s="275"/>
      <c r="W76" s="276"/>
      <c r="X76" s="86"/>
      <c r="Y76" s="202"/>
      <c r="Z76" s="278"/>
      <c r="AA76" s="220"/>
      <c r="AB76" s="220"/>
      <c r="AC76" s="220"/>
      <c r="AD76" s="220"/>
      <c r="AE76" s="86"/>
      <c r="AF76" s="279"/>
      <c r="AG76" s="279"/>
      <c r="AH76" s="86"/>
      <c r="AI76" s="288"/>
      <c r="AJ76" s="297"/>
    </row>
    <row r="77" spans="1:36" ht="18.75" x14ac:dyDescent="0.25">
      <c r="D77" s="268"/>
      <c r="E77" s="268"/>
      <c r="F77" s="268"/>
      <c r="G77" s="268"/>
      <c r="H77" s="268"/>
      <c r="I77" s="268"/>
      <c r="J77" s="270"/>
      <c r="K77" s="270"/>
      <c r="L77" s="270"/>
      <c r="M77" s="270"/>
      <c r="N77" s="271"/>
      <c r="O77" s="134"/>
      <c r="P77" s="134"/>
      <c r="Q77" s="134"/>
      <c r="R77" s="272"/>
      <c r="S77" s="272"/>
      <c r="T77" s="273"/>
      <c r="U77" s="14"/>
      <c r="V77" s="14"/>
      <c r="W77" s="14"/>
      <c r="X77" s="14"/>
      <c r="AE77" s="200"/>
      <c r="AF77" s="200"/>
      <c r="AG77" s="200"/>
      <c r="AH77" s="200"/>
      <c r="AI77" s="288"/>
      <c r="AJ77" s="297"/>
    </row>
    <row r="78" spans="1:36" ht="18.75" x14ac:dyDescent="0.2">
      <c r="AI78" s="297"/>
      <c r="AJ78" s="297"/>
    </row>
    <row r="79" spans="1:36" ht="18.75" x14ac:dyDescent="0.2">
      <c r="AI79" s="297"/>
      <c r="AJ79" s="297"/>
    </row>
    <row r="80" spans="1:36" ht="18.75" x14ac:dyDescent="0.2">
      <c r="AI80" s="297"/>
      <c r="AJ80" s="297"/>
    </row>
    <row r="81" spans="35:36" ht="18.75" x14ac:dyDescent="0.2">
      <c r="AI81" s="297"/>
      <c r="AJ81" s="297"/>
    </row>
    <row r="82" spans="35:36" ht="249.75" customHeight="1" x14ac:dyDescent="0.2">
      <c r="AI82" s="810"/>
      <c r="AJ82" s="811"/>
    </row>
    <row r="83" spans="35:36" x14ac:dyDescent="0.2">
      <c r="AI83" s="810"/>
      <c r="AJ83" s="811"/>
    </row>
  </sheetData>
  <mergeCells count="455">
    <mergeCell ref="D25:F25"/>
    <mergeCell ref="G25:T25"/>
    <mergeCell ref="U25:V25"/>
    <mergeCell ref="D24:F24"/>
    <mergeCell ref="G24:T24"/>
    <mergeCell ref="U24:V24"/>
    <mergeCell ref="W24:X24"/>
    <mergeCell ref="Y24:Z24"/>
    <mergeCell ref="AA24:AB24"/>
    <mergeCell ref="D1:AD1"/>
    <mergeCell ref="D2:AD2"/>
    <mergeCell ref="D3:AD3"/>
    <mergeCell ref="D15:F15"/>
    <mergeCell ref="G15:T15"/>
    <mergeCell ref="U15:V15"/>
    <mergeCell ref="W15:X15"/>
    <mergeCell ref="Y15:Z15"/>
    <mergeCell ref="AA15:AB15"/>
    <mergeCell ref="AC15:AD15"/>
    <mergeCell ref="D11:F11"/>
    <mergeCell ref="G11:T11"/>
    <mergeCell ref="U11:V11"/>
    <mergeCell ref="W11:X11"/>
    <mergeCell ref="Y11:Z11"/>
    <mergeCell ref="AA11:AB11"/>
    <mergeCell ref="AC11:AD11"/>
    <mergeCell ref="W12:X12"/>
    <mergeCell ref="Y12:Z12"/>
    <mergeCell ref="AA12:AB12"/>
    <mergeCell ref="AC12:AD12"/>
    <mergeCell ref="W5:X10"/>
    <mergeCell ref="Y5:Z10"/>
    <mergeCell ref="AA5:AB10"/>
    <mergeCell ref="D50:F50"/>
    <mergeCell ref="G50:T50"/>
    <mergeCell ref="U50:V50"/>
    <mergeCell ref="W50:X50"/>
    <mergeCell ref="Y50:Z50"/>
    <mergeCell ref="AA50:AB50"/>
    <mergeCell ref="AC50:AD50"/>
    <mergeCell ref="D52:F52"/>
    <mergeCell ref="G52:T52"/>
    <mergeCell ref="U52:V52"/>
    <mergeCell ref="D51:F51"/>
    <mergeCell ref="G51:T51"/>
    <mergeCell ref="U51:V51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D4:F10"/>
    <mergeCell ref="G4:T10"/>
    <mergeCell ref="U4:AB4"/>
    <mergeCell ref="AC4:AD10"/>
    <mergeCell ref="U5:V10"/>
    <mergeCell ref="AC49:AD49"/>
    <mergeCell ref="D49:F49"/>
    <mergeCell ref="G49:T49"/>
    <mergeCell ref="U49:V49"/>
    <mergeCell ref="W49:X49"/>
    <mergeCell ref="Y49:Z49"/>
    <mergeCell ref="AA49:AB49"/>
    <mergeCell ref="D26:F26"/>
    <mergeCell ref="G26:T26"/>
    <mergeCell ref="U26:V26"/>
    <mergeCell ref="W26:X26"/>
    <mergeCell ref="Y26:Z26"/>
    <mergeCell ref="AA26:AB26"/>
    <mergeCell ref="AC26:AD26"/>
    <mergeCell ref="D27:F27"/>
    <mergeCell ref="G27:T27"/>
    <mergeCell ref="Y16:Z16"/>
    <mergeCell ref="AA16:AB16"/>
    <mergeCell ref="AC16:AD16"/>
    <mergeCell ref="AI6:AJ6"/>
    <mergeCell ref="AI82:AI83"/>
    <mergeCell ref="AJ82:AJ83"/>
    <mergeCell ref="D14:F14"/>
    <mergeCell ref="G14:T14"/>
    <mergeCell ref="U14:V14"/>
    <mergeCell ref="W14:X14"/>
    <mergeCell ref="Y14:Z14"/>
    <mergeCell ref="AA14:AB14"/>
    <mergeCell ref="AC14:AD14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D16:F16"/>
    <mergeCell ref="G16:T16"/>
    <mergeCell ref="U16:V16"/>
    <mergeCell ref="W16:X16"/>
    <mergeCell ref="D17:F17"/>
    <mergeCell ref="G17:T17"/>
    <mergeCell ref="U17:V17"/>
    <mergeCell ref="W17:X17"/>
    <mergeCell ref="Y17:Z17"/>
    <mergeCell ref="AA17:AB17"/>
    <mergeCell ref="AC17:AD17"/>
    <mergeCell ref="W21:X21"/>
    <mergeCell ref="Y21:Z21"/>
    <mergeCell ref="AA21:AB21"/>
    <mergeCell ref="AC21:AD21"/>
    <mergeCell ref="D18:F18"/>
    <mergeCell ref="G18:T18"/>
    <mergeCell ref="U18:V18"/>
    <mergeCell ref="W18:X18"/>
    <mergeCell ref="Y18:Z18"/>
    <mergeCell ref="AA18:AB18"/>
    <mergeCell ref="AC18:AD18"/>
    <mergeCell ref="D19:F19"/>
    <mergeCell ref="G19:T19"/>
    <mergeCell ref="U19:V19"/>
    <mergeCell ref="W19:X19"/>
    <mergeCell ref="Y19:Z19"/>
    <mergeCell ref="AA19:AB19"/>
    <mergeCell ref="AC19:AD19"/>
    <mergeCell ref="D22:F22"/>
    <mergeCell ref="G22:T22"/>
    <mergeCell ref="U22:V22"/>
    <mergeCell ref="W22:X22"/>
    <mergeCell ref="Y22:Z22"/>
    <mergeCell ref="AA22:AB22"/>
    <mergeCell ref="AC22:AD22"/>
    <mergeCell ref="D20:F20"/>
    <mergeCell ref="G20:T20"/>
    <mergeCell ref="U20:V20"/>
    <mergeCell ref="W20:X20"/>
    <mergeCell ref="Y20:Z20"/>
    <mergeCell ref="AA20:AB20"/>
    <mergeCell ref="AC20:AD20"/>
    <mergeCell ref="D21:F21"/>
    <mergeCell ref="G21:T21"/>
    <mergeCell ref="U21:V21"/>
    <mergeCell ref="D23:F23"/>
    <mergeCell ref="G23:T23"/>
    <mergeCell ref="U23:V23"/>
    <mergeCell ref="W23:X23"/>
    <mergeCell ref="Y23:Z23"/>
    <mergeCell ref="AA23:AB23"/>
    <mergeCell ref="AC23:AD23"/>
    <mergeCell ref="D28:F28"/>
    <mergeCell ref="G28:T28"/>
    <mergeCell ref="U28:V28"/>
    <mergeCell ref="W28:X28"/>
    <mergeCell ref="Y28:Z28"/>
    <mergeCell ref="AA28:AB28"/>
    <mergeCell ref="AC28:AD28"/>
    <mergeCell ref="U27:V27"/>
    <mergeCell ref="W27:X27"/>
    <mergeCell ref="Y27:Z27"/>
    <mergeCell ref="AA27:AB27"/>
    <mergeCell ref="AC27:AD27"/>
    <mergeCell ref="W25:X25"/>
    <mergeCell ref="Y25:Z25"/>
    <mergeCell ref="AA25:AB25"/>
    <mergeCell ref="AC25:AD25"/>
    <mergeCell ref="AC24:AD24"/>
    <mergeCell ref="D29:F29"/>
    <mergeCell ref="G29:T29"/>
    <mergeCell ref="U29:V29"/>
    <mergeCell ref="W29:X29"/>
    <mergeCell ref="Y29:Z29"/>
    <mergeCell ref="AA29:AB29"/>
    <mergeCell ref="AC29:AD29"/>
    <mergeCell ref="D30:F30"/>
    <mergeCell ref="G30:T30"/>
    <mergeCell ref="U30:V30"/>
    <mergeCell ref="W30:X30"/>
    <mergeCell ref="Y30:Z30"/>
    <mergeCell ref="AA30:AB30"/>
    <mergeCell ref="AC30:AD30"/>
    <mergeCell ref="D31:F31"/>
    <mergeCell ref="G31:T31"/>
    <mergeCell ref="U31:V31"/>
    <mergeCell ref="W31:X31"/>
    <mergeCell ref="Y31:Z31"/>
    <mergeCell ref="AA31:AB31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3:F33"/>
    <mergeCell ref="G33:T33"/>
    <mergeCell ref="U33:V33"/>
    <mergeCell ref="W33:X33"/>
    <mergeCell ref="Y33:Z33"/>
    <mergeCell ref="AA33:AB33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5:F35"/>
    <mergeCell ref="G35:T35"/>
    <mergeCell ref="U35:V35"/>
    <mergeCell ref="W35:X35"/>
    <mergeCell ref="Y35:Z35"/>
    <mergeCell ref="AA35:AB35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7:F37"/>
    <mergeCell ref="G37:T37"/>
    <mergeCell ref="U37:V37"/>
    <mergeCell ref="W37:X37"/>
    <mergeCell ref="Y37:Z37"/>
    <mergeCell ref="AA37:AB37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9:F39"/>
    <mergeCell ref="G39:T39"/>
    <mergeCell ref="U39:V39"/>
    <mergeCell ref="W39:X39"/>
    <mergeCell ref="Y39:Z39"/>
    <mergeCell ref="AA39:AB39"/>
    <mergeCell ref="AC39:AD39"/>
    <mergeCell ref="D40:F40"/>
    <mergeCell ref="G40:T40"/>
    <mergeCell ref="U40:V40"/>
    <mergeCell ref="W40:X40"/>
    <mergeCell ref="Y40:Z40"/>
    <mergeCell ref="AA40:AB40"/>
    <mergeCell ref="AC40:AD40"/>
    <mergeCell ref="D41:F41"/>
    <mergeCell ref="G41:T41"/>
    <mergeCell ref="U41:V41"/>
    <mergeCell ref="W41:X41"/>
    <mergeCell ref="Y41:Z41"/>
    <mergeCell ref="AA41:AB41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3:F43"/>
    <mergeCell ref="G43:T43"/>
    <mergeCell ref="U43:V43"/>
    <mergeCell ref="W43:X43"/>
    <mergeCell ref="Y43:Z43"/>
    <mergeCell ref="AA43:AB43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5:F45"/>
    <mergeCell ref="G45:T45"/>
    <mergeCell ref="U45:V45"/>
    <mergeCell ref="W45:X45"/>
    <mergeCell ref="Y45:Z45"/>
    <mergeCell ref="AA45:AB45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7:F47"/>
    <mergeCell ref="G47:T47"/>
    <mergeCell ref="U47:V47"/>
    <mergeCell ref="W47:X47"/>
    <mergeCell ref="Y47:Z47"/>
    <mergeCell ref="AA47:AB47"/>
    <mergeCell ref="AC47:AD47"/>
    <mergeCell ref="D48:F48"/>
    <mergeCell ref="G48:T48"/>
    <mergeCell ref="U48:V48"/>
    <mergeCell ref="W48:X48"/>
    <mergeCell ref="Y48:Z48"/>
    <mergeCell ref="AA48:AB48"/>
    <mergeCell ref="AC48:AD48"/>
    <mergeCell ref="D53:F53"/>
    <mergeCell ref="G53:T53"/>
    <mergeCell ref="U53:V53"/>
    <mergeCell ref="W53:X53"/>
    <mergeCell ref="Y53:Z53"/>
    <mergeCell ref="AA53:AB53"/>
    <mergeCell ref="AC53:AD53"/>
    <mergeCell ref="D54:F54"/>
    <mergeCell ref="G54:T54"/>
    <mergeCell ref="U54:V54"/>
    <mergeCell ref="W54:X54"/>
    <mergeCell ref="Y54:Z54"/>
    <mergeCell ref="AA54:AB54"/>
    <mergeCell ref="AC54:AD54"/>
    <mergeCell ref="D55:F55"/>
    <mergeCell ref="G55:T55"/>
    <mergeCell ref="U55:V55"/>
    <mergeCell ref="W55:X55"/>
    <mergeCell ref="Y55:Z55"/>
    <mergeCell ref="AA55:AB55"/>
    <mergeCell ref="AC55:AD55"/>
    <mergeCell ref="D56:F56"/>
    <mergeCell ref="G56:T56"/>
    <mergeCell ref="U56:V56"/>
    <mergeCell ref="W56:X56"/>
    <mergeCell ref="Y56:Z56"/>
    <mergeCell ref="AA56:AB56"/>
    <mergeCell ref="AC56:AD56"/>
    <mergeCell ref="D57:F57"/>
    <mergeCell ref="G57:T57"/>
    <mergeCell ref="U57:V57"/>
    <mergeCell ref="W57:X57"/>
    <mergeCell ref="Y57:Z57"/>
    <mergeCell ref="AA57:AB57"/>
    <mergeCell ref="AC57:AD57"/>
    <mergeCell ref="D58:F58"/>
    <mergeCell ref="G58:T58"/>
    <mergeCell ref="U58:V58"/>
    <mergeCell ref="W58:X58"/>
    <mergeCell ref="Y58:Z58"/>
    <mergeCell ref="AA58:AB58"/>
    <mergeCell ref="AC58:AD58"/>
    <mergeCell ref="D59:F59"/>
    <mergeCell ref="G59:T59"/>
    <mergeCell ref="U59:V59"/>
    <mergeCell ref="W59:X59"/>
    <mergeCell ref="Y59:Z59"/>
    <mergeCell ref="AA59:AB59"/>
    <mergeCell ref="AC59:AD59"/>
    <mergeCell ref="D60:F60"/>
    <mergeCell ref="G60:T60"/>
    <mergeCell ref="U60:V60"/>
    <mergeCell ref="W60:X60"/>
    <mergeCell ref="Y60:Z60"/>
    <mergeCell ref="AA60:AB60"/>
    <mergeCell ref="AC60:AD60"/>
    <mergeCell ref="D61:F61"/>
    <mergeCell ref="G61:T61"/>
    <mergeCell ref="U61:V61"/>
    <mergeCell ref="W61:X61"/>
    <mergeCell ref="Y61:Z61"/>
    <mergeCell ref="AA61:AB61"/>
    <mergeCell ref="AC61:AD61"/>
    <mergeCell ref="D62:F62"/>
    <mergeCell ref="G62:T62"/>
    <mergeCell ref="U62:V62"/>
    <mergeCell ref="W62:X62"/>
    <mergeCell ref="Y62:Z62"/>
    <mergeCell ref="AA62:AB62"/>
    <mergeCell ref="AC62:AD62"/>
    <mergeCell ref="D63:F63"/>
    <mergeCell ref="G63:T63"/>
    <mergeCell ref="U63:V63"/>
    <mergeCell ref="W63:X63"/>
    <mergeCell ref="Y63:Z63"/>
    <mergeCell ref="AA63:AB63"/>
    <mergeCell ref="AC63:AD63"/>
    <mergeCell ref="D64:F64"/>
    <mergeCell ref="G64:T64"/>
    <mergeCell ref="U64:V64"/>
    <mergeCell ref="W64:X64"/>
    <mergeCell ref="Y64:Z64"/>
    <mergeCell ref="AA64:AB64"/>
    <mergeCell ref="AC64:AD64"/>
    <mergeCell ref="D65:F65"/>
    <mergeCell ref="G65:T65"/>
    <mergeCell ref="U65:V65"/>
    <mergeCell ref="W65:X65"/>
    <mergeCell ref="Y65:Z65"/>
    <mergeCell ref="AA65:AB65"/>
    <mergeCell ref="AC65:AD65"/>
    <mergeCell ref="D66:F66"/>
    <mergeCell ref="G66:T66"/>
    <mergeCell ref="U66:V66"/>
    <mergeCell ref="W66:X66"/>
    <mergeCell ref="Y66:Z66"/>
    <mergeCell ref="AA66:AB66"/>
    <mergeCell ref="AC66:AD66"/>
    <mergeCell ref="D67:F67"/>
    <mergeCell ref="G67:T67"/>
    <mergeCell ref="U67:V67"/>
    <mergeCell ref="W67:X67"/>
    <mergeCell ref="Y67:Z67"/>
    <mergeCell ref="AA67:AB67"/>
    <mergeCell ref="AC67:AD67"/>
    <mergeCell ref="D68:F68"/>
    <mergeCell ref="G68:T68"/>
    <mergeCell ref="U68:V68"/>
    <mergeCell ref="W68:X68"/>
    <mergeCell ref="Y68:Z68"/>
    <mergeCell ref="AA68:AB68"/>
    <mergeCell ref="AC68:AD68"/>
    <mergeCell ref="D69:F69"/>
    <mergeCell ref="G69:T69"/>
    <mergeCell ref="U69:V69"/>
    <mergeCell ref="W69:X69"/>
    <mergeCell ref="Y69:Z69"/>
    <mergeCell ref="AA69:AB69"/>
    <mergeCell ref="AC69:AD69"/>
    <mergeCell ref="D70:F70"/>
    <mergeCell ref="G70:T70"/>
    <mergeCell ref="U70:V70"/>
    <mergeCell ref="W70:X70"/>
    <mergeCell ref="Y70:Z70"/>
    <mergeCell ref="AA70:AB70"/>
    <mergeCell ref="AC70:AD70"/>
    <mergeCell ref="D73:F73"/>
    <mergeCell ref="G73:T73"/>
    <mergeCell ref="U73:V73"/>
    <mergeCell ref="W73:X73"/>
    <mergeCell ref="Y73:Z73"/>
    <mergeCell ref="AA73:AB73"/>
    <mergeCell ref="AC73:AD73"/>
    <mergeCell ref="D71:F71"/>
    <mergeCell ref="G71:T71"/>
    <mergeCell ref="U71:V71"/>
    <mergeCell ref="W71:X71"/>
    <mergeCell ref="Y71:Z71"/>
    <mergeCell ref="AA71:AB71"/>
    <mergeCell ref="AC71:AD71"/>
    <mergeCell ref="D72:F72"/>
    <mergeCell ref="G72:T72"/>
    <mergeCell ref="U72:V72"/>
    <mergeCell ref="W72:X72"/>
    <mergeCell ref="Y72:Z72"/>
    <mergeCell ref="AA72:AB72"/>
    <mergeCell ref="AC72:AD7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8"/>
  <sheetViews>
    <sheetView topLeftCell="A55" zoomScale="70" zoomScaleNormal="70" workbookViewId="0">
      <selection activeCell="U24" sqref="U24"/>
    </sheetView>
  </sheetViews>
  <sheetFormatPr defaultColWidth="9.140625" defaultRowHeight="18.75" x14ac:dyDescent="0.3"/>
  <cols>
    <col min="1" max="1" width="4.42578125" style="236" customWidth="1"/>
    <col min="2" max="2" width="49.5703125" style="236" customWidth="1"/>
    <col min="3" max="3" width="10.28515625" style="236" customWidth="1"/>
    <col min="4" max="4" width="13.7109375" style="236" customWidth="1"/>
    <col min="5" max="5" width="12" style="236" customWidth="1"/>
    <col min="6" max="6" width="14.28515625" style="221" customWidth="1"/>
    <col min="7" max="10" width="9.140625" style="221"/>
    <col min="11" max="55" width="9.140625" style="236"/>
    <col min="56" max="16384" width="9.140625" style="221"/>
  </cols>
  <sheetData>
    <row r="1" spans="1:10" ht="23.25" x14ac:dyDescent="0.35">
      <c r="A1" s="825" t="s">
        <v>363</v>
      </c>
      <c r="B1" s="825"/>
      <c r="C1" s="826"/>
      <c r="D1" s="826"/>
      <c r="E1" s="826"/>
      <c r="F1" s="826"/>
      <c r="G1" s="223"/>
      <c r="H1" s="223"/>
      <c r="I1" s="223"/>
      <c r="J1" s="224"/>
    </row>
    <row r="2" spans="1:10" ht="15.75" customHeight="1" x14ac:dyDescent="0.35">
      <c r="A2" s="827" t="s">
        <v>189</v>
      </c>
      <c r="B2" s="827"/>
      <c r="C2" s="828"/>
      <c r="D2" s="828"/>
      <c r="E2" s="828"/>
      <c r="F2" s="828"/>
      <c r="G2" s="225"/>
      <c r="H2" s="225"/>
      <c r="I2" s="225"/>
      <c r="J2" s="224"/>
    </row>
    <row r="3" spans="1:10" ht="18.75" customHeight="1" x14ac:dyDescent="0.35">
      <c r="A3" s="829"/>
      <c r="B3" s="829"/>
      <c r="C3" s="828"/>
      <c r="D3" s="828"/>
      <c r="E3" s="828"/>
      <c r="F3" s="828"/>
      <c r="G3" s="225"/>
      <c r="H3" s="225"/>
      <c r="I3" s="225"/>
      <c r="J3" s="224"/>
    </row>
    <row r="4" spans="1:10" ht="41.45" customHeight="1" x14ac:dyDescent="0.35">
      <c r="A4" s="830" t="s">
        <v>188</v>
      </c>
      <c r="B4" s="830"/>
      <c r="C4" s="828"/>
      <c r="D4" s="828"/>
      <c r="E4" s="828"/>
      <c r="F4" s="828"/>
      <c r="G4" s="225"/>
      <c r="H4" s="225"/>
      <c r="I4" s="225"/>
      <c r="J4" s="224"/>
    </row>
    <row r="5" spans="1:10" ht="23.25" customHeight="1" x14ac:dyDescent="0.35">
      <c r="A5" s="830" t="s">
        <v>190</v>
      </c>
      <c r="B5" s="830"/>
      <c r="C5" s="828"/>
      <c r="D5" s="828"/>
      <c r="E5" s="828"/>
      <c r="F5" s="828"/>
      <c r="G5" s="225"/>
      <c r="H5" s="225"/>
      <c r="I5" s="225"/>
      <c r="J5" s="224"/>
    </row>
    <row r="6" spans="1:10" ht="61.5" customHeight="1" x14ac:dyDescent="0.3">
      <c r="A6" s="226" t="s">
        <v>191</v>
      </c>
      <c r="B6" s="226" t="s">
        <v>192</v>
      </c>
      <c r="C6" s="226" t="s">
        <v>224</v>
      </c>
      <c r="D6" s="226" t="s">
        <v>193</v>
      </c>
      <c r="E6" s="226" t="s">
        <v>194</v>
      </c>
      <c r="F6" s="226" t="s">
        <v>195</v>
      </c>
      <c r="G6" s="227" t="s">
        <v>283</v>
      </c>
      <c r="H6" s="227" t="s">
        <v>284</v>
      </c>
      <c r="I6" s="227" t="s">
        <v>285</v>
      </c>
      <c r="J6" s="224"/>
    </row>
    <row r="7" spans="1:10" s="236" customFormat="1" ht="19.5" x14ac:dyDescent="0.3">
      <c r="A7" s="821" t="s">
        <v>196</v>
      </c>
      <c r="B7" s="822"/>
      <c r="C7" s="228"/>
      <c r="D7" s="228"/>
      <c r="E7" s="228"/>
    </row>
    <row r="8" spans="1:10" s="236" customFormat="1" ht="37.5" x14ac:dyDescent="0.3">
      <c r="A8" s="230">
        <v>1</v>
      </c>
      <c r="B8" s="231" t="s">
        <v>341</v>
      </c>
      <c r="C8" s="246">
        <v>2</v>
      </c>
      <c r="D8" s="228" t="s">
        <v>197</v>
      </c>
      <c r="E8" s="228">
        <v>2</v>
      </c>
      <c r="F8" s="301" t="s">
        <v>225</v>
      </c>
      <c r="G8" s="236">
        <v>2</v>
      </c>
    </row>
    <row r="9" spans="1:10" s="236" customFormat="1" x14ac:dyDescent="0.3">
      <c r="A9" s="230">
        <v>2</v>
      </c>
      <c r="B9" s="231" t="s">
        <v>198</v>
      </c>
      <c r="C9" s="246">
        <v>1.5</v>
      </c>
      <c r="D9" s="231" t="s">
        <v>199</v>
      </c>
      <c r="E9" s="228">
        <v>2</v>
      </c>
      <c r="F9" s="302" t="s">
        <v>225</v>
      </c>
      <c r="G9" s="236">
        <v>1.5</v>
      </c>
    </row>
    <row r="10" spans="1:10" s="236" customFormat="1" ht="37.5" x14ac:dyDescent="0.3">
      <c r="A10" s="230">
        <v>3</v>
      </c>
      <c r="B10" s="231" t="s">
        <v>200</v>
      </c>
      <c r="C10" s="246">
        <v>5.5</v>
      </c>
      <c r="D10" s="231" t="s">
        <v>201</v>
      </c>
      <c r="E10" s="228">
        <v>5</v>
      </c>
      <c r="F10" s="301" t="s">
        <v>225</v>
      </c>
      <c r="G10" s="236">
        <v>5.5</v>
      </c>
    </row>
    <row r="11" spans="1:10" s="236" customFormat="1" ht="37.5" x14ac:dyDescent="0.3">
      <c r="A11" s="230">
        <v>4</v>
      </c>
      <c r="B11" s="231" t="s">
        <v>202</v>
      </c>
      <c r="C11" s="246">
        <v>7</v>
      </c>
      <c r="D11" s="231" t="s">
        <v>201</v>
      </c>
      <c r="E11" s="228">
        <v>6</v>
      </c>
      <c r="F11" s="301" t="s">
        <v>225</v>
      </c>
      <c r="G11" s="236">
        <v>7</v>
      </c>
    </row>
    <row r="12" spans="1:10" s="236" customFormat="1" x14ac:dyDescent="0.3">
      <c r="A12" s="230">
        <v>5</v>
      </c>
      <c r="B12" s="231" t="s">
        <v>226</v>
      </c>
      <c r="C12" s="246">
        <v>3</v>
      </c>
      <c r="D12" s="228" t="s">
        <v>197</v>
      </c>
      <c r="E12" s="228">
        <v>3</v>
      </c>
      <c r="F12" s="302" t="s">
        <v>225</v>
      </c>
      <c r="G12" s="236">
        <v>3</v>
      </c>
    </row>
    <row r="13" spans="1:10" s="236" customFormat="1" ht="37.5" x14ac:dyDescent="0.3">
      <c r="A13" s="230">
        <v>6</v>
      </c>
      <c r="B13" s="231" t="s">
        <v>148</v>
      </c>
      <c r="C13" s="246">
        <v>6</v>
      </c>
      <c r="D13" s="231" t="s">
        <v>201</v>
      </c>
      <c r="E13" s="228">
        <v>5</v>
      </c>
      <c r="F13" s="303" t="s">
        <v>230</v>
      </c>
      <c r="H13" s="236">
        <v>6</v>
      </c>
    </row>
    <row r="14" spans="1:10" s="236" customFormat="1" x14ac:dyDescent="0.3">
      <c r="A14" s="230">
        <v>7</v>
      </c>
      <c r="B14" s="231" t="s">
        <v>342</v>
      </c>
      <c r="C14" s="228">
        <v>2</v>
      </c>
      <c r="D14" s="228" t="s">
        <v>197</v>
      </c>
      <c r="E14" s="228">
        <v>2</v>
      </c>
      <c r="F14" s="303" t="s">
        <v>230</v>
      </c>
      <c r="H14" s="236">
        <v>2</v>
      </c>
    </row>
    <row r="15" spans="1:10" s="236" customFormat="1" x14ac:dyDescent="0.3">
      <c r="A15" s="230">
        <v>8</v>
      </c>
      <c r="B15" s="231" t="s">
        <v>279</v>
      </c>
      <c r="C15" s="246">
        <v>2</v>
      </c>
      <c r="D15" s="231" t="s">
        <v>197</v>
      </c>
      <c r="E15" s="228">
        <v>2</v>
      </c>
      <c r="F15" s="241" t="s">
        <v>229</v>
      </c>
      <c r="I15" s="236">
        <v>2</v>
      </c>
    </row>
    <row r="16" spans="1:10" s="236" customFormat="1" x14ac:dyDescent="0.3">
      <c r="A16" s="230">
        <v>9</v>
      </c>
      <c r="B16" s="231" t="s">
        <v>343</v>
      </c>
      <c r="C16" s="246">
        <v>1</v>
      </c>
      <c r="D16" s="231" t="s">
        <v>199</v>
      </c>
      <c r="E16" s="228">
        <v>2</v>
      </c>
      <c r="F16" s="302" t="s">
        <v>225</v>
      </c>
      <c r="G16" s="236">
        <v>1</v>
      </c>
    </row>
    <row r="17" spans="1:55" s="416" customFormat="1" x14ac:dyDescent="0.3">
      <c r="A17" s="414"/>
      <c r="B17" s="234" t="s">
        <v>203</v>
      </c>
      <c r="C17" s="298">
        <f>SUM(C8:C16)</f>
        <v>30</v>
      </c>
      <c r="D17" s="299" t="s">
        <v>228</v>
      </c>
      <c r="E17" s="298">
        <f>SUM(E8:E16)</f>
        <v>29</v>
      </c>
      <c r="F17" s="415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</row>
    <row r="18" spans="1:55" s="236" customFormat="1" ht="19.5" x14ac:dyDescent="0.3">
      <c r="A18" s="821" t="s">
        <v>204</v>
      </c>
      <c r="B18" s="822"/>
      <c r="C18" s="228"/>
      <c r="D18" s="228"/>
      <c r="E18" s="228"/>
    </row>
    <row r="19" spans="1:55" s="236" customFormat="1" ht="37.5" x14ac:dyDescent="0.3">
      <c r="A19" s="230">
        <v>10</v>
      </c>
      <c r="B19" s="231" t="s">
        <v>344</v>
      </c>
      <c r="C19" s="235">
        <v>2</v>
      </c>
      <c r="D19" s="231" t="s">
        <v>197</v>
      </c>
      <c r="E19" s="237">
        <v>2</v>
      </c>
      <c r="F19" s="302" t="s">
        <v>225</v>
      </c>
      <c r="G19" s="236">
        <v>2</v>
      </c>
    </row>
    <row r="20" spans="1:55" s="236" customFormat="1" x14ac:dyDescent="0.3">
      <c r="A20" s="230">
        <v>11</v>
      </c>
      <c r="B20" s="231" t="s">
        <v>205</v>
      </c>
      <c r="C20" s="235">
        <v>1.5</v>
      </c>
      <c r="D20" s="231" t="s">
        <v>197</v>
      </c>
      <c r="E20" s="237">
        <v>2</v>
      </c>
      <c r="F20" s="302" t="s">
        <v>225</v>
      </c>
      <c r="G20" s="236">
        <v>1.5</v>
      </c>
    </row>
    <row r="21" spans="1:55" s="236" customFormat="1" ht="37.5" x14ac:dyDescent="0.3">
      <c r="A21" s="230">
        <v>12</v>
      </c>
      <c r="B21" s="231" t="s">
        <v>206</v>
      </c>
      <c r="C21" s="228">
        <v>5.5</v>
      </c>
      <c r="D21" s="231" t="s">
        <v>201</v>
      </c>
      <c r="E21" s="228">
        <v>5</v>
      </c>
      <c r="F21" s="301" t="s">
        <v>225</v>
      </c>
      <c r="G21" s="236">
        <v>5.5</v>
      </c>
      <c r="I21" s="236" t="s">
        <v>137</v>
      </c>
    </row>
    <row r="22" spans="1:55" s="236" customFormat="1" x14ac:dyDescent="0.3">
      <c r="A22" s="230">
        <v>13</v>
      </c>
      <c r="B22" s="231" t="s">
        <v>345</v>
      </c>
      <c r="C22" s="228">
        <v>5.5</v>
      </c>
      <c r="D22" s="231" t="s">
        <v>201</v>
      </c>
      <c r="E22" s="228">
        <v>4</v>
      </c>
      <c r="F22" s="302" t="s">
        <v>225</v>
      </c>
      <c r="G22" s="236">
        <v>5.5</v>
      </c>
    </row>
    <row r="23" spans="1:55" s="236" customFormat="1" ht="37.5" x14ac:dyDescent="0.3">
      <c r="A23" s="230">
        <v>14</v>
      </c>
      <c r="B23" s="231" t="s">
        <v>207</v>
      </c>
      <c r="C23" s="228">
        <v>6</v>
      </c>
      <c r="D23" s="231" t="s">
        <v>201</v>
      </c>
      <c r="E23" s="228">
        <v>5</v>
      </c>
      <c r="F23" s="302" t="s">
        <v>225</v>
      </c>
      <c r="G23" s="236">
        <v>6</v>
      </c>
      <c r="J23" s="236" t="s">
        <v>137</v>
      </c>
    </row>
    <row r="24" spans="1:55" s="236" customFormat="1" x14ac:dyDescent="0.3">
      <c r="A24" s="230">
        <v>15</v>
      </c>
      <c r="B24" s="231" t="s">
        <v>157</v>
      </c>
      <c r="C24" s="228">
        <v>3</v>
      </c>
      <c r="D24" s="228" t="s">
        <v>197</v>
      </c>
      <c r="E24" s="228">
        <v>3</v>
      </c>
      <c r="F24" s="302" t="s">
        <v>225</v>
      </c>
      <c r="G24" s="236">
        <v>3</v>
      </c>
    </row>
    <row r="25" spans="1:55" s="236" customFormat="1" x14ac:dyDescent="0.3">
      <c r="A25" s="230">
        <v>16</v>
      </c>
      <c r="B25" s="231" t="s">
        <v>346</v>
      </c>
      <c r="C25" s="235">
        <v>2</v>
      </c>
      <c r="D25" s="231" t="s">
        <v>197</v>
      </c>
      <c r="E25" s="238">
        <v>2</v>
      </c>
      <c r="F25" s="301" t="s">
        <v>225</v>
      </c>
      <c r="G25" s="236">
        <v>2</v>
      </c>
    </row>
    <row r="26" spans="1:55" s="236" customFormat="1" x14ac:dyDescent="0.3">
      <c r="A26" s="230">
        <v>17</v>
      </c>
      <c r="B26" s="231" t="s">
        <v>227</v>
      </c>
      <c r="C26" s="228">
        <v>3</v>
      </c>
      <c r="D26" s="228" t="s">
        <v>197</v>
      </c>
      <c r="E26" s="228">
        <v>3</v>
      </c>
      <c r="F26" s="302" t="s">
        <v>225</v>
      </c>
      <c r="G26" s="236">
        <v>3</v>
      </c>
    </row>
    <row r="27" spans="1:55" s="236" customFormat="1" x14ac:dyDescent="0.3">
      <c r="A27" s="230">
        <v>18</v>
      </c>
      <c r="B27" s="231" t="s">
        <v>343</v>
      </c>
      <c r="C27" s="235">
        <v>1.5</v>
      </c>
      <c r="D27" s="231" t="s">
        <v>197</v>
      </c>
      <c r="E27" s="238">
        <v>2</v>
      </c>
      <c r="F27" s="302" t="s">
        <v>225</v>
      </c>
      <c r="G27" s="236">
        <v>1.5</v>
      </c>
    </row>
    <row r="28" spans="1:55" s="416" customFormat="1" x14ac:dyDescent="0.3">
      <c r="A28" s="418"/>
      <c r="B28" s="234" t="s">
        <v>69</v>
      </c>
      <c r="C28" s="298">
        <f>SUM(C19:C27)</f>
        <v>30</v>
      </c>
      <c r="D28" s="299" t="s">
        <v>347</v>
      </c>
      <c r="E28" s="298">
        <f>SUM(E19:E27)</f>
        <v>28</v>
      </c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</row>
    <row r="29" spans="1:55" s="236" customFormat="1" ht="19.5" x14ac:dyDescent="0.3">
      <c r="A29" s="821" t="s">
        <v>208</v>
      </c>
      <c r="B29" s="822"/>
      <c r="C29" s="228"/>
      <c r="D29" s="228"/>
      <c r="E29" s="228"/>
    </row>
    <row r="30" spans="1:55" s="236" customFormat="1" ht="37.5" x14ac:dyDescent="0.3">
      <c r="A30" s="230">
        <v>19</v>
      </c>
      <c r="B30" s="231" t="s">
        <v>348</v>
      </c>
      <c r="C30" s="235">
        <v>2</v>
      </c>
      <c r="D30" s="231" t="s">
        <v>197</v>
      </c>
      <c r="E30" s="237">
        <v>2</v>
      </c>
      <c r="F30" s="241" t="s">
        <v>229</v>
      </c>
      <c r="I30" s="236">
        <v>2</v>
      </c>
    </row>
    <row r="31" spans="1:55" s="236" customFormat="1" ht="37.5" x14ac:dyDescent="0.3">
      <c r="A31" s="230">
        <v>20</v>
      </c>
      <c r="B31" s="231" t="s">
        <v>349</v>
      </c>
      <c r="C31" s="235">
        <v>2</v>
      </c>
      <c r="D31" s="231" t="s">
        <v>197</v>
      </c>
      <c r="E31" s="237">
        <v>2</v>
      </c>
      <c r="F31" s="241" t="s">
        <v>229</v>
      </c>
      <c r="I31" s="236">
        <v>2</v>
      </c>
    </row>
    <row r="32" spans="1:55" s="236" customFormat="1" x14ac:dyDescent="0.3">
      <c r="A32" s="230">
        <v>21</v>
      </c>
      <c r="B32" s="231" t="s">
        <v>209</v>
      </c>
      <c r="C32" s="235">
        <v>1.5</v>
      </c>
      <c r="D32" s="231" t="s">
        <v>199</v>
      </c>
      <c r="E32" s="237">
        <v>2</v>
      </c>
      <c r="F32" s="302" t="s">
        <v>225</v>
      </c>
      <c r="G32" s="236">
        <v>1.5</v>
      </c>
    </row>
    <row r="33" spans="1:55" s="236" customFormat="1" x14ac:dyDescent="0.3">
      <c r="A33" s="230">
        <v>22</v>
      </c>
      <c r="B33" s="231" t="s">
        <v>139</v>
      </c>
      <c r="C33" s="228">
        <v>4.5</v>
      </c>
      <c r="D33" s="228" t="s">
        <v>201</v>
      </c>
      <c r="E33" s="228">
        <v>4</v>
      </c>
      <c r="F33" s="302" t="s">
        <v>225</v>
      </c>
      <c r="G33" s="236">
        <v>4.5</v>
      </c>
    </row>
    <row r="34" spans="1:55" s="236" customFormat="1" x14ac:dyDescent="0.3">
      <c r="A34" s="230">
        <v>23</v>
      </c>
      <c r="B34" s="231" t="s">
        <v>350</v>
      </c>
      <c r="C34" s="228">
        <v>6.5</v>
      </c>
      <c r="D34" s="231" t="s">
        <v>201</v>
      </c>
      <c r="E34" s="228">
        <v>5</v>
      </c>
      <c r="F34" s="302" t="s">
        <v>225</v>
      </c>
      <c r="G34" s="236">
        <v>6.5</v>
      </c>
    </row>
    <row r="35" spans="1:55" s="236" customFormat="1" ht="37.5" x14ac:dyDescent="0.3">
      <c r="A35" s="230">
        <v>24</v>
      </c>
      <c r="B35" s="231" t="s">
        <v>351</v>
      </c>
      <c r="C35" s="228">
        <v>0.5</v>
      </c>
      <c r="D35" s="228" t="s">
        <v>197</v>
      </c>
      <c r="E35" s="228">
        <v>0.5</v>
      </c>
      <c r="F35" s="302" t="s">
        <v>225</v>
      </c>
      <c r="G35" s="236">
        <v>0.5</v>
      </c>
    </row>
    <row r="36" spans="1:55" s="236" customFormat="1" ht="37.5" x14ac:dyDescent="0.3">
      <c r="A36" s="230">
        <v>25</v>
      </c>
      <c r="B36" s="231" t="s">
        <v>352</v>
      </c>
      <c r="C36" s="246">
        <v>0.5</v>
      </c>
      <c r="D36" s="228" t="s">
        <v>197</v>
      </c>
      <c r="E36" s="228">
        <v>0.5</v>
      </c>
      <c r="F36" s="302" t="s">
        <v>225</v>
      </c>
      <c r="G36" s="236">
        <v>0.5</v>
      </c>
    </row>
    <row r="37" spans="1:55" s="236" customFormat="1" x14ac:dyDescent="0.3">
      <c r="A37" s="230">
        <v>26</v>
      </c>
      <c r="B37" s="231" t="s">
        <v>142</v>
      </c>
      <c r="C37" s="228">
        <v>4</v>
      </c>
      <c r="D37" s="228" t="s">
        <v>197</v>
      </c>
      <c r="E37" s="228">
        <v>4</v>
      </c>
      <c r="F37" s="303" t="s">
        <v>230</v>
      </c>
      <c r="H37" s="236">
        <v>4</v>
      </c>
    </row>
    <row r="38" spans="1:55" s="236" customFormat="1" ht="56.25" x14ac:dyDescent="0.3">
      <c r="A38" s="230">
        <v>27</v>
      </c>
      <c r="B38" s="234" t="s">
        <v>353</v>
      </c>
      <c r="C38" s="228">
        <v>7.5</v>
      </c>
      <c r="D38" s="231" t="s">
        <v>201</v>
      </c>
      <c r="E38" s="228">
        <v>6.5</v>
      </c>
      <c r="F38" s="241" t="s">
        <v>229</v>
      </c>
      <c r="I38" s="236">
        <v>7.5</v>
      </c>
    </row>
    <row r="39" spans="1:55" s="236" customFormat="1" x14ac:dyDescent="0.3">
      <c r="A39" s="245">
        <v>28</v>
      </c>
      <c r="B39" s="231" t="s">
        <v>354</v>
      </c>
      <c r="C39" s="235">
        <v>2.5</v>
      </c>
      <c r="D39" s="231" t="s">
        <v>197</v>
      </c>
      <c r="E39" s="238">
        <v>2</v>
      </c>
      <c r="F39" s="302" t="s">
        <v>225</v>
      </c>
      <c r="G39" s="236">
        <v>2.5</v>
      </c>
    </row>
    <row r="40" spans="1:55" s="236" customFormat="1" x14ac:dyDescent="0.3">
      <c r="A40" s="230">
        <v>29</v>
      </c>
      <c r="B40" s="231" t="s">
        <v>343</v>
      </c>
      <c r="C40" s="235">
        <v>1</v>
      </c>
      <c r="D40" s="231" t="s">
        <v>199</v>
      </c>
      <c r="E40" s="238">
        <v>2</v>
      </c>
      <c r="F40" s="302" t="s">
        <v>225</v>
      </c>
      <c r="G40" s="236">
        <v>1</v>
      </c>
    </row>
    <row r="41" spans="1:55" s="416" customFormat="1" x14ac:dyDescent="0.3">
      <c r="A41" s="414"/>
      <c r="B41" s="234" t="s">
        <v>69</v>
      </c>
      <c r="C41" s="298">
        <f>SUM(C30:C40)</f>
        <v>32.5</v>
      </c>
      <c r="D41" s="299" t="s">
        <v>347</v>
      </c>
      <c r="E41" s="298">
        <f>SUM(E30:E40)</f>
        <v>30.5</v>
      </c>
      <c r="F41" s="415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</row>
    <row r="42" spans="1:55" s="236" customFormat="1" ht="24.6" customHeight="1" x14ac:dyDescent="0.3">
      <c r="A42" s="821" t="s">
        <v>210</v>
      </c>
      <c r="B42" s="822"/>
      <c r="C42" s="228"/>
      <c r="D42" s="228"/>
      <c r="E42" s="228"/>
    </row>
    <row r="43" spans="1:55" s="236" customFormat="1" x14ac:dyDescent="0.3">
      <c r="A43" s="230">
        <v>30</v>
      </c>
      <c r="B43" s="231" t="s">
        <v>211</v>
      </c>
      <c r="C43" s="235">
        <v>1.5</v>
      </c>
      <c r="D43" s="231" t="s">
        <v>197</v>
      </c>
      <c r="E43" s="237">
        <v>2</v>
      </c>
      <c r="F43" s="302" t="s">
        <v>225</v>
      </c>
      <c r="G43" s="236">
        <v>1.5</v>
      </c>
    </row>
    <row r="44" spans="1:55" s="236" customFormat="1" ht="37.5" x14ac:dyDescent="0.3">
      <c r="A44" s="230">
        <v>31</v>
      </c>
      <c r="B44" s="231" t="s">
        <v>212</v>
      </c>
      <c r="C44" s="235">
        <v>3</v>
      </c>
      <c r="D44" s="231" t="s">
        <v>197</v>
      </c>
      <c r="E44" s="237">
        <v>3</v>
      </c>
      <c r="F44" s="302" t="s">
        <v>225</v>
      </c>
      <c r="G44" s="236">
        <v>3</v>
      </c>
    </row>
    <row r="45" spans="1:55" s="236" customFormat="1" x14ac:dyDescent="0.3">
      <c r="A45" s="230">
        <v>32</v>
      </c>
      <c r="B45" s="231" t="s">
        <v>152</v>
      </c>
      <c r="C45" s="228">
        <v>9</v>
      </c>
      <c r="D45" s="231" t="s">
        <v>201</v>
      </c>
      <c r="E45" s="228">
        <v>8</v>
      </c>
      <c r="F45" s="302" t="s">
        <v>225</v>
      </c>
      <c r="G45" s="304">
        <v>9</v>
      </c>
    </row>
    <row r="46" spans="1:55" s="236" customFormat="1" x14ac:dyDescent="0.3">
      <c r="A46" s="230">
        <v>33</v>
      </c>
      <c r="B46" s="231" t="s">
        <v>160</v>
      </c>
      <c r="C46" s="235">
        <v>4.5</v>
      </c>
      <c r="D46" s="231" t="s">
        <v>197</v>
      </c>
      <c r="E46" s="237">
        <v>4.5</v>
      </c>
      <c r="F46" s="303" t="s">
        <v>230</v>
      </c>
      <c r="H46" s="236">
        <v>4.5</v>
      </c>
    </row>
    <row r="47" spans="1:55" s="236" customFormat="1" ht="37.5" x14ac:dyDescent="0.3">
      <c r="A47" s="244">
        <v>34</v>
      </c>
      <c r="B47" s="231" t="s">
        <v>314</v>
      </c>
      <c r="C47" s="235">
        <v>4</v>
      </c>
      <c r="D47" s="231" t="s">
        <v>201</v>
      </c>
      <c r="E47" s="237">
        <v>3</v>
      </c>
      <c r="F47" s="303" t="s">
        <v>230</v>
      </c>
      <c r="H47" s="236">
        <v>4</v>
      </c>
    </row>
    <row r="48" spans="1:55" s="236" customFormat="1" x14ac:dyDescent="0.3">
      <c r="A48" s="230">
        <v>35</v>
      </c>
      <c r="B48" s="231" t="s">
        <v>231</v>
      </c>
      <c r="C48" s="228">
        <v>4</v>
      </c>
      <c r="D48" s="231" t="s">
        <v>201</v>
      </c>
      <c r="E48" s="228">
        <v>3.5</v>
      </c>
      <c r="F48" s="303" t="s">
        <v>230</v>
      </c>
      <c r="H48" s="236">
        <v>4</v>
      </c>
    </row>
    <row r="49" spans="1:55" s="236" customFormat="1" x14ac:dyDescent="0.3">
      <c r="A49" s="245">
        <v>36</v>
      </c>
      <c r="B49" s="231" t="s">
        <v>343</v>
      </c>
      <c r="C49" s="235">
        <v>1.5</v>
      </c>
      <c r="D49" s="231" t="s">
        <v>197</v>
      </c>
      <c r="E49" s="238">
        <v>2</v>
      </c>
      <c r="F49" s="302" t="s">
        <v>225</v>
      </c>
      <c r="G49" s="236">
        <v>1.5</v>
      </c>
    </row>
    <row r="50" spans="1:55" s="416" customFormat="1" x14ac:dyDescent="0.3">
      <c r="A50" s="414"/>
      <c r="B50" s="234" t="s">
        <v>69</v>
      </c>
      <c r="C50" s="298">
        <f>SUM(C43:C49)</f>
        <v>27.5</v>
      </c>
      <c r="D50" s="299" t="s">
        <v>228</v>
      </c>
      <c r="E50" s="298">
        <f>SUM(E43:E49)</f>
        <v>26</v>
      </c>
      <c r="F50" s="415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7"/>
    </row>
    <row r="51" spans="1:55" ht="19.5" x14ac:dyDescent="0.3">
      <c r="A51" s="821" t="s">
        <v>213</v>
      </c>
      <c r="B51" s="822"/>
      <c r="C51" s="228"/>
      <c r="D51" s="228"/>
      <c r="E51" s="228"/>
      <c r="F51" s="240"/>
      <c r="G51" s="236"/>
      <c r="H51" s="240"/>
      <c r="I51" s="240"/>
      <c r="J51" s="224"/>
    </row>
    <row r="52" spans="1:55" ht="37.5" x14ac:dyDescent="0.3">
      <c r="A52" s="230">
        <v>37</v>
      </c>
      <c r="B52" s="231" t="s">
        <v>214</v>
      </c>
      <c r="C52" s="235">
        <v>1.5</v>
      </c>
      <c r="D52" s="231" t="s">
        <v>199</v>
      </c>
      <c r="E52" s="237">
        <v>2</v>
      </c>
      <c r="F52" s="232" t="s">
        <v>225</v>
      </c>
      <c r="G52" s="229">
        <v>1.5</v>
      </c>
      <c r="H52" s="229"/>
      <c r="I52" s="229"/>
      <c r="J52" s="224"/>
    </row>
    <row r="53" spans="1:55" x14ac:dyDescent="0.3">
      <c r="A53" s="230">
        <v>38</v>
      </c>
      <c r="B53" s="231" t="s">
        <v>340</v>
      </c>
      <c r="C53" s="235">
        <v>2</v>
      </c>
      <c r="D53" s="231" t="s">
        <v>197</v>
      </c>
      <c r="E53" s="237">
        <v>2</v>
      </c>
      <c r="F53" s="232" t="s">
        <v>225</v>
      </c>
      <c r="G53" s="229">
        <v>2</v>
      </c>
      <c r="H53" s="229"/>
      <c r="I53" s="229"/>
      <c r="J53" s="224"/>
    </row>
    <row r="54" spans="1:55" ht="56.25" x14ac:dyDescent="0.3">
      <c r="A54" s="245">
        <v>39</v>
      </c>
      <c r="B54" s="231" t="s">
        <v>215</v>
      </c>
      <c r="C54" s="235">
        <v>5.5</v>
      </c>
      <c r="D54" s="231" t="s">
        <v>201</v>
      </c>
      <c r="E54" s="237">
        <v>4</v>
      </c>
      <c r="F54" s="232" t="s">
        <v>225</v>
      </c>
      <c r="G54" s="229">
        <v>5.5</v>
      </c>
      <c r="H54" s="229"/>
      <c r="I54" s="229"/>
      <c r="J54" s="224"/>
    </row>
    <row r="55" spans="1:55" ht="37.5" x14ac:dyDescent="0.3">
      <c r="A55" s="230">
        <v>40</v>
      </c>
      <c r="B55" s="231" t="s">
        <v>216</v>
      </c>
      <c r="C55" s="235">
        <v>1.5</v>
      </c>
      <c r="D55" s="234" t="s">
        <v>197</v>
      </c>
      <c r="E55" s="237"/>
      <c r="F55" s="232" t="s">
        <v>225</v>
      </c>
      <c r="G55" s="229">
        <v>1.5</v>
      </c>
      <c r="H55" s="229"/>
      <c r="I55" s="229"/>
      <c r="J55" s="224"/>
    </row>
    <row r="56" spans="1:55" ht="23.45" customHeight="1" x14ac:dyDescent="0.3">
      <c r="A56" s="230">
        <v>41</v>
      </c>
      <c r="B56" s="231" t="s">
        <v>140</v>
      </c>
      <c r="C56" s="246">
        <v>6.5</v>
      </c>
      <c r="D56" s="231" t="s">
        <v>201</v>
      </c>
      <c r="E56" s="228">
        <v>6</v>
      </c>
      <c r="F56" s="232" t="s">
        <v>225</v>
      </c>
      <c r="G56" s="229">
        <v>6.5</v>
      </c>
      <c r="H56" s="229"/>
      <c r="I56" s="229"/>
      <c r="J56" s="247"/>
    </row>
    <row r="57" spans="1:55" s="236" customFormat="1" ht="42.75" customHeight="1" x14ac:dyDescent="0.3">
      <c r="A57" s="244">
        <v>42</v>
      </c>
      <c r="B57" s="231" t="s">
        <v>249</v>
      </c>
      <c r="C57" s="235">
        <v>4</v>
      </c>
      <c r="D57" s="231" t="s">
        <v>201</v>
      </c>
      <c r="E57" s="237">
        <v>3</v>
      </c>
      <c r="F57" s="242" t="s">
        <v>230</v>
      </c>
      <c r="G57" s="229"/>
      <c r="H57" s="229">
        <v>4</v>
      </c>
      <c r="I57" s="229"/>
      <c r="J57" s="247"/>
    </row>
    <row r="58" spans="1:55" ht="56.25" x14ac:dyDescent="0.3">
      <c r="A58" s="249">
        <v>43</v>
      </c>
      <c r="B58" s="234" t="s">
        <v>286</v>
      </c>
      <c r="C58" s="250">
        <v>4</v>
      </c>
      <c r="D58" s="251" t="s">
        <v>197</v>
      </c>
      <c r="E58" s="252">
        <v>4</v>
      </c>
      <c r="F58" s="248" t="s">
        <v>229</v>
      </c>
      <c r="G58" s="229"/>
      <c r="H58" s="243"/>
      <c r="I58" s="243">
        <v>4</v>
      </c>
      <c r="J58" s="224"/>
    </row>
    <row r="59" spans="1:55" ht="56.25" x14ac:dyDescent="0.3">
      <c r="A59" s="253">
        <v>44</v>
      </c>
      <c r="B59" s="234" t="s">
        <v>287</v>
      </c>
      <c r="C59" s="250">
        <v>4</v>
      </c>
      <c r="D59" s="251" t="s">
        <v>197</v>
      </c>
      <c r="E59" s="252">
        <v>4</v>
      </c>
      <c r="F59" s="248" t="s">
        <v>229</v>
      </c>
      <c r="G59" s="229"/>
      <c r="H59" s="243"/>
      <c r="I59" s="243">
        <v>4</v>
      </c>
      <c r="J59" s="224"/>
      <c r="N59" s="236" t="s">
        <v>137</v>
      </c>
    </row>
    <row r="60" spans="1:55" s="421" customFormat="1" x14ac:dyDescent="0.3">
      <c r="A60" s="255"/>
      <c r="B60" s="255" t="s">
        <v>69</v>
      </c>
      <c r="C60" s="298">
        <f>SUM(C52:C59)</f>
        <v>29</v>
      </c>
      <c r="D60" s="299" t="s">
        <v>228</v>
      </c>
      <c r="E60" s="298">
        <f>SUM(E52:E59)</f>
        <v>25</v>
      </c>
      <c r="F60" s="298"/>
      <c r="G60" s="265"/>
      <c r="H60" s="419"/>
      <c r="I60" s="419"/>
      <c r="J60" s="420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7"/>
      <c r="AL60" s="417"/>
      <c r="AM60" s="417"/>
      <c r="AN60" s="417"/>
      <c r="AO60" s="417"/>
      <c r="AP60" s="417"/>
      <c r="AQ60" s="417"/>
      <c r="AR60" s="417"/>
      <c r="AS60" s="417"/>
      <c r="AT60" s="417"/>
      <c r="AU60" s="417"/>
      <c r="AV60" s="417"/>
      <c r="AW60" s="417"/>
      <c r="AX60" s="417"/>
      <c r="AY60" s="417"/>
      <c r="AZ60" s="417"/>
      <c r="BA60" s="417"/>
      <c r="BB60" s="417"/>
      <c r="BC60" s="417"/>
    </row>
    <row r="61" spans="1:55" ht="25.15" customHeight="1" x14ac:dyDescent="0.3">
      <c r="A61" s="821" t="s">
        <v>217</v>
      </c>
      <c r="B61" s="822"/>
      <c r="C61" s="228"/>
      <c r="D61" s="228"/>
      <c r="E61" s="228"/>
      <c r="F61" s="240"/>
      <c r="G61" s="236"/>
      <c r="H61" s="240"/>
      <c r="I61" s="240"/>
      <c r="J61" s="224"/>
    </row>
    <row r="62" spans="1:55" ht="37.5" x14ac:dyDescent="0.3">
      <c r="A62" s="230">
        <v>45</v>
      </c>
      <c r="B62" s="231" t="s">
        <v>218</v>
      </c>
      <c r="C62" s="235">
        <v>1.5</v>
      </c>
      <c r="D62" s="231" t="s">
        <v>197</v>
      </c>
      <c r="E62" s="237">
        <v>2</v>
      </c>
      <c r="F62" s="232" t="s">
        <v>225</v>
      </c>
      <c r="G62" s="229">
        <v>1.5</v>
      </c>
      <c r="H62" s="229"/>
      <c r="I62" s="229"/>
      <c r="J62" s="224"/>
    </row>
    <row r="63" spans="1:55" ht="41.25" customHeight="1" x14ac:dyDescent="0.3">
      <c r="A63" s="253">
        <v>46</v>
      </c>
      <c r="B63" s="234" t="s">
        <v>289</v>
      </c>
      <c r="C63" s="250">
        <v>4</v>
      </c>
      <c r="D63" s="251" t="s">
        <v>197</v>
      </c>
      <c r="E63" s="252">
        <v>4</v>
      </c>
      <c r="F63" s="248" t="s">
        <v>229</v>
      </c>
      <c r="G63" s="229"/>
      <c r="H63" s="243"/>
      <c r="I63" s="243">
        <v>4</v>
      </c>
      <c r="J63" s="224"/>
    </row>
    <row r="64" spans="1:55" ht="42.75" customHeight="1" x14ac:dyDescent="0.3">
      <c r="A64" s="253">
        <v>47</v>
      </c>
      <c r="B64" s="234" t="s">
        <v>290</v>
      </c>
      <c r="C64" s="250">
        <v>4</v>
      </c>
      <c r="D64" s="251" t="s">
        <v>197</v>
      </c>
      <c r="E64" s="252">
        <v>4</v>
      </c>
      <c r="F64" s="248" t="s">
        <v>229</v>
      </c>
      <c r="G64" s="229"/>
      <c r="H64" s="243"/>
      <c r="I64" s="243">
        <v>4</v>
      </c>
      <c r="J64" s="224"/>
      <c r="M64" s="236" t="s">
        <v>137</v>
      </c>
    </row>
    <row r="65" spans="1:15" ht="53.25" customHeight="1" x14ac:dyDescent="0.3">
      <c r="A65" s="230">
        <v>48</v>
      </c>
      <c r="B65" s="234" t="s">
        <v>291</v>
      </c>
      <c r="C65" s="245">
        <v>4</v>
      </c>
      <c r="D65" s="231" t="s">
        <v>197</v>
      </c>
      <c r="E65" s="237">
        <v>4</v>
      </c>
      <c r="F65" s="248" t="s">
        <v>229</v>
      </c>
      <c r="G65" s="229"/>
      <c r="H65" s="243"/>
      <c r="I65" s="243">
        <v>4</v>
      </c>
      <c r="J65" s="224"/>
    </row>
    <row r="66" spans="1:15" x14ac:dyDescent="0.3">
      <c r="A66" s="245">
        <v>49</v>
      </c>
      <c r="B66" s="231" t="s">
        <v>138</v>
      </c>
      <c r="C66" s="228">
        <v>4</v>
      </c>
      <c r="D66" s="231" t="s">
        <v>201</v>
      </c>
      <c r="E66" s="228">
        <v>3</v>
      </c>
      <c r="F66" s="242" t="s">
        <v>230</v>
      </c>
      <c r="G66" s="229"/>
      <c r="H66" s="243">
        <v>4</v>
      </c>
      <c r="I66" s="243"/>
      <c r="J66" s="224"/>
    </row>
    <row r="67" spans="1:15" ht="37.5" x14ac:dyDescent="0.3">
      <c r="A67" s="230">
        <v>50</v>
      </c>
      <c r="B67" s="254" t="s">
        <v>365</v>
      </c>
      <c r="C67" s="235">
        <v>4</v>
      </c>
      <c r="D67" s="231" t="s">
        <v>197</v>
      </c>
      <c r="E67" s="237">
        <v>3</v>
      </c>
      <c r="F67" s="241" t="s">
        <v>229</v>
      </c>
      <c r="G67" s="229"/>
      <c r="H67" s="243"/>
      <c r="I67" s="243">
        <v>4</v>
      </c>
      <c r="J67" s="224"/>
    </row>
    <row r="68" spans="1:15" ht="56.25" x14ac:dyDescent="0.3">
      <c r="A68" s="245">
        <v>51</v>
      </c>
      <c r="B68" s="234" t="s">
        <v>364</v>
      </c>
      <c r="C68" s="235">
        <v>4</v>
      </c>
      <c r="D68" s="231" t="s">
        <v>197</v>
      </c>
      <c r="E68" s="237">
        <v>4</v>
      </c>
      <c r="F68" s="241" t="s">
        <v>229</v>
      </c>
      <c r="G68" s="229"/>
      <c r="H68" s="229"/>
      <c r="I68" s="229">
        <v>4</v>
      </c>
      <c r="J68" s="224"/>
    </row>
    <row r="69" spans="1:15" ht="37.5" x14ac:dyDescent="0.3">
      <c r="A69" s="245">
        <v>52</v>
      </c>
      <c r="B69" s="231" t="s">
        <v>143</v>
      </c>
      <c r="C69" s="235">
        <v>1.5</v>
      </c>
      <c r="D69" s="234" t="s">
        <v>197</v>
      </c>
      <c r="E69" s="237"/>
      <c r="F69" s="242" t="s">
        <v>230</v>
      </c>
      <c r="G69" s="229"/>
      <c r="H69" s="229">
        <v>1.5</v>
      </c>
      <c r="I69" s="229"/>
      <c r="J69" s="224"/>
    </row>
    <row r="70" spans="1:15" x14ac:dyDescent="0.3">
      <c r="A70" s="230">
        <v>53</v>
      </c>
      <c r="B70" s="256" t="s">
        <v>250</v>
      </c>
      <c r="C70" s="235">
        <v>4</v>
      </c>
      <c r="D70" s="231" t="s">
        <v>201</v>
      </c>
      <c r="E70" s="237">
        <v>3</v>
      </c>
      <c r="F70" s="242" t="s">
        <v>230</v>
      </c>
      <c r="G70" s="229"/>
      <c r="H70" s="243">
        <v>4</v>
      </c>
      <c r="I70" s="243"/>
      <c r="J70" s="224"/>
    </row>
    <row r="71" spans="1:15" x14ac:dyDescent="0.3">
      <c r="A71" s="233"/>
      <c r="B71" s="234" t="s">
        <v>69</v>
      </c>
      <c r="C71" s="298">
        <f>SUM(C62:C70)</f>
        <v>31</v>
      </c>
      <c r="D71" s="299" t="s">
        <v>375</v>
      </c>
      <c r="E71" s="298">
        <f>SUM(E62:E70)</f>
        <v>27</v>
      </c>
      <c r="F71" s="228"/>
      <c r="G71" s="229"/>
      <c r="H71" s="243"/>
      <c r="I71" s="243"/>
      <c r="J71" s="224" t="s">
        <v>137</v>
      </c>
    </row>
    <row r="72" spans="1:15" ht="19.5" x14ac:dyDescent="0.3">
      <c r="A72" s="821" t="s">
        <v>219</v>
      </c>
      <c r="B72" s="822"/>
      <c r="C72" s="228"/>
      <c r="D72" s="228"/>
      <c r="E72" s="228"/>
      <c r="F72" s="240"/>
      <c r="G72" s="236"/>
      <c r="H72" s="240"/>
      <c r="I72" s="240"/>
      <c r="J72" s="224"/>
    </row>
    <row r="73" spans="1:15" ht="25.15" customHeight="1" x14ac:dyDescent="0.3">
      <c r="A73" s="230">
        <v>54</v>
      </c>
      <c r="B73" s="231" t="s">
        <v>214</v>
      </c>
      <c r="C73" s="235">
        <v>1.5</v>
      </c>
      <c r="D73" s="231" t="s">
        <v>199</v>
      </c>
      <c r="E73" s="237">
        <v>2</v>
      </c>
      <c r="F73" s="232" t="s">
        <v>225</v>
      </c>
      <c r="G73" s="229">
        <v>1.5</v>
      </c>
      <c r="H73" s="229"/>
      <c r="I73" s="229"/>
      <c r="J73" s="224"/>
    </row>
    <row r="74" spans="1:15" x14ac:dyDescent="0.3">
      <c r="A74" s="230">
        <v>55</v>
      </c>
      <c r="B74" s="231" t="s">
        <v>156</v>
      </c>
      <c r="C74" s="235">
        <v>4</v>
      </c>
      <c r="D74" s="251" t="s">
        <v>197</v>
      </c>
      <c r="E74" s="237">
        <v>4</v>
      </c>
      <c r="F74" s="232" t="s">
        <v>225</v>
      </c>
      <c r="G74" s="229">
        <v>4.5</v>
      </c>
      <c r="H74" s="229"/>
      <c r="I74" s="229"/>
      <c r="J74" s="224"/>
    </row>
    <row r="75" spans="1:15" x14ac:dyDescent="0.3">
      <c r="A75" s="230">
        <v>56</v>
      </c>
      <c r="B75" s="231" t="s">
        <v>132</v>
      </c>
      <c r="C75" s="235">
        <v>4</v>
      </c>
      <c r="D75" s="251" t="s">
        <v>197</v>
      </c>
      <c r="E75" s="237">
        <v>4</v>
      </c>
      <c r="F75" s="232" t="s">
        <v>225</v>
      </c>
      <c r="G75" s="229">
        <v>4</v>
      </c>
      <c r="H75" s="229"/>
      <c r="I75" s="229"/>
      <c r="J75" s="224"/>
    </row>
    <row r="76" spans="1:15" ht="37.5" x14ac:dyDescent="0.3">
      <c r="A76" s="230">
        <v>57</v>
      </c>
      <c r="B76" s="231" t="s">
        <v>153</v>
      </c>
      <c r="C76" s="228">
        <v>4</v>
      </c>
      <c r="D76" s="231" t="s">
        <v>201</v>
      </c>
      <c r="E76" s="228">
        <v>3</v>
      </c>
      <c r="F76" s="242" t="s">
        <v>230</v>
      </c>
      <c r="G76" s="229"/>
      <c r="H76" s="229">
        <v>4</v>
      </c>
      <c r="I76" s="229"/>
      <c r="J76" s="224"/>
    </row>
    <row r="77" spans="1:15" x14ac:dyDescent="0.3">
      <c r="A77" s="230">
        <v>58</v>
      </c>
      <c r="B77" s="231" t="s">
        <v>220</v>
      </c>
      <c r="C77" s="235">
        <v>4.5</v>
      </c>
      <c r="D77" s="231" t="s">
        <v>201</v>
      </c>
      <c r="E77" s="237">
        <v>3</v>
      </c>
      <c r="F77" s="242" t="s">
        <v>230</v>
      </c>
      <c r="G77" s="229"/>
      <c r="H77" s="243">
        <v>4</v>
      </c>
      <c r="I77" s="243"/>
      <c r="J77" s="224"/>
    </row>
    <row r="78" spans="1:15" ht="56.25" x14ac:dyDescent="0.3">
      <c r="A78" s="253">
        <v>59</v>
      </c>
      <c r="B78" s="234" t="s">
        <v>292</v>
      </c>
      <c r="C78" s="250">
        <v>4</v>
      </c>
      <c r="D78" s="251" t="s">
        <v>197</v>
      </c>
      <c r="E78" s="252">
        <v>4</v>
      </c>
      <c r="F78" s="248" t="s">
        <v>229</v>
      </c>
      <c r="G78" s="229"/>
      <c r="H78" s="243"/>
      <c r="I78" s="243">
        <v>4</v>
      </c>
      <c r="J78" s="224"/>
      <c r="O78" s="236" t="s">
        <v>137</v>
      </c>
    </row>
    <row r="79" spans="1:15" ht="56.25" x14ac:dyDescent="0.3">
      <c r="A79" s="253">
        <v>60</v>
      </c>
      <c r="B79" s="234" t="s">
        <v>293</v>
      </c>
      <c r="C79" s="250">
        <v>4</v>
      </c>
      <c r="D79" s="251" t="s">
        <v>197</v>
      </c>
      <c r="E79" s="252">
        <v>4</v>
      </c>
      <c r="F79" s="248" t="s">
        <v>229</v>
      </c>
      <c r="G79" s="229"/>
      <c r="H79" s="243"/>
      <c r="I79" s="243">
        <v>4</v>
      </c>
      <c r="J79" s="224"/>
    </row>
    <row r="80" spans="1:15" ht="37.5" x14ac:dyDescent="0.3">
      <c r="A80" s="230">
        <v>61</v>
      </c>
      <c r="B80" s="231" t="s">
        <v>154</v>
      </c>
      <c r="C80" s="228">
        <v>4</v>
      </c>
      <c r="D80" s="231" t="s">
        <v>201</v>
      </c>
      <c r="E80" s="228">
        <v>3</v>
      </c>
      <c r="F80" s="242" t="s">
        <v>230</v>
      </c>
      <c r="G80" s="229"/>
      <c r="H80" s="243">
        <v>4</v>
      </c>
      <c r="I80" s="243"/>
      <c r="J80" s="224"/>
    </row>
    <row r="81" spans="1:55" x14ac:dyDescent="0.3">
      <c r="A81" s="233"/>
      <c r="B81" s="234" t="s">
        <v>69</v>
      </c>
      <c r="C81" s="298">
        <f>SUM(C73:C80)</f>
        <v>30</v>
      </c>
      <c r="D81" s="299" t="s">
        <v>228</v>
      </c>
      <c r="E81" s="298">
        <f>SUM(E73:E80)</f>
        <v>27</v>
      </c>
      <c r="F81" s="228"/>
      <c r="G81" s="229"/>
      <c r="H81" s="243"/>
      <c r="I81" s="243"/>
      <c r="J81" s="224"/>
    </row>
    <row r="82" spans="1:55" s="222" customFormat="1" ht="19.5" x14ac:dyDescent="0.3">
      <c r="A82" s="821" t="s">
        <v>221</v>
      </c>
      <c r="B82" s="822"/>
      <c r="C82" s="228"/>
      <c r="D82" s="228"/>
      <c r="E82" s="228"/>
      <c r="F82" s="240"/>
      <c r="G82" s="236"/>
      <c r="H82" s="240"/>
      <c r="I82" s="240"/>
      <c r="J82" s="224" t="s">
        <v>137</v>
      </c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</row>
    <row r="83" spans="1:55" ht="23.1" customHeight="1" x14ac:dyDescent="0.3">
      <c r="A83" s="230">
        <v>62</v>
      </c>
      <c r="B83" s="231" t="s">
        <v>214</v>
      </c>
      <c r="C83" s="235">
        <v>1.5</v>
      </c>
      <c r="D83" s="231" t="s">
        <v>201</v>
      </c>
      <c r="E83" s="237">
        <v>2</v>
      </c>
      <c r="F83" s="232" t="s">
        <v>225</v>
      </c>
      <c r="G83" s="229">
        <v>1.5</v>
      </c>
      <c r="H83" s="229"/>
      <c r="I83" s="229"/>
      <c r="J83" s="224"/>
    </row>
    <row r="84" spans="1:55" ht="56.25" x14ac:dyDescent="0.3">
      <c r="A84" s="253">
        <v>63</v>
      </c>
      <c r="B84" s="234" t="s">
        <v>294</v>
      </c>
      <c r="C84" s="250">
        <v>4</v>
      </c>
      <c r="D84" s="251" t="s">
        <v>197</v>
      </c>
      <c r="E84" s="252">
        <v>6</v>
      </c>
      <c r="F84" s="248" t="s">
        <v>229</v>
      </c>
      <c r="G84" s="229"/>
      <c r="H84" s="243"/>
      <c r="I84" s="243">
        <v>4</v>
      </c>
      <c r="J84" s="224"/>
    </row>
    <row r="85" spans="1:55" ht="56.25" x14ac:dyDescent="0.3">
      <c r="A85" s="253">
        <v>64</v>
      </c>
      <c r="B85" s="234" t="s">
        <v>295</v>
      </c>
      <c r="C85" s="250">
        <v>4</v>
      </c>
      <c r="D85" s="251" t="s">
        <v>197</v>
      </c>
      <c r="E85" s="252">
        <v>8</v>
      </c>
      <c r="F85" s="248" t="s">
        <v>229</v>
      </c>
      <c r="G85" s="229"/>
      <c r="H85" s="243"/>
      <c r="I85" s="243">
        <v>4</v>
      </c>
      <c r="J85" s="224"/>
    </row>
    <row r="86" spans="1:55" ht="37.5" x14ac:dyDescent="0.3">
      <c r="A86" s="230">
        <v>65</v>
      </c>
      <c r="B86" s="256" t="s">
        <v>158</v>
      </c>
      <c r="C86" s="235">
        <v>1.5</v>
      </c>
      <c r="D86" s="234" t="s">
        <v>197</v>
      </c>
      <c r="E86" s="237"/>
      <c r="F86" s="242" t="s">
        <v>230</v>
      </c>
      <c r="G86" s="229"/>
      <c r="H86" s="243">
        <v>1.5</v>
      </c>
      <c r="I86" s="243"/>
      <c r="J86" s="224"/>
    </row>
    <row r="87" spans="1:55" x14ac:dyDescent="0.3">
      <c r="A87" s="230">
        <v>66</v>
      </c>
      <c r="B87" s="231" t="s">
        <v>234</v>
      </c>
      <c r="C87" s="228">
        <v>3</v>
      </c>
      <c r="D87" s="231" t="s">
        <v>201</v>
      </c>
      <c r="E87" s="228">
        <v>4</v>
      </c>
      <c r="F87" s="242" t="s">
        <v>230</v>
      </c>
      <c r="G87" s="229"/>
      <c r="H87" s="243">
        <v>3</v>
      </c>
      <c r="I87" s="243"/>
      <c r="J87" s="224"/>
    </row>
    <row r="88" spans="1:55" ht="37.5" x14ac:dyDescent="0.3">
      <c r="A88" s="230">
        <v>67</v>
      </c>
      <c r="B88" s="234" t="s">
        <v>366</v>
      </c>
      <c r="C88" s="235">
        <v>4</v>
      </c>
      <c r="D88" s="231" t="s">
        <v>197</v>
      </c>
      <c r="E88" s="237">
        <v>6</v>
      </c>
      <c r="F88" s="248" t="s">
        <v>229</v>
      </c>
      <c r="G88" s="229"/>
      <c r="H88" s="243"/>
      <c r="I88" s="243">
        <v>4</v>
      </c>
      <c r="J88" s="224"/>
    </row>
    <row r="89" spans="1:55" x14ac:dyDescent="0.3">
      <c r="A89" s="230">
        <v>68</v>
      </c>
      <c r="B89" s="231" t="s">
        <v>88</v>
      </c>
      <c r="C89" s="235">
        <v>2</v>
      </c>
      <c r="D89" s="231" t="s">
        <v>197</v>
      </c>
      <c r="E89" s="237"/>
      <c r="F89" s="232" t="s">
        <v>225</v>
      </c>
      <c r="G89" s="229">
        <v>2</v>
      </c>
      <c r="H89" s="229"/>
      <c r="I89" s="229"/>
      <c r="J89" s="224"/>
    </row>
    <row r="90" spans="1:55" x14ac:dyDescent="0.3">
      <c r="A90" s="230">
        <v>69</v>
      </c>
      <c r="B90" s="231" t="s">
        <v>256</v>
      </c>
      <c r="C90" s="235">
        <v>4</v>
      </c>
      <c r="D90" s="231" t="s">
        <v>197</v>
      </c>
      <c r="E90" s="237"/>
      <c r="F90" s="232" t="s">
        <v>225</v>
      </c>
      <c r="G90" s="229">
        <v>4</v>
      </c>
      <c r="H90" s="229"/>
      <c r="I90" s="229"/>
      <c r="J90" s="224"/>
    </row>
    <row r="91" spans="1:55" x14ac:dyDescent="0.3">
      <c r="A91" s="230">
        <v>70</v>
      </c>
      <c r="B91" s="231" t="s">
        <v>51</v>
      </c>
      <c r="C91" s="235">
        <v>6</v>
      </c>
      <c r="D91" s="231" t="s">
        <v>199</v>
      </c>
      <c r="E91" s="237"/>
      <c r="F91" s="232" t="s">
        <v>225</v>
      </c>
      <c r="G91" s="229">
        <v>6</v>
      </c>
      <c r="H91" s="229"/>
      <c r="I91" s="229"/>
      <c r="J91" s="224" t="s">
        <v>137</v>
      </c>
    </row>
    <row r="92" spans="1:55" x14ac:dyDescent="0.3">
      <c r="A92" s="233"/>
      <c r="B92" s="234" t="s">
        <v>69</v>
      </c>
      <c r="C92" s="298">
        <f>SUM(C83:C91)</f>
        <v>30</v>
      </c>
      <c r="D92" s="299" t="s">
        <v>288</v>
      </c>
      <c r="E92" s="298">
        <f>SUM(E83:E91)</f>
        <v>26</v>
      </c>
      <c r="F92" s="239"/>
      <c r="G92" s="229"/>
      <c r="H92" s="243"/>
      <c r="I92" s="243"/>
      <c r="J92" s="224"/>
    </row>
    <row r="93" spans="1:55" x14ac:dyDescent="0.3">
      <c r="A93" s="260"/>
      <c r="B93" s="261" t="s">
        <v>222</v>
      </c>
      <c r="C93" s="262">
        <f>C92+C81+C71+C60+C50+C41+C28+C17</f>
        <v>240</v>
      </c>
      <c r="D93" s="300"/>
      <c r="E93" s="300"/>
      <c r="F93" s="257"/>
      <c r="G93" s="229"/>
      <c r="H93" s="243"/>
      <c r="I93" s="243"/>
      <c r="J93" s="224"/>
    </row>
    <row r="94" spans="1:55" x14ac:dyDescent="0.3">
      <c r="A94" s="263"/>
      <c r="B94" s="264"/>
      <c r="C94" s="229"/>
      <c r="D94" s="229"/>
      <c r="E94" s="229"/>
      <c r="F94" s="243"/>
      <c r="G94" s="229"/>
      <c r="H94" s="243"/>
      <c r="I94" s="243"/>
      <c r="J94" s="224"/>
    </row>
    <row r="95" spans="1:55" ht="37.5" x14ac:dyDescent="0.3">
      <c r="A95" s="263"/>
      <c r="B95" s="264" t="s">
        <v>223</v>
      </c>
      <c r="C95" s="229"/>
      <c r="D95" s="265" t="s">
        <v>232</v>
      </c>
      <c r="E95" s="229"/>
      <c r="F95" s="240"/>
      <c r="G95" s="236">
        <f>SUM(G8:G92)</f>
        <v>124</v>
      </c>
      <c r="H95" s="236">
        <f>SUM(H8:H92)</f>
        <v>54.5</v>
      </c>
      <c r="I95" s="236">
        <f>SUM(I8:I92)</f>
        <v>61.5</v>
      </c>
      <c r="J95" s="258"/>
    </row>
    <row r="96" spans="1:55" x14ac:dyDescent="0.3">
      <c r="F96" s="240"/>
      <c r="G96" s="236"/>
      <c r="H96" s="240"/>
      <c r="I96" s="240"/>
      <c r="J96" s="224"/>
    </row>
    <row r="97" spans="1:10" x14ac:dyDescent="0.3">
      <c r="F97" s="240"/>
      <c r="G97" s="236"/>
      <c r="H97" s="240"/>
      <c r="I97" s="240"/>
      <c r="J97" s="224"/>
    </row>
    <row r="98" spans="1:10" x14ac:dyDescent="0.3">
      <c r="A98" s="247"/>
      <c r="B98" s="259"/>
      <c r="D98" s="823"/>
      <c r="E98" s="824"/>
      <c r="F98" s="824"/>
      <c r="G98" s="824"/>
      <c r="H98" s="824"/>
      <c r="I98" s="824"/>
      <c r="J98" s="824"/>
    </row>
  </sheetData>
  <mergeCells count="13">
    <mergeCell ref="A7:B7"/>
    <mergeCell ref="A82:B82"/>
    <mergeCell ref="D98:J98"/>
    <mergeCell ref="A1:F1"/>
    <mergeCell ref="A2:F3"/>
    <mergeCell ref="A4:F4"/>
    <mergeCell ref="A5:F5"/>
    <mergeCell ref="A51:B51"/>
    <mergeCell ref="A61:B61"/>
    <mergeCell ref="A72:B72"/>
    <mergeCell ref="A18:B18"/>
    <mergeCell ref="A29:B29"/>
    <mergeCell ref="A42:B4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НП бак_2</vt:lpstr>
      <vt:lpstr>КАТАЛОГ_2</vt:lpstr>
      <vt:lpstr>Семестровка_2</vt:lpstr>
      <vt:lpstr>КАТАЛОГ_2!Область_печати</vt:lpstr>
      <vt:lpstr>'НП бак_2'!Область_печати</vt:lpstr>
      <vt:lpstr>Семестровка_2!Область_печати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2021-03-03T21:28:01Z</cp:lastPrinted>
  <dcterms:created xsi:type="dcterms:W3CDTF">2020-01-10T12:25:25Z</dcterms:created>
  <dcterms:modified xsi:type="dcterms:W3CDTF">2021-04-03T09:58:05Z</dcterms:modified>
</cp:coreProperties>
</file>