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01\Ямкина\"/>
    </mc:Choice>
  </mc:AlternateContent>
  <bookViews>
    <workbookView xWindow="0" yWindow="0" windowWidth="28800" windowHeight="11730" activeTab="2"/>
  </bookViews>
  <sheets>
    <sheet name="Семестровка" sheetId="1" r:id="rId1"/>
    <sheet name="Каталог" sheetId="2" r:id="rId2"/>
    <sheet name="НП_Бак" sheetId="3" r:id="rId3"/>
  </sheets>
  <definedNames>
    <definedName name="_xlnm.Print_Area" localSheetId="1">Каталог!$D$1:$AD$69</definedName>
    <definedName name="_xlnm.Print_Area" localSheetId="2">НП_Бак!$A$2:$BH$119</definedName>
    <definedName name="_xlnm.Print_Area" localSheetId="0">Семестровка!$A$1:$F$92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C49" i="1"/>
  <c r="C26" i="1"/>
  <c r="E16" i="1"/>
  <c r="C16" i="1"/>
  <c r="E70" i="1" l="1"/>
  <c r="AY108" i="3"/>
  <c r="AW108" i="3"/>
  <c r="AU108" i="3"/>
  <c r="AE108" i="3"/>
  <c r="AC108" i="3"/>
  <c r="AA108" i="3"/>
  <c r="Y108" i="3"/>
  <c r="W108" i="3"/>
  <c r="BE107" i="3"/>
  <c r="BE108" i="3" s="1"/>
  <c r="BC107" i="3"/>
  <c r="BC108" i="3" s="1"/>
  <c r="BA107" i="3"/>
  <c r="BA108" i="3" s="1"/>
  <c r="AY107" i="3"/>
  <c r="AW107" i="3"/>
  <c r="AU107" i="3"/>
  <c r="AM107" i="3"/>
  <c r="AM108" i="3" s="1"/>
  <c r="AK107" i="3"/>
  <c r="AK108" i="3" s="1"/>
  <c r="AI107" i="3"/>
  <c r="AI108" i="3" s="1"/>
  <c r="AE107" i="3"/>
  <c r="AC107" i="3"/>
  <c r="AW91" i="3"/>
  <c r="AU91" i="3"/>
  <c r="AK91" i="3"/>
  <c r="AI91" i="3"/>
  <c r="AC91" i="3"/>
  <c r="BE85" i="3"/>
  <c r="BC85" i="3"/>
  <c r="BA85" i="3"/>
  <c r="AY85" i="3"/>
  <c r="AW85" i="3"/>
  <c r="AU85" i="3"/>
  <c r="AS85" i="3"/>
  <c r="AQ85" i="3"/>
  <c r="AM85" i="3"/>
  <c r="AK85" i="3"/>
  <c r="AI85" i="3"/>
  <c r="AC85" i="3"/>
  <c r="AG105" i="3"/>
  <c r="AE105" i="3"/>
  <c r="AG104" i="3"/>
  <c r="AE104" i="3"/>
  <c r="AG103" i="3"/>
  <c r="AE103" i="3"/>
  <c r="AO104" i="3" l="1"/>
  <c r="AO105" i="3"/>
  <c r="AO103" i="3"/>
  <c r="AG101" i="3"/>
  <c r="AE101" i="3"/>
  <c r="AG100" i="3"/>
  <c r="AE100" i="3"/>
  <c r="AG99" i="3"/>
  <c r="AE99" i="3"/>
  <c r="AG98" i="3"/>
  <c r="AE98" i="3"/>
  <c r="AG97" i="3"/>
  <c r="AE97" i="3"/>
  <c r="BE54" i="3"/>
  <c r="BC54" i="3"/>
  <c r="BA54" i="3"/>
  <c r="AY54" i="3"/>
  <c r="AW54" i="3"/>
  <c r="AU54" i="3"/>
  <c r="AS54" i="3"/>
  <c r="AQ54" i="3"/>
  <c r="AM54" i="3"/>
  <c r="AK54" i="3"/>
  <c r="AI54" i="3"/>
  <c r="AC54" i="3"/>
  <c r="AG51" i="3"/>
  <c r="AE51" i="3"/>
  <c r="AG50" i="3"/>
  <c r="AE50" i="3"/>
  <c r="AO101" i="3" l="1"/>
  <c r="AO98" i="3"/>
  <c r="AO100" i="3"/>
  <c r="AO50" i="3"/>
  <c r="AO97" i="3"/>
  <c r="AO99" i="3"/>
  <c r="AO51" i="3"/>
  <c r="AG95" i="3" l="1"/>
  <c r="AE95" i="3"/>
  <c r="AG47" i="3"/>
  <c r="AE47" i="3"/>
  <c r="AO47" i="3" l="1"/>
  <c r="AO95" i="3"/>
  <c r="AG106" i="3" l="1"/>
  <c r="AE106" i="3"/>
  <c r="AG102" i="3"/>
  <c r="AE102" i="3"/>
  <c r="AG96" i="3"/>
  <c r="AE96" i="3"/>
  <c r="AG94" i="3"/>
  <c r="AE94" i="3"/>
  <c r="AG93" i="3"/>
  <c r="AE93" i="3"/>
  <c r="AG90" i="3"/>
  <c r="AE90" i="3"/>
  <c r="AG89" i="3"/>
  <c r="AE89" i="3"/>
  <c r="AE91" i="3" s="1"/>
  <c r="AA86" i="3"/>
  <c r="AA109" i="3" s="1"/>
  <c r="Y86" i="3"/>
  <c r="Y109" i="3" s="1"/>
  <c r="W86" i="3"/>
  <c r="W109" i="3" s="1"/>
  <c r="U86" i="3"/>
  <c r="U109" i="3" s="1"/>
  <c r="BE86" i="3"/>
  <c r="BE109" i="3" s="1"/>
  <c r="BA86" i="3"/>
  <c r="BA109" i="3" s="1"/>
  <c r="AY86" i="3"/>
  <c r="AY109" i="3" s="1"/>
  <c r="AE84" i="3"/>
  <c r="AO84" i="3" s="1"/>
  <c r="AE83" i="3"/>
  <c r="AO83" i="3" s="1"/>
  <c r="AE82" i="3"/>
  <c r="AO82" i="3" s="1"/>
  <c r="AE81" i="3"/>
  <c r="AO81" i="3" s="1"/>
  <c r="AG80" i="3"/>
  <c r="AE80" i="3"/>
  <c r="AG79" i="3"/>
  <c r="AE79" i="3"/>
  <c r="AG78" i="3"/>
  <c r="AE78" i="3"/>
  <c r="AG77" i="3"/>
  <c r="AE77" i="3"/>
  <c r="AE76" i="3"/>
  <c r="AO76" i="3" s="1"/>
  <c r="AG75" i="3"/>
  <c r="AE75" i="3"/>
  <c r="AG74" i="3"/>
  <c r="AE74" i="3"/>
  <c r="AG73" i="3"/>
  <c r="AE73" i="3"/>
  <c r="AG72" i="3"/>
  <c r="AE72" i="3"/>
  <c r="AE71" i="3"/>
  <c r="AO71" i="3" s="1"/>
  <c r="AG70" i="3"/>
  <c r="AE70" i="3"/>
  <c r="AG69" i="3"/>
  <c r="AE69" i="3"/>
  <c r="AG68" i="3"/>
  <c r="AE68" i="3"/>
  <c r="AG67" i="3"/>
  <c r="AE67" i="3"/>
  <c r="AG66" i="3"/>
  <c r="AE66" i="3"/>
  <c r="AG65" i="3"/>
  <c r="AE65" i="3"/>
  <c r="AG64" i="3"/>
  <c r="AE64" i="3"/>
  <c r="AG63" i="3"/>
  <c r="AE63" i="3"/>
  <c r="AG62" i="3"/>
  <c r="AE62" i="3"/>
  <c r="AE61" i="3"/>
  <c r="AO61" i="3" s="1"/>
  <c r="AG60" i="3"/>
  <c r="AE60" i="3"/>
  <c r="AG59" i="3"/>
  <c r="AE59" i="3"/>
  <c r="AG58" i="3"/>
  <c r="AE58" i="3"/>
  <c r="AG57" i="3"/>
  <c r="AE57" i="3"/>
  <c r="AG56" i="3"/>
  <c r="AE56" i="3"/>
  <c r="AS86" i="3"/>
  <c r="AS109" i="3" s="1"/>
  <c r="AG49" i="3"/>
  <c r="AE49" i="3"/>
  <c r="AG48" i="3"/>
  <c r="AE48" i="3"/>
  <c r="AG46" i="3"/>
  <c r="AE46" i="3"/>
  <c r="AG45" i="3"/>
  <c r="AE45" i="3"/>
  <c r="E32" i="3"/>
  <c r="R32" i="3" s="1"/>
  <c r="R31" i="3"/>
  <c r="R30" i="3"/>
  <c r="R29" i="3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AG107" i="3" l="1"/>
  <c r="AG108" i="3" s="1"/>
  <c r="AG91" i="3"/>
  <c r="AO93" i="3"/>
  <c r="AE85" i="3"/>
  <c r="AG85" i="3"/>
  <c r="AO57" i="3"/>
  <c r="AO58" i="3"/>
  <c r="AO60" i="3"/>
  <c r="AO75" i="3"/>
  <c r="AO96" i="3"/>
  <c r="AO65" i="3"/>
  <c r="AO67" i="3"/>
  <c r="AO68" i="3"/>
  <c r="AO70" i="3"/>
  <c r="AO73" i="3"/>
  <c r="AG54" i="3"/>
  <c r="AO46" i="3"/>
  <c r="AO63" i="3"/>
  <c r="AO77" i="3"/>
  <c r="AO79" i="3"/>
  <c r="AO64" i="3"/>
  <c r="AE54" i="3"/>
  <c r="AO89" i="3"/>
  <c r="AO102" i="3"/>
  <c r="BC86" i="3"/>
  <c r="BC109" i="3" s="1"/>
  <c r="AO49" i="3"/>
  <c r="AO62" i="3"/>
  <c r="AO66" i="3"/>
  <c r="AO72" i="3"/>
  <c r="AO74" i="3"/>
  <c r="AO80" i="3"/>
  <c r="AO94" i="3"/>
  <c r="AO69" i="3"/>
  <c r="AK86" i="3"/>
  <c r="AK109" i="3" s="1"/>
  <c r="AO78" i="3"/>
  <c r="AQ86" i="3"/>
  <c r="AQ109" i="3" s="1"/>
  <c r="AM86" i="3"/>
  <c r="AM109" i="3" s="1"/>
  <c r="AO48" i="3"/>
  <c r="AI86" i="3"/>
  <c r="AI109" i="3" s="1"/>
  <c r="AU86" i="3"/>
  <c r="AU109" i="3" s="1"/>
  <c r="AW86" i="3"/>
  <c r="AW109" i="3" s="1"/>
  <c r="AO59" i="3"/>
  <c r="AC86" i="3"/>
  <c r="AC109" i="3" s="1"/>
  <c r="AO45" i="3"/>
  <c r="AO56" i="3"/>
  <c r="AO90" i="3"/>
  <c r="AO106" i="3"/>
  <c r="AO107" i="3" l="1"/>
  <c r="AO108" i="3" s="1"/>
  <c r="AO91" i="3"/>
  <c r="AO85" i="3"/>
  <c r="AO86" i="3" s="1"/>
  <c r="AO54" i="3"/>
  <c r="AE86" i="3"/>
  <c r="AE109" i="3" s="1"/>
  <c r="AG86" i="3"/>
  <c r="AG109" i="3" s="1"/>
  <c r="AO109" i="3" l="1"/>
  <c r="J91" i="1"/>
  <c r="I91" i="1"/>
  <c r="H91" i="1"/>
  <c r="E90" i="1"/>
  <c r="C90" i="1"/>
  <c r="C70" i="1"/>
  <c r="E60" i="1" l="1"/>
  <c r="C60" i="1"/>
  <c r="E38" i="1"/>
  <c r="C38" i="1"/>
  <c r="E26" i="1" l="1"/>
  <c r="E80" i="1" l="1"/>
  <c r="C80" i="1"/>
  <c r="C91" i="1"/>
</calcChain>
</file>

<file path=xl/sharedStrings.xml><?xml version="1.0" encoding="utf-8"?>
<sst xmlns="http://schemas.openxmlformats.org/spreadsheetml/2006/main" count="743" uniqueCount="372">
  <si>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</si>
  <si>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</si>
  <si>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</si>
  <si>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</si>
  <si>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</si>
  <si>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</si>
  <si>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</si>
  <si>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</si>
  <si>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</si>
  <si>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</si>
  <si>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З</t>
  </si>
  <si>
    <t>Норматив</t>
  </si>
  <si>
    <t>Іноземна мова - 1.1</t>
  </si>
  <si>
    <t>-</t>
  </si>
  <si>
    <t>Вища математика - 1. Диференційне числення</t>
  </si>
  <si>
    <t>Екз.</t>
  </si>
  <si>
    <t>Інформатика та систематологія</t>
  </si>
  <si>
    <t>Хімія з основами біогеохімї</t>
  </si>
  <si>
    <t>Біологія</t>
  </si>
  <si>
    <t xml:space="preserve"> </t>
  </si>
  <si>
    <t>Всьго</t>
  </si>
  <si>
    <t>3екз+3</t>
  </si>
  <si>
    <t>2 семестр</t>
  </si>
  <si>
    <t>Засади усного професійного мовлення (риторика)</t>
  </si>
  <si>
    <t>Іноземна мова - 1.2</t>
  </si>
  <si>
    <t>Вища математика - 2. Інтегральне числення</t>
  </si>
  <si>
    <t>Спеціальні розділи біогеохімії</t>
  </si>
  <si>
    <t>Профи</t>
  </si>
  <si>
    <t>Загальна екологія</t>
  </si>
  <si>
    <t>Всього</t>
  </si>
  <si>
    <t>3 семестр</t>
  </si>
  <si>
    <t>Варіатив</t>
  </si>
  <si>
    <t>Іноземна мова - 2.1</t>
  </si>
  <si>
    <t>Органічна хімія</t>
  </si>
  <si>
    <t>Природоохоронне законодавство та екологічне право</t>
  </si>
  <si>
    <t>Курсовий проєкт з захисту атмосфери</t>
  </si>
  <si>
    <t>Аналітична хімія -1. Якісний аналіз</t>
  </si>
  <si>
    <t>4 семестр</t>
  </si>
  <si>
    <t>Іноземна мова - 2.2</t>
  </si>
  <si>
    <t>Аналітична хімія - 2. Кількісний аналіз</t>
  </si>
  <si>
    <t xml:space="preserve">Гідрологія </t>
  </si>
  <si>
    <t>Освітній компонент  1 Ф-Каталогу Хімія навколишнього середовища</t>
  </si>
  <si>
    <t>Метереологія та кліматологія</t>
  </si>
  <si>
    <t>3екз+6</t>
  </si>
  <si>
    <t>5 семестр</t>
  </si>
  <si>
    <t>Моніторинг довкілля - 1. Контроль стану довкілля</t>
  </si>
  <si>
    <t xml:space="preserve">Курсова робота з нормування антропогенного навантаження на навколишнє середовище </t>
  </si>
  <si>
    <t>6 семестр</t>
  </si>
  <si>
    <t>Моніторинг довкілля - 2. Інструментальні методи аналізу довкілля</t>
  </si>
  <si>
    <t>Утилізація та рекуперація відходів</t>
  </si>
  <si>
    <t>Екологічна безпека</t>
  </si>
  <si>
    <t>7 семестр</t>
  </si>
  <si>
    <t>Економіка і організація виробництва</t>
  </si>
  <si>
    <t>Охорона праці та цивільний захист</t>
  </si>
  <si>
    <t>8 семестр</t>
  </si>
  <si>
    <t>Переддипломна практика</t>
  </si>
  <si>
    <t>Дипломне проектування</t>
  </si>
  <si>
    <t>2екз+5</t>
  </si>
  <si>
    <t>Разом за термін навчання</t>
  </si>
  <si>
    <t>Завідувач кафедри Е та ТРП ________________</t>
  </si>
  <si>
    <t>Микола ГОМЕЛЯ</t>
  </si>
  <si>
    <t>Додаток до навчального плану 2021 року</t>
  </si>
  <si>
    <t>Основи здорового способу життя</t>
  </si>
  <si>
    <t>Загальна теорія розвитку (філософія)</t>
  </si>
  <si>
    <t>Іноземна мова професійного спрямування-1.1</t>
  </si>
  <si>
    <t>Іноземна мова професійного спрямування-1.2</t>
  </si>
  <si>
    <t>Іноземна мова професійного спрямування-2.1</t>
  </si>
  <si>
    <t>Іноземна мова професійного спрямування-2.2</t>
  </si>
  <si>
    <t>Історія науки і техніки</t>
  </si>
  <si>
    <t>Геодинаміка екологічного середовища - 1. Грунтознавство</t>
  </si>
  <si>
    <t>Геодинаміка екологічного середовища - 3. Ландшафтна екологія</t>
  </si>
  <si>
    <t>Освітній компонент 3 Ф-Каталогу Захист атмосфери гази</t>
  </si>
  <si>
    <t>Геодинаміка екологічного середовища - 2. Геологія з основами геоморфології</t>
  </si>
  <si>
    <t>2екз+7</t>
  </si>
  <si>
    <t>Курсова робота з моніторингу гідросфери</t>
  </si>
  <si>
    <t xml:space="preserve">Фізична та колоїдна хімія </t>
  </si>
  <si>
    <t>Освітній компонент 2 Ф-Каталогу Захист атмосфери Аерозолі</t>
  </si>
  <si>
    <t>Курсовий проєкт з основ проектування та будівництва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</si>
  <si>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</si>
  <si>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</si>
  <si>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Освітній компонент 9 Ф-Каталогу. Основи проектування та будівництва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</si>
  <si>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</si>
  <si>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</si>
  <si>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Курсовий проєкт з технологій та проєктування галузевих виробництв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</si>
  <si>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</si>
  <si>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Нормування антропогенного навантаження на навколишнє середовище - 2. Оцінка впливу на довкілля</t>
  </si>
  <si>
    <t>Екологія людини (Радіоекология, урбоекология, токсикологія)</t>
  </si>
  <si>
    <t>Організація та управління природоохоронною діяльністю. Економіка природокористування</t>
  </si>
  <si>
    <t>норм</t>
  </si>
  <si>
    <t>виб</t>
  </si>
  <si>
    <t>профі</t>
  </si>
  <si>
    <t>Моделюваня та прогнозування стану довкілля. Основи ГІС</t>
  </si>
  <si>
    <t>Техноекологія</t>
  </si>
  <si>
    <t>КАТАЛОГ ВИБІРКОВИХ ДИСЦИПЛІН</t>
  </si>
  <si>
    <t>101 Екологія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</si>
  <si>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</si>
  <si>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</si>
  <si>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</si>
  <si>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</si>
  <si>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Екзамени</t>
  </si>
  <si>
    <t>Заліки</t>
  </si>
  <si>
    <t>Індивідуальне завдання</t>
  </si>
  <si>
    <t>Модульна контрольна робота</t>
  </si>
  <si>
    <t>ПВ 1</t>
  </si>
  <si>
    <t>Освітній компонент  1 Ф-Каталог</t>
  </si>
  <si>
    <t>Трансформація хімічних речовин в геосферах</t>
  </si>
  <si>
    <t>Біогеохімія</t>
  </si>
  <si>
    <t>Міграція токсикантів в біосфері</t>
  </si>
  <si>
    <t>ПВ 2</t>
  </si>
  <si>
    <t>ПВ 3</t>
  </si>
  <si>
    <t>ПВ 4</t>
  </si>
  <si>
    <t>Освітній компонент 4 Ф-Каталог</t>
  </si>
  <si>
    <t>Проєктування очисних споруд та систем водокористування</t>
  </si>
  <si>
    <t>Оборотні та замкнуті системи водоспоживання</t>
  </si>
  <si>
    <t>ПВ 5</t>
  </si>
  <si>
    <t>Освітній компонент 5 Ф-Каталог</t>
  </si>
  <si>
    <t>Фізико-хімічні методи аналізу навколишнього середовища</t>
  </si>
  <si>
    <t>Прилади та методи контролю</t>
  </si>
  <si>
    <t>Інструментальні методи хімічного аналізу</t>
  </si>
  <si>
    <t>Освітній компонент 6 Ф-Каталог</t>
  </si>
  <si>
    <t>Освітній компонент 7 Ф-Каталог</t>
  </si>
  <si>
    <t>Фізико-хімічні основи процесів очищення води методом коагулювання</t>
  </si>
  <si>
    <t>Очищення води флотацією</t>
  </si>
  <si>
    <t>Мембранні методи очищення води</t>
  </si>
  <si>
    <t>Характеристики якості води, основи водопідготовки</t>
  </si>
  <si>
    <t>Ресурсоефективне використання водних ресурсів</t>
  </si>
  <si>
    <t>Застосування хімічних допоміжних речовин в очищенні води</t>
  </si>
  <si>
    <t>Кондиціювання води для промисловості</t>
  </si>
  <si>
    <t>Сучасні процеси демінералізації природних та стічних вод</t>
  </si>
  <si>
    <t>Вилучення органічних та неорганічних полютантів із води</t>
  </si>
  <si>
    <t>Деструктивні методи очищення води</t>
  </si>
  <si>
    <t>Водопостачання та водовідведення води в промисловості</t>
  </si>
  <si>
    <t>ПВ 6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</si>
  <si>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</si>
  <si>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</si>
  <si>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8 Ф-Каталогу. Процеси, апарати та обладнання захисту довкілля</t>
  </si>
  <si>
    <t>ПВ 7</t>
  </si>
  <si>
    <t>ПВ 8</t>
  </si>
  <si>
    <t>ПВ 9</t>
  </si>
  <si>
    <t>ПВ 10</t>
  </si>
  <si>
    <t>Освітній компонент 10 Ф-Каталог</t>
  </si>
  <si>
    <t>Процеси та обладнання очищення води</t>
  </si>
  <si>
    <t>Станції водоочищення</t>
  </si>
  <si>
    <t>Освітній компонент 11 Ф-Каталог</t>
  </si>
  <si>
    <t>Проєктування систем водопостачання</t>
  </si>
  <si>
    <t>ПВ 11</t>
  </si>
  <si>
    <t>Ресурсоефективні водоциркуляційні системи</t>
  </si>
  <si>
    <t>ПВ 12</t>
  </si>
  <si>
    <t>Освітній компонент 12 Ф-Каталог</t>
  </si>
  <si>
    <t>Технології очищення води</t>
  </si>
  <si>
    <t>Водопідготовка в промисловості та комунальних господарствах</t>
  </si>
  <si>
    <t>Механічні та біологічні процеси утилізації рідких відходів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</si>
  <si>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</si>
  <si>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</si>
  <si>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Освітній компонент 14. Ф-Каталогу Фізико-хімічні методи аналізу навколишнього середовища</t>
  </si>
  <si>
    <t>ПВ 14</t>
  </si>
  <si>
    <t>Освітній компонент 14 Ф-Каталог</t>
  </si>
  <si>
    <t>ПВ 13</t>
  </si>
  <si>
    <t>Освітній компонент 13 Ф-Каталог</t>
  </si>
  <si>
    <t>Системи промислового водопостачання без скиду стічних вод у довкілля</t>
  </si>
  <si>
    <t>Ухвалено на засіданні Вченої ради ІХФ Протокол № 1 від "27" січня 2021 року</t>
  </si>
  <si>
    <t>Сорбція та іонний обмін в технологіях очищення води</t>
  </si>
  <si>
    <t>Водопостачання та водовідведення найбільш водоємких підприємств</t>
  </si>
  <si>
    <t>Екологічна та природно-техногенна безпека</t>
  </si>
  <si>
    <t>Правознавсво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</si>
  <si>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</si>
  <si>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</si>
  <si>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Технології очищення газів від конденсаційних аерозолів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</si>
  <si>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</si>
  <si>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</si>
  <si>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Технології очищення газів від диспергаційних аерозолів</t>
  </si>
  <si>
    <t>Освітній компонент 2 Ф-Каталог</t>
  </si>
  <si>
    <t xml:space="preserve">Освітній компонент 3 Ф-Каталог </t>
  </si>
  <si>
    <t>Процеси та апарати захисту атмосфери</t>
  </si>
  <si>
    <t>Обладнання для очищення технологічних рідин</t>
  </si>
  <si>
    <t>Технологічне обладнання захисту довкілля</t>
  </si>
  <si>
    <t>Централізовані системи водопостачання</t>
  </si>
  <si>
    <t>Основи проєктування та будівництва</t>
  </si>
  <si>
    <t>Проєктування промислових підприємств</t>
  </si>
  <si>
    <t>Проєктна документація на будівництво підприємства</t>
  </si>
  <si>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</si>
  <si>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</si>
  <si>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</si>
  <si>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ЗАТВЕРДЖЕНО</t>
  </si>
  <si>
    <t>Вченою радою</t>
  </si>
  <si>
    <t>КПІ  ім. Ігоря Сікорського</t>
  </si>
  <si>
    <t>Підготовки</t>
  </si>
  <si>
    <t>бакалавра</t>
  </si>
  <si>
    <t>з галузі знань</t>
  </si>
  <si>
    <t>10 Природничі науки</t>
  </si>
  <si>
    <t xml:space="preserve">Факультет </t>
  </si>
  <si>
    <t>інженерно-хімічний</t>
  </si>
  <si>
    <t>протокол № ____________</t>
  </si>
  <si>
    <t>(назва освітнього ступеня)</t>
  </si>
  <si>
    <t>(  шифр і назва галузі знань)</t>
  </si>
  <si>
    <t>Голова Вченої ради</t>
  </si>
  <si>
    <t>за спеціальністю</t>
  </si>
  <si>
    <t xml:space="preserve">Кваліфікація  </t>
  </si>
  <si>
    <t>бакалавр з екології</t>
  </si>
  <si>
    <t>(код і  назва спеціальності )</t>
  </si>
  <si>
    <t>_____________</t>
  </si>
  <si>
    <t>Михайло ІЛЬЧЕНКО</t>
  </si>
  <si>
    <t>за освітньо-професійною програмою</t>
  </si>
  <si>
    <t>Строк навчання</t>
  </si>
  <si>
    <t>3 роки 10 місяців (4н.р.)</t>
  </si>
  <si>
    <t>( назва)</t>
  </si>
  <si>
    <t xml:space="preserve">      Форма навчання</t>
  </si>
  <si>
    <t>очна (денна)</t>
  </si>
  <si>
    <t>на основі</t>
  </si>
  <si>
    <t>повної загальної середньої освіти</t>
  </si>
  <si>
    <t xml:space="preserve">  очна ( денна, вечірня), заочна (дистанційна)</t>
  </si>
  <si>
    <t>Випускова кафедра</t>
  </si>
  <si>
    <t>Екології та технології рослинних полімерів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</si>
  <si>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</si>
  <si>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</si>
  <si>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</si>
  <si>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</si>
  <si>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</si>
  <si>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</si>
  <si>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</si>
  <si>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</si>
  <si>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</si>
  <si>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</si>
  <si>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</si>
  <si>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</si>
  <si>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</si>
  <si>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</si>
  <si>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</si>
  <si>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</si>
  <si>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</si>
  <si>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</si>
  <si>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</si>
  <si>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</si>
  <si>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</si>
  <si>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</si>
  <si>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</si>
  <si>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</si>
  <si>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</si>
  <si>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</si>
  <si>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</si>
  <si>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</si>
  <si>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</si>
  <si>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</si>
  <si>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</si>
  <si>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</si>
  <si>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Екзаменаційна сесія</t>
  </si>
  <si>
    <t>Практика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</si>
  <si>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</si>
  <si>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</si>
  <si>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</si>
  <si>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</si>
  <si>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</si>
  <si>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</si>
  <si>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</si>
  <si>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</si>
  <si>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</si>
  <si>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Кількість   годин</t>
  </si>
  <si>
    <t>Розподіл аудиторних годин на тиждень 
за курсами і семестрами</t>
  </si>
  <si>
    <t>Загальний 
обсяг</t>
  </si>
  <si>
    <t>Аудиторних</t>
  </si>
  <si>
    <t>Самостійна робота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</si>
  <si>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</si>
  <si>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</si>
  <si>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</si>
  <si>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</si>
  <si>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</si>
  <si>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</si>
  <si>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</si>
  <si>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</si>
  <si>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</si>
  <si>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</si>
  <si>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</si>
  <si>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</si>
  <si>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 1</t>
  </si>
  <si>
    <t>ЗО 2</t>
  </si>
  <si>
    <t>ЗО 3</t>
  </si>
  <si>
    <t>ЗО 4</t>
  </si>
  <si>
    <t>Іноземна мова</t>
  </si>
  <si>
    <t>2, 4</t>
  </si>
  <si>
    <t>ЗО 5</t>
  </si>
  <si>
    <t>ЗО 6</t>
  </si>
  <si>
    <t xml:space="preserve">Разом нормативних ОК циклу загальної підготовки </t>
  </si>
  <si>
    <t>1.2. Цикл професійної підготовки</t>
  </si>
  <si>
    <t>ПО 1</t>
  </si>
  <si>
    <t>Вища математика</t>
  </si>
  <si>
    <t>ПО 2</t>
  </si>
  <si>
    <t>Фізика</t>
  </si>
  <si>
    <t>ПО 3</t>
  </si>
  <si>
    <t>ПО 4</t>
  </si>
  <si>
    <t>ПО 5</t>
  </si>
  <si>
    <t>Гідрологія</t>
  </si>
  <si>
    <t>ПО 6</t>
  </si>
  <si>
    <t>ПО 7</t>
  </si>
  <si>
    <t>Метеорологія та кліматологія</t>
  </si>
  <si>
    <t>ПО 9</t>
  </si>
  <si>
    <t>Хімія з основами біогеохімії</t>
  </si>
  <si>
    <t>ПО 10</t>
  </si>
  <si>
    <t>ПО 11</t>
  </si>
  <si>
    <t>ПО 12</t>
  </si>
  <si>
    <t>Екологія людини</t>
  </si>
  <si>
    <t>ПО 13</t>
  </si>
  <si>
    <t>Моніторинг довкілля</t>
  </si>
  <si>
    <t>ПО 14</t>
  </si>
  <si>
    <t>ПО 15</t>
  </si>
  <si>
    <t>ПО 16</t>
  </si>
  <si>
    <t>ПО 17</t>
  </si>
  <si>
    <t>ПО 18</t>
  </si>
  <si>
    <t>Нормування антропогенного навантаження на навколишнє середовище</t>
  </si>
  <si>
    <t>ПО 19</t>
  </si>
  <si>
    <t>Курсова робота з нормування антропогенного навантаження на навколишнє середовище</t>
  </si>
  <si>
    <t>ПО 20</t>
  </si>
  <si>
    <t>ПО 21</t>
  </si>
  <si>
    <t>ПО 22</t>
  </si>
  <si>
    <t>Організація та управління природоохоронною діяльністю</t>
  </si>
  <si>
    <t>ПО 23</t>
  </si>
  <si>
    <t>ПО 25</t>
  </si>
  <si>
    <t>ПО 26</t>
  </si>
  <si>
    <t>ПО 27</t>
  </si>
  <si>
    <t>ПО 28</t>
  </si>
  <si>
    <t>Курсовий проєкт з основ проєктування та будівництва</t>
  </si>
  <si>
    <t>ПО 29</t>
  </si>
  <si>
    <t>Аналітична хімія</t>
  </si>
  <si>
    <t>Курсовий проект з технологій та проєктування галузевих виробництв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</si>
  <si>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</si>
  <si>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</si>
  <si>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</si>
  <si>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</si>
  <si>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ЗВ 1</t>
  </si>
  <si>
    <t>ЗВ 2</t>
  </si>
  <si>
    <t>Іноземна мова професійного спрямування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</si>
  <si>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</si>
  <si>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</si>
  <si>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3 Ф-Каталог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</si>
  <si>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</si>
  <si>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</si>
  <si>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</si>
  <si>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</si>
  <si>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</si>
  <si>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з них:     курсових проектів</t>
  </si>
  <si>
    <t xml:space="preserve"> курсових робіт</t>
  </si>
  <si>
    <t>Військова підготовка</t>
  </si>
  <si>
    <t>У   5 - 8 семестрах за окремим планом військової підготовки</t>
  </si>
  <si>
    <t>Голова НМК</t>
  </si>
  <si>
    <t>/</t>
  </si>
  <si>
    <t xml:space="preserve">Завідувач кафедри  </t>
  </si>
  <si>
    <t>прийом 2021 року</t>
  </si>
  <si>
    <t>"___"  ________________  2021  р.</t>
  </si>
  <si>
    <t>А</t>
  </si>
  <si>
    <t>Атестація здобувачів вищої освіти</t>
  </si>
  <si>
    <t>ПО 8</t>
  </si>
  <si>
    <t>Геодинаміка екологічного середовища</t>
  </si>
  <si>
    <t>Загальна теорія розвитку</t>
  </si>
  <si>
    <t>Правознавство</t>
  </si>
  <si>
    <t>ЗО 7</t>
  </si>
  <si>
    <t>ЗО 8</t>
  </si>
  <si>
    <t>ЗО 9</t>
  </si>
  <si>
    <t>Освітній компонент 8 Ф-Каталог</t>
  </si>
  <si>
    <t xml:space="preserve"> ПО 24</t>
  </si>
  <si>
    <t>Фізична та колоїдна хімія</t>
  </si>
  <si>
    <t>Освітній компонент 9 Ф-Каталог</t>
  </si>
  <si>
    <t>Моделювання та прогнозування стану довкілля. Основи ГІС</t>
  </si>
  <si>
    <t>3екз+5</t>
  </si>
  <si>
    <t>Атестація здобувачів</t>
  </si>
  <si>
    <t xml:space="preserve">  </t>
  </si>
  <si>
    <t>Освітній компонент         1 з ЗУ-Каталог</t>
  </si>
  <si>
    <t>2,3,4</t>
  </si>
  <si>
    <t>Освітній компонентї        2 з ЗУ-Каталог</t>
  </si>
  <si>
    <t>Освітній компонент         2 з ЗУ-Каталог</t>
  </si>
  <si>
    <t xml:space="preserve">Фізика - 1. Механіка. Теплота </t>
  </si>
  <si>
    <t>Фізика - 2. Електромагнетизм</t>
  </si>
  <si>
    <t>Заст. декана ІХФ _________________</t>
  </si>
  <si>
    <t>/Дмитро СІДОРОВ/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</si>
</sst>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 Cyr"/>
      <charset val="204"/>
    </font>
    <font>
      <sz val="22"/>
      <name val="Arial Cyr"/>
      <charset val="204"/>
    </font>
    <font>
      <b/>
      <sz val="16"/>
      <color indexed="10"/>
      <name val="Arial"/>
      <family val="2"/>
    </font>
    <font>
      <b/>
      <sz val="22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7"/>
      <name val="Arial"/>
      <family val="2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name val="Arial Cyr"/>
      <charset val="204"/>
    </font>
    <font>
      <i/>
      <sz val="14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820">
    <xf numFmtId="0" fontId="0" fillId="0" borderId="0" xfId="0"/>
    <xf numFmtId="0" fontId="3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/>
    <xf numFmtId="0" fontId="9" fillId="0" borderId="6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2" borderId="12" xfId="0" applyFont="1" applyFill="1" applyBorder="1"/>
    <xf numFmtId="0" fontId="2" fillId="3" borderId="12" xfId="0" applyFont="1" applyFill="1" applyBorder="1"/>
    <xf numFmtId="0" fontId="10" fillId="0" borderId="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wrapText="1"/>
    </xf>
    <xf numFmtId="0" fontId="12" fillId="0" borderId="0" xfId="0" applyFont="1" applyFill="1"/>
    <xf numFmtId="0" fontId="10" fillId="0" borderId="7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/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4" borderId="0" xfId="0" applyFill="1"/>
    <xf numFmtId="0" fontId="2" fillId="4" borderId="12" xfId="0" applyFont="1" applyFill="1" applyBorder="1"/>
    <xf numFmtId="0" fontId="9" fillId="4" borderId="7" xfId="0" applyFont="1" applyFill="1" applyBorder="1" applyAlignment="1">
      <alignment horizontal="right" vertical="top" wrapText="1"/>
    </xf>
    <xf numFmtId="0" fontId="9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right" vertical="top" wrapText="1"/>
    </xf>
    <xf numFmtId="0" fontId="2" fillId="5" borderId="12" xfId="0" applyFont="1" applyFill="1" applyBorder="1"/>
    <xf numFmtId="0" fontId="2" fillId="6" borderId="12" xfId="0" applyFont="1" applyFill="1" applyBorder="1"/>
    <xf numFmtId="0" fontId="9" fillId="6" borderId="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0" xfId="0" applyFill="1" applyBorder="1"/>
    <xf numFmtId="0" fontId="14" fillId="0" borderId="0" xfId="0" applyFont="1" applyFill="1" applyBorder="1" applyProtection="1"/>
    <xf numFmtId="9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Protection="1"/>
    <xf numFmtId="0" fontId="22" fillId="0" borderId="0" xfId="0" applyFont="1" applyFill="1" applyBorder="1" applyAlignment="1" applyProtection="1">
      <alignment vertical="center" textRotation="9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18" fillId="0" borderId="0" xfId="0" applyFont="1" applyFill="1" applyBorder="1" applyProtection="1"/>
    <xf numFmtId="0" fontId="15" fillId="0" borderId="0" xfId="0" applyFont="1" applyFill="1" applyBorder="1" applyAlignment="1" applyProtection="1">
      <alignment vertical="top" textRotation="90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Protection="1"/>
    <xf numFmtId="0" fontId="3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left" vertical="top" wrapText="1"/>
    </xf>
    <xf numFmtId="0" fontId="36" fillId="0" borderId="0" xfId="0" applyNumberFormat="1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Protection="1"/>
    <xf numFmtId="49" fontId="36" fillId="0" borderId="0" xfId="0" applyNumberFormat="1" applyFont="1" applyFill="1" applyBorder="1" applyProtection="1"/>
    <xf numFmtId="0" fontId="30" fillId="0" borderId="0" xfId="0" applyFont="1" applyFill="1" applyBorder="1" applyProtection="1"/>
    <xf numFmtId="0" fontId="14" fillId="0" borderId="0" xfId="0" applyNumberFormat="1" applyFont="1" applyFill="1" applyBorder="1" applyProtection="1"/>
    <xf numFmtId="49" fontId="14" fillId="0" borderId="0" xfId="0" applyNumberFormat="1" applyFont="1" applyFill="1" applyBorder="1" applyProtection="1"/>
    <xf numFmtId="0" fontId="36" fillId="8" borderId="0" xfId="0" applyFont="1" applyFill="1" applyBorder="1" applyProtection="1"/>
    <xf numFmtId="0" fontId="36" fillId="8" borderId="0" xfId="0" applyFont="1" applyFill="1" applyBorder="1" applyAlignment="1" applyProtection="1">
      <alignment horizontal="left" vertical="top" wrapText="1"/>
    </xf>
    <xf numFmtId="0" fontId="36" fillId="8" borderId="0" xfId="0" applyNumberFormat="1" applyFont="1" applyFill="1" applyBorder="1" applyAlignment="1" applyProtection="1">
      <alignment vertical="top" wrapText="1"/>
    </xf>
    <xf numFmtId="0" fontId="36" fillId="8" borderId="0" xfId="0" applyNumberFormat="1" applyFont="1" applyFill="1" applyBorder="1" applyProtection="1"/>
    <xf numFmtId="49" fontId="36" fillId="8" borderId="0" xfId="0" applyNumberFormat="1" applyFont="1" applyFill="1" applyBorder="1" applyProtection="1"/>
    <xf numFmtId="0" fontId="37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40" fillId="0" borderId="0" xfId="0" applyFont="1" applyFill="1" applyAlignment="1">
      <alignment horizontal="centerContinuous"/>
    </xf>
    <xf numFmtId="0" fontId="36" fillId="0" borderId="0" xfId="0" applyFont="1" applyFill="1" applyBorder="1" applyAlignment="1" applyProtection="1">
      <alignment horizontal="centerContinuous"/>
    </xf>
    <xf numFmtId="0" fontId="36" fillId="0" borderId="0" xfId="0" applyFont="1" applyFill="1" applyBorder="1" applyAlignment="1" applyProtection="1">
      <alignment horizontal="centerContinuous" vertical="top"/>
    </xf>
    <xf numFmtId="0" fontId="36" fillId="0" borderId="0" xfId="0" applyNumberFormat="1" applyFont="1" applyFill="1" applyBorder="1" applyAlignment="1" applyProtection="1">
      <alignment horizontal="centerContinuous" vertical="top"/>
    </xf>
    <xf numFmtId="0" fontId="36" fillId="0" borderId="0" xfId="0" applyNumberFormat="1" applyFont="1" applyFill="1" applyBorder="1" applyAlignment="1" applyProtection="1">
      <alignment horizontal="centerContinuous"/>
    </xf>
    <xf numFmtId="0" fontId="41" fillId="0" borderId="0" xfId="0" applyFont="1" applyFill="1" applyAlignment="1">
      <alignment horizontal="centerContinuous"/>
    </xf>
    <xf numFmtId="0" fontId="24" fillId="0" borderId="0" xfId="0" applyFont="1" applyFill="1" applyBorder="1" applyAlignment="1" applyProtection="1">
      <alignment horizontal="centerContinuous" vertical="top"/>
    </xf>
    <xf numFmtId="0" fontId="42" fillId="0" borderId="0" xfId="0" applyFont="1" applyFill="1" applyBorder="1" applyAlignment="1" applyProtection="1">
      <alignment horizontal="centerContinuous"/>
    </xf>
    <xf numFmtId="0" fontId="44" fillId="0" borderId="0" xfId="0" applyFont="1" applyFill="1" applyBorder="1" applyAlignment="1" applyProtection="1">
      <alignment horizontal="centerContinuous"/>
    </xf>
    <xf numFmtId="0" fontId="45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centerContinuous" vertical="top"/>
    </xf>
    <xf numFmtId="0" fontId="47" fillId="0" borderId="0" xfId="0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horizontal="centerContinuous" vertical="top"/>
    </xf>
    <xf numFmtId="0" fontId="19" fillId="0" borderId="0" xfId="0" applyFont="1" applyFill="1" applyBorder="1" applyAlignment="1" applyProtection="1">
      <alignment horizontal="centerContinuous" vertical="top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49" fillId="0" borderId="0" xfId="0" applyNumberFormat="1" applyFont="1" applyFill="1" applyBorder="1" applyAlignment="1" applyProtection="1">
      <alignment horizontal="centerContinuous"/>
    </xf>
    <xf numFmtId="0" fontId="50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left"/>
    </xf>
    <xf numFmtId="49" fontId="51" fillId="0" borderId="35" xfId="0" applyNumberFormat="1" applyFont="1" applyFill="1" applyBorder="1" applyAlignment="1" applyProtection="1">
      <alignment horizontal="centerContinuous" vertical="center"/>
    </xf>
    <xf numFmtId="49" fontId="44" fillId="0" borderId="0" xfId="0" applyNumberFormat="1" applyFont="1" applyFill="1" applyBorder="1" applyProtection="1"/>
    <xf numFmtId="49" fontId="44" fillId="0" borderId="35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wrapText="1"/>
    </xf>
    <xf numFmtId="0" fontId="17" fillId="0" borderId="35" xfId="0" applyFont="1" applyFill="1" applyBorder="1" applyAlignment="1" applyProtection="1"/>
    <xf numFmtId="0" fontId="17" fillId="0" borderId="0" xfId="0" applyFont="1" applyFill="1" applyBorder="1" applyAlignment="1" applyProtection="1"/>
    <xf numFmtId="0" fontId="52" fillId="0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left"/>
    </xf>
    <xf numFmtId="0" fontId="52" fillId="0" borderId="0" xfId="0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Protection="1"/>
    <xf numFmtId="0" fontId="56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/>
    <xf numFmtId="0" fontId="44" fillId="0" borderId="0" xfId="0" applyFont="1" applyFill="1" applyBorder="1" applyAlignment="1" applyProtection="1"/>
    <xf numFmtId="0" fontId="24" fillId="0" borderId="35" xfId="0" applyFont="1" applyFill="1" applyBorder="1" applyAlignment="1" applyProtection="1"/>
    <xf numFmtId="0" fontId="24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20" fillId="0" borderId="0" xfId="0" applyFont="1" applyFill="1" applyAlignment="1" applyProtection="1">
      <alignment vertical="center"/>
    </xf>
    <xf numFmtId="49" fontId="23" fillId="0" borderId="36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</xf>
    <xf numFmtId="49" fontId="59" fillId="0" borderId="0" xfId="0" applyNumberFormat="1" applyFont="1" applyFill="1" applyBorder="1" applyAlignment="1" applyProtection="1"/>
    <xf numFmtId="49" fontId="60" fillId="0" borderId="35" xfId="0" applyNumberFormat="1" applyFont="1" applyFill="1" applyBorder="1" applyProtection="1"/>
    <xf numFmtId="49" fontId="36" fillId="0" borderId="35" xfId="0" applyNumberFormat="1" applyFont="1" applyFill="1" applyBorder="1" applyProtection="1"/>
    <xf numFmtId="0" fontId="36" fillId="0" borderId="35" xfId="0" applyFont="1" applyFill="1" applyBorder="1" applyProtection="1"/>
    <xf numFmtId="0" fontId="16" fillId="0" borderId="35" xfId="0" applyFont="1" applyFill="1" applyBorder="1" applyAlignment="1" applyProtection="1">
      <alignment vertical="center"/>
    </xf>
    <xf numFmtId="0" fontId="23" fillId="0" borderId="35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left"/>
    </xf>
    <xf numFmtId="49" fontId="55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centerContinuous" vertical="center"/>
    </xf>
    <xf numFmtId="0" fontId="17" fillId="0" borderId="35" xfId="0" applyNumberFormat="1" applyFont="1" applyFill="1" applyBorder="1" applyAlignment="1" applyProtection="1">
      <alignment horizontal="centerContinuous" vertical="center"/>
    </xf>
    <xf numFmtId="49" fontId="61" fillId="0" borderId="35" xfId="0" applyNumberFormat="1" applyFont="1" applyFill="1" applyBorder="1" applyAlignment="1" applyProtection="1">
      <alignment horizontal="centerContinuous" vertical="center"/>
    </xf>
    <xf numFmtId="0" fontId="20" fillId="0" borderId="35" xfId="0" applyFont="1" applyFill="1" applyBorder="1" applyAlignment="1" applyProtection="1"/>
    <xf numFmtId="0" fontId="53" fillId="0" borderId="0" xfId="0" applyFont="1" applyFill="1" applyBorder="1" applyAlignment="1" applyProtection="1">
      <alignment horizontal="left" vertical="top"/>
    </xf>
    <xf numFmtId="0" fontId="62" fillId="0" borderId="0" xfId="0" applyNumberFormat="1" applyFont="1" applyFill="1" applyBorder="1" applyAlignment="1" applyProtection="1">
      <alignment horizontal="centerContinuous"/>
    </xf>
    <xf numFmtId="0" fontId="62" fillId="0" borderId="0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/>
    <xf numFmtId="0" fontId="53" fillId="0" borderId="0" xfId="0" applyFont="1" applyFill="1" applyBorder="1" applyProtection="1"/>
    <xf numFmtId="0" fontId="56" fillId="0" borderId="0" xfId="0" applyFont="1" applyFill="1" applyBorder="1" applyAlignment="1" applyProtection="1"/>
    <xf numFmtId="0" fontId="56" fillId="0" borderId="36" xfId="0" applyFont="1" applyFill="1" applyBorder="1" applyAlignment="1" applyProtection="1">
      <alignment vertical="center"/>
    </xf>
    <xf numFmtId="0" fontId="56" fillId="0" borderId="0" xfId="0" applyFont="1" applyFill="1" applyBorder="1" applyAlignment="1" applyProtection="1">
      <alignment vertical="center"/>
    </xf>
    <xf numFmtId="49" fontId="17" fillId="0" borderId="35" xfId="0" applyNumberFormat="1" applyFont="1" applyFill="1" applyBorder="1" applyProtection="1"/>
    <xf numFmtId="0" fontId="23" fillId="0" borderId="35" xfId="0" applyNumberFormat="1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right" vertical="center"/>
    </xf>
    <xf numFmtId="0" fontId="54" fillId="0" borderId="21" xfId="0" applyNumberFormat="1" applyFont="1" applyFill="1" applyBorder="1" applyAlignment="1" applyProtection="1">
      <alignment horizontal="center" vertical="center"/>
    </xf>
    <xf numFmtId="0" fontId="54" fillId="0" borderId="22" xfId="0" applyNumberFormat="1" applyFont="1" applyFill="1" applyBorder="1" applyAlignment="1" applyProtection="1">
      <alignment horizontal="center" vertical="center"/>
    </xf>
    <xf numFmtId="0" fontId="54" fillId="0" borderId="23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/>
    </xf>
    <xf numFmtId="0" fontId="55" fillId="0" borderId="39" xfId="0" applyFont="1" applyFill="1" applyBorder="1" applyAlignment="1" applyProtection="1">
      <alignment horizontal="center" vertical="center" wrapText="1"/>
    </xf>
    <xf numFmtId="0" fontId="55" fillId="0" borderId="40" xfId="0" applyFont="1" applyFill="1" applyBorder="1" applyAlignment="1" applyProtection="1">
      <alignment horizontal="center" vertical="center" wrapText="1"/>
    </xf>
    <xf numFmtId="0" fontId="55" fillId="0" borderId="41" xfId="0" applyFont="1" applyFill="1" applyBorder="1" applyAlignment="1" applyProtection="1">
      <alignment horizontal="center" vertical="center" wrapText="1"/>
    </xf>
    <xf numFmtId="0" fontId="55" fillId="0" borderId="42" xfId="0" applyFont="1" applyFill="1" applyBorder="1" applyAlignment="1" applyProtection="1">
      <alignment horizontal="center" vertical="center" wrapText="1"/>
    </xf>
    <xf numFmtId="0" fontId="55" fillId="0" borderId="43" xfId="0" applyFont="1" applyFill="1" applyBorder="1" applyAlignment="1" applyProtection="1">
      <alignment horizontal="center" vertical="center" wrapText="1"/>
    </xf>
    <xf numFmtId="0" fontId="55" fillId="0" borderId="44" xfId="0" applyFont="1" applyFill="1" applyBorder="1" applyAlignment="1" applyProtection="1">
      <alignment horizontal="center" vertical="center" wrapText="1"/>
    </xf>
    <xf numFmtId="0" fontId="55" fillId="0" borderId="45" xfId="0" applyFont="1" applyFill="1" applyBorder="1" applyAlignment="1" applyProtection="1">
      <alignment horizontal="center" vertical="center" wrapText="1"/>
    </xf>
    <xf numFmtId="0" fontId="55" fillId="0" borderId="46" xfId="0" applyFont="1" applyFill="1" applyBorder="1" applyAlignment="1" applyProtection="1">
      <alignment horizontal="center" vertical="center" wrapText="1"/>
    </xf>
    <xf numFmtId="0" fontId="55" fillId="0" borderId="47" xfId="0" applyFont="1" applyFill="1" applyBorder="1" applyAlignment="1" applyProtection="1">
      <alignment horizontal="center" vertical="center" wrapText="1"/>
    </xf>
    <xf numFmtId="0" fontId="55" fillId="0" borderId="48" xfId="0" applyFont="1" applyFill="1" applyBorder="1" applyAlignment="1" applyProtection="1">
      <alignment horizontal="center" vertical="center" wrapText="1"/>
    </xf>
    <xf numFmtId="0" fontId="55" fillId="0" borderId="49" xfId="0" applyFont="1" applyFill="1" applyBorder="1" applyAlignment="1" applyProtection="1">
      <alignment horizontal="center" vertical="center" wrapText="1"/>
    </xf>
    <xf numFmtId="0" fontId="55" fillId="0" borderId="20" xfId="0" applyFont="1" applyFill="1" applyBorder="1" applyAlignment="1" applyProtection="1">
      <alignment horizontal="center" vertical="center" wrapText="1"/>
    </xf>
    <xf numFmtId="0" fontId="55" fillId="0" borderId="36" xfId="0" applyFont="1" applyFill="1" applyBorder="1" applyAlignment="1" applyProtection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 wrapText="1"/>
    </xf>
    <xf numFmtId="0" fontId="55" fillId="0" borderId="50" xfId="0" applyFont="1" applyFill="1" applyBorder="1" applyAlignment="1" applyProtection="1">
      <alignment horizontal="center" vertical="center" wrapText="1"/>
    </xf>
    <xf numFmtId="9" fontId="55" fillId="0" borderId="0" xfId="1" applyFont="1" applyFill="1" applyBorder="1" applyAlignment="1" applyProtection="1">
      <alignment horizontal="center"/>
    </xf>
    <xf numFmtId="0" fontId="26" fillId="0" borderId="21" xfId="0" applyFont="1" applyFill="1" applyBorder="1" applyAlignment="1" applyProtection="1">
      <alignment horizontal="center" wrapText="1"/>
    </xf>
    <xf numFmtId="0" fontId="26" fillId="0" borderId="51" xfId="0" applyFont="1" applyFill="1" applyBorder="1" applyAlignment="1" applyProtection="1">
      <alignment horizontal="center" wrapText="1"/>
    </xf>
    <xf numFmtId="0" fontId="26" fillId="0" borderId="52" xfId="0" applyFont="1" applyFill="1" applyBorder="1" applyAlignment="1" applyProtection="1">
      <alignment horizontal="center" wrapText="1"/>
    </xf>
    <xf numFmtId="0" fontId="26" fillId="0" borderId="52" xfId="0" applyNumberFormat="1" applyFont="1" applyFill="1" applyBorder="1" applyAlignment="1" applyProtection="1">
      <alignment horizontal="center" wrapText="1"/>
    </xf>
    <xf numFmtId="0" fontId="26" fillId="0" borderId="53" xfId="0" applyNumberFormat="1" applyFont="1" applyFill="1" applyBorder="1" applyAlignment="1" applyProtection="1">
      <alignment horizontal="center" wrapText="1"/>
    </xf>
    <xf numFmtId="0" fontId="26" fillId="0" borderId="51" xfId="0" applyNumberFormat="1" applyFont="1" applyFill="1" applyBorder="1" applyAlignment="1" applyProtection="1">
      <alignment horizontal="center"/>
    </xf>
    <xf numFmtId="0" fontId="26" fillId="0" borderId="52" xfId="0" applyNumberFormat="1" applyFont="1" applyFill="1" applyBorder="1" applyAlignment="1" applyProtection="1">
      <alignment horizontal="center"/>
    </xf>
    <xf numFmtId="0" fontId="26" fillId="0" borderId="53" xfId="0" applyNumberFormat="1" applyFont="1" applyFill="1" applyBorder="1" applyAlignment="1" applyProtection="1">
      <alignment horizontal="center"/>
    </xf>
    <xf numFmtId="0" fontId="26" fillId="0" borderId="54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6" fillId="0" borderId="23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Protection="1"/>
    <xf numFmtId="0" fontId="26" fillId="0" borderId="55" xfId="0" applyFont="1" applyFill="1" applyBorder="1" applyAlignment="1" applyProtection="1">
      <alignment horizontal="center" wrapText="1"/>
    </xf>
    <xf numFmtId="0" fontId="26" fillId="0" borderId="28" xfId="0" applyFont="1" applyFill="1" applyBorder="1" applyAlignment="1" applyProtection="1">
      <alignment horizontal="center" wrapText="1"/>
    </xf>
    <xf numFmtId="0" fontId="26" fillId="0" borderId="6" xfId="0" applyFont="1" applyFill="1" applyBorder="1" applyAlignment="1" applyProtection="1">
      <alignment horizontal="center" wrapText="1"/>
    </xf>
    <xf numFmtId="0" fontId="26" fillId="0" borderId="6" xfId="0" applyNumberFormat="1" applyFont="1" applyFill="1" applyBorder="1" applyAlignment="1" applyProtection="1">
      <alignment horizontal="center" wrapText="1"/>
    </xf>
    <xf numFmtId="0" fontId="26" fillId="0" borderId="56" xfId="0" applyNumberFormat="1" applyFont="1" applyFill="1" applyBorder="1" applyAlignment="1" applyProtection="1">
      <alignment horizontal="center" wrapText="1"/>
    </xf>
    <xf numFmtId="0" fontId="26" fillId="0" borderId="28" xfId="0" applyNumberFormat="1" applyFont="1" applyFill="1" applyBorder="1" applyAlignment="1" applyProtection="1">
      <alignment horizontal="center"/>
    </xf>
    <xf numFmtId="0" fontId="26" fillId="0" borderId="56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 applyProtection="1">
      <alignment horizontal="center"/>
    </xf>
    <xf numFmtId="0" fontId="26" fillId="0" borderId="57" xfId="0" applyNumberFormat="1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 wrapText="1"/>
    </xf>
    <xf numFmtId="0" fontId="26" fillId="0" borderId="32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2" xfId="0" applyNumberFormat="1" applyFont="1" applyFill="1" applyBorder="1" applyAlignment="1" applyProtection="1">
      <alignment horizontal="center" wrapText="1"/>
    </xf>
    <xf numFmtId="0" fontId="26" fillId="0" borderId="33" xfId="0" applyNumberFormat="1" applyFont="1" applyFill="1" applyBorder="1" applyAlignment="1" applyProtection="1">
      <alignment horizontal="center" wrapText="1"/>
    </xf>
    <xf numFmtId="0" fontId="26" fillId="0" borderId="32" xfId="0" applyNumberFormat="1" applyFont="1" applyFill="1" applyBorder="1" applyAlignment="1" applyProtection="1">
      <alignment horizontal="center"/>
    </xf>
    <xf numFmtId="0" fontId="26" fillId="0" borderId="12" xfId="0" applyNumberFormat="1" applyFont="1" applyFill="1" applyBorder="1" applyAlignment="1" applyProtection="1">
      <alignment horizontal="center"/>
    </xf>
    <xf numFmtId="0" fontId="26" fillId="0" borderId="33" xfId="0" applyNumberFormat="1" applyFont="1" applyFill="1" applyBorder="1" applyAlignment="1" applyProtection="1">
      <alignment horizontal="center"/>
    </xf>
    <xf numFmtId="0" fontId="26" fillId="0" borderId="11" xfId="0" applyNumberFormat="1" applyFont="1" applyFill="1" applyBorder="1" applyAlignment="1" applyProtection="1">
      <alignment horizontal="center"/>
    </xf>
    <xf numFmtId="0" fontId="26" fillId="0" borderId="32" xfId="0" applyFont="1" applyFill="1" applyBorder="1" applyProtection="1"/>
    <xf numFmtId="0" fontId="26" fillId="0" borderId="11" xfId="0" applyFont="1" applyFill="1" applyBorder="1" applyProtection="1"/>
    <xf numFmtId="0" fontId="26" fillId="0" borderId="12" xfId="0" applyFont="1" applyFill="1" applyBorder="1" applyProtection="1"/>
    <xf numFmtId="0" fontId="26" fillId="0" borderId="33" xfId="0" applyFont="1" applyFill="1" applyBorder="1" applyProtection="1"/>
    <xf numFmtId="0" fontId="26" fillId="0" borderId="58" xfId="0" applyFont="1" applyFill="1" applyBorder="1" applyAlignment="1" applyProtection="1">
      <alignment horizontal="center" wrapText="1"/>
    </xf>
    <xf numFmtId="0" fontId="26" fillId="0" borderId="59" xfId="0" applyFont="1" applyFill="1" applyBorder="1" applyAlignment="1" applyProtection="1">
      <alignment horizontal="center" wrapText="1"/>
    </xf>
    <xf numFmtId="0" fontId="26" fillId="0" borderId="60" xfId="0" applyFont="1" applyFill="1" applyBorder="1" applyAlignment="1" applyProtection="1">
      <alignment horizontal="center" wrapText="1"/>
    </xf>
    <xf numFmtId="0" fontId="26" fillId="0" borderId="60" xfId="0" applyNumberFormat="1" applyFont="1" applyFill="1" applyBorder="1" applyAlignment="1" applyProtection="1">
      <alignment horizontal="center" wrapText="1"/>
    </xf>
    <xf numFmtId="0" fontId="26" fillId="0" borderId="61" xfId="0" applyNumberFormat="1" applyFont="1" applyFill="1" applyBorder="1" applyAlignment="1" applyProtection="1">
      <alignment horizontal="center" wrapText="1"/>
    </xf>
    <xf numFmtId="0" fontId="26" fillId="0" borderId="59" xfId="0" applyNumberFormat="1" applyFont="1" applyFill="1" applyBorder="1" applyAlignment="1" applyProtection="1">
      <alignment horizontal="center"/>
    </xf>
    <xf numFmtId="0" fontId="26" fillId="0" borderId="60" xfId="0" applyNumberFormat="1" applyFont="1" applyFill="1" applyBorder="1" applyAlignment="1" applyProtection="1">
      <alignment horizontal="center"/>
    </xf>
    <xf numFmtId="0" fontId="26" fillId="0" borderId="61" xfId="0" applyNumberFormat="1" applyFont="1" applyFill="1" applyBorder="1" applyAlignment="1" applyProtection="1">
      <alignment horizontal="center"/>
    </xf>
    <xf numFmtId="0" fontId="26" fillId="0" borderId="62" xfId="0" applyNumberFormat="1" applyFont="1" applyFill="1" applyBorder="1" applyAlignment="1" applyProtection="1">
      <alignment horizontal="center"/>
    </xf>
    <xf numFmtId="0" fontId="26" fillId="0" borderId="63" xfId="0" applyNumberFormat="1" applyFont="1" applyFill="1" applyBorder="1" applyAlignment="1" applyProtection="1">
      <alignment horizontal="center"/>
    </xf>
    <xf numFmtId="0" fontId="26" fillId="0" borderId="64" xfId="0" applyNumberFormat="1" applyFont="1" applyFill="1" applyBorder="1" applyAlignment="1" applyProtection="1">
      <alignment horizontal="center"/>
    </xf>
    <xf numFmtId="0" fontId="26" fillId="0" borderId="65" xfId="0" applyNumberFormat="1" applyFont="1" applyFill="1" applyBorder="1" applyAlignment="1" applyProtection="1">
      <alignment horizontal="center"/>
    </xf>
    <xf numFmtId="0" fontId="26" fillId="0" borderId="58" xfId="0" applyNumberFormat="1" applyFont="1" applyFill="1" applyBorder="1" applyAlignment="1" applyProtection="1">
      <alignment horizontal="center"/>
    </xf>
    <xf numFmtId="0" fontId="26" fillId="0" borderId="66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12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12" xfId="0" applyNumberFormat="1" applyFont="1" applyFill="1" applyBorder="1" applyAlignment="1" applyProtection="1">
      <alignment horizontal="center"/>
    </xf>
    <xf numFmtId="0" fontId="27" fillId="0" borderId="67" xfId="0" applyNumberFormat="1" applyFont="1" applyFill="1" applyBorder="1" applyAlignment="1" applyProtection="1">
      <alignment horizontal="left"/>
    </xf>
    <xf numFmtId="0" fontId="27" fillId="0" borderId="19" xfId="0" applyNumberFormat="1" applyFont="1" applyFill="1" applyBorder="1" applyAlignment="1" applyProtection="1">
      <alignment horizontal="left"/>
    </xf>
    <xf numFmtId="0" fontId="27" fillId="0" borderId="12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/>
    </xf>
    <xf numFmtId="0" fontId="5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65" fillId="0" borderId="18" xfId="0" applyFont="1" applyFill="1" applyBorder="1" applyAlignment="1" applyProtection="1">
      <alignment horizontal="center" vertical="center" textRotation="90" wrapText="1"/>
    </xf>
    <xf numFmtId="0" fontId="66" fillId="0" borderId="24" xfId="0" applyFont="1" applyFill="1" applyBorder="1" applyAlignment="1" applyProtection="1">
      <alignment horizontal="center" wrapText="1"/>
    </xf>
    <xf numFmtId="0" fontId="66" fillId="0" borderId="0" xfId="0" applyFont="1" applyFill="1" applyBorder="1" applyAlignment="1" applyProtection="1">
      <alignment horizontal="center" wrapText="1"/>
    </xf>
    <xf numFmtId="0" fontId="55" fillId="0" borderId="0" xfId="0" applyNumberFormat="1" applyFont="1" applyFill="1" applyBorder="1" applyAlignment="1" applyProtection="1">
      <alignment horizontal="left"/>
    </xf>
    <xf numFmtId="0" fontId="55" fillId="0" borderId="55" xfId="0" applyFont="1" applyFill="1" applyBorder="1" applyAlignment="1" applyProtection="1">
      <alignment horizontal="center" wrapText="1"/>
    </xf>
    <xf numFmtId="0" fontId="55" fillId="0" borderId="30" xfId="0" applyFont="1" applyFill="1" applyBorder="1" applyAlignment="1" applyProtection="1">
      <alignment horizontal="center" wrapText="1"/>
    </xf>
    <xf numFmtId="0" fontId="55" fillId="0" borderId="58" xfId="0" applyFont="1" applyFill="1" applyBorder="1" applyAlignment="1" applyProtection="1">
      <alignment horizontal="center" wrapText="1"/>
    </xf>
    <xf numFmtId="0" fontId="27" fillId="0" borderId="19" xfId="0" applyFont="1" applyFill="1" applyBorder="1" applyAlignment="1" applyProtection="1">
      <alignment horizontal="left"/>
    </xf>
    <xf numFmtId="49" fontId="55" fillId="0" borderId="0" xfId="0" applyNumberFormat="1" applyFont="1" applyFill="1" applyBorder="1" applyAlignment="1" applyProtection="1">
      <alignment horizontal="center" vertical="justify"/>
    </xf>
    <xf numFmtId="49" fontId="53" fillId="0" borderId="0" xfId="0" applyNumberFormat="1" applyFont="1" applyFill="1" applyBorder="1" applyAlignment="1" applyProtection="1">
      <alignment horizontal="left" vertical="justify" wrapText="1"/>
    </xf>
    <xf numFmtId="9" fontId="14" fillId="0" borderId="0" xfId="0" applyNumberFormat="1" applyFont="1" applyFill="1" applyBorder="1" applyAlignment="1" applyProtection="1">
      <alignment horizontal="center" vertical="center" textRotation="88"/>
    </xf>
    <xf numFmtId="0" fontId="27" fillId="0" borderId="80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textRotation="88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9" fontId="24" fillId="0" borderId="0" xfId="1" applyNumberFormat="1" applyFont="1" applyFill="1" applyBorder="1" applyAlignment="1" applyProtection="1">
      <alignment vertical="center" wrapText="1"/>
    </xf>
    <xf numFmtId="0" fontId="75" fillId="0" borderId="0" xfId="0" applyFont="1" applyFill="1" applyBorder="1" applyProtection="1"/>
    <xf numFmtId="0" fontId="7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67" fillId="0" borderId="0" xfId="0" applyFont="1" applyFill="1" applyBorder="1" applyProtection="1"/>
    <xf numFmtId="49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 vertical="justify" wrapText="1"/>
    </xf>
    <xf numFmtId="0" fontId="80" fillId="0" borderId="0" xfId="0" applyFont="1" applyFill="1" applyBorder="1" applyAlignment="1" applyProtection="1"/>
    <xf numFmtId="0" fontId="82" fillId="0" borderId="0" xfId="0" applyFont="1" applyFill="1" applyBorder="1" applyAlignment="1" applyProtection="1"/>
    <xf numFmtId="0" fontId="83" fillId="0" borderId="0" xfId="0" applyFont="1" applyFill="1" applyBorder="1" applyAlignment="1" applyProtection="1"/>
    <xf numFmtId="0" fontId="84" fillId="0" borderId="0" xfId="0" applyFont="1" applyFill="1" applyBorder="1" applyAlignment="1" applyProtection="1"/>
    <xf numFmtId="49" fontId="87" fillId="0" borderId="0" xfId="0" applyNumberFormat="1" applyFont="1" applyFill="1" applyBorder="1" applyAlignment="1" applyProtection="1">
      <alignment horizontal="left" vertical="justify"/>
    </xf>
    <xf numFmtId="0" fontId="86" fillId="0" borderId="0" xfId="0" applyNumberFormat="1" applyFont="1" applyFill="1" applyBorder="1" applyAlignment="1" applyProtection="1">
      <alignment horizontal="left" vertical="justify"/>
    </xf>
    <xf numFmtId="49" fontId="89" fillId="0" borderId="0" xfId="0" applyNumberFormat="1" applyFont="1" applyFill="1" applyBorder="1" applyAlignment="1" applyProtection="1">
      <alignment horizontal="left" vertical="justify"/>
    </xf>
    <xf numFmtId="0" fontId="90" fillId="0" borderId="0" xfId="0" applyFont="1" applyFill="1" applyBorder="1" applyAlignment="1" applyProtection="1">
      <alignment horizontal="right"/>
    </xf>
    <xf numFmtId="0" fontId="90" fillId="0" borderId="0" xfId="0" applyNumberFormat="1" applyFont="1" applyFill="1" applyBorder="1" applyAlignment="1" applyProtection="1">
      <alignment horizontal="left"/>
    </xf>
    <xf numFmtId="49" fontId="80" fillId="0" borderId="0" xfId="0" applyNumberFormat="1" applyFont="1" applyFill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/>
    <xf numFmtId="0" fontId="81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center" wrapText="1"/>
    </xf>
    <xf numFmtId="49" fontId="80" fillId="0" borderId="0" xfId="0" applyNumberFormat="1" applyFont="1" applyFill="1" applyBorder="1" applyAlignment="1" applyProtection="1"/>
    <xf numFmtId="0" fontId="82" fillId="0" borderId="0" xfId="0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92" fillId="0" borderId="0" xfId="0" applyNumberFormat="1" applyFont="1" applyFill="1" applyBorder="1" applyAlignment="1" applyProtection="1">
      <alignment horizontal="left" vertical="justify"/>
    </xf>
    <xf numFmtId="49" fontId="92" fillId="0" borderId="0" xfId="0" applyNumberFormat="1" applyFont="1" applyFill="1" applyBorder="1" applyAlignment="1" applyProtection="1">
      <alignment horizontal="center" vertical="justify"/>
    </xf>
    <xf numFmtId="0" fontId="84" fillId="0" borderId="0" xfId="0" applyFont="1" applyFill="1" applyBorder="1" applyAlignment="1" applyProtection="1">
      <alignment horizontal="center" vertical="justify"/>
    </xf>
    <xf numFmtId="49" fontId="92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Protection="1"/>
    <xf numFmtId="49" fontId="83" fillId="0" borderId="0" xfId="0" applyNumberFormat="1" applyFont="1" applyFill="1" applyBorder="1" applyAlignment="1" applyProtection="1">
      <alignment horizontal="left" vertical="justify"/>
    </xf>
    <xf numFmtId="0" fontId="64" fillId="0" borderId="0" xfId="0" applyFont="1" applyFill="1" applyBorder="1" applyAlignment="1" applyProtection="1"/>
    <xf numFmtId="0" fontId="93" fillId="0" borderId="0" xfId="0" applyFont="1" applyFill="1" applyBorder="1" applyAlignment="1" applyProtection="1"/>
    <xf numFmtId="0" fontId="94" fillId="0" borderId="0" xfId="0" applyFont="1" applyFill="1" applyBorder="1" applyAlignment="1" applyProtection="1"/>
    <xf numFmtId="0" fontId="84" fillId="0" borderId="0" xfId="0" applyFont="1" applyFill="1" applyBorder="1" applyAlignment="1" applyProtection="1">
      <alignment vertical="justify"/>
    </xf>
    <xf numFmtId="0" fontId="91" fillId="0" borderId="0" xfId="0" applyFont="1" applyFill="1" applyBorder="1" applyProtection="1"/>
    <xf numFmtId="0" fontId="64" fillId="0" borderId="0" xfId="0" applyFont="1" applyFill="1" applyBorder="1" applyAlignment="1" applyProtection="1">
      <alignment vertical="justify"/>
    </xf>
    <xf numFmtId="0" fontId="64" fillId="0" borderId="0" xfId="0" applyFont="1" applyFill="1" applyBorder="1" applyAlignment="1" applyProtection="1">
      <alignment horizontal="right"/>
    </xf>
    <xf numFmtId="0" fontId="95" fillId="0" borderId="0" xfId="0" applyFont="1" applyFill="1" applyBorder="1" applyAlignment="1" applyProtection="1">
      <alignment vertical="justify"/>
    </xf>
    <xf numFmtId="0" fontId="95" fillId="0" borderId="0" xfId="0" applyFont="1" applyFill="1" applyBorder="1" applyAlignment="1" applyProtection="1">
      <alignment horizontal="right"/>
    </xf>
    <xf numFmtId="0" fontId="95" fillId="0" borderId="0" xfId="0" applyFont="1" applyFill="1" applyBorder="1" applyProtection="1"/>
    <xf numFmtId="49" fontId="64" fillId="0" borderId="0" xfId="0" applyNumberFormat="1" applyFont="1" applyFill="1" applyBorder="1" applyAlignment="1" applyProtection="1">
      <alignment horizontal="left" vertical="justify"/>
    </xf>
    <xf numFmtId="0" fontId="49" fillId="0" borderId="0" xfId="0" applyFont="1" applyFill="1" applyBorder="1" applyProtection="1"/>
    <xf numFmtId="49" fontId="92" fillId="0" borderId="0" xfId="0" applyNumberFormat="1" applyFont="1" applyFill="1" applyBorder="1" applyAlignment="1" applyProtection="1">
      <alignment horizontal="left" vertical="justify"/>
    </xf>
    <xf numFmtId="49" fontId="92" fillId="0" borderId="0" xfId="0" applyNumberFormat="1" applyFont="1" applyFill="1" applyBorder="1" applyAlignment="1" applyProtection="1">
      <alignment horizontal="center" vertical="justify" wrapText="1"/>
    </xf>
    <xf numFmtId="49" fontId="64" fillId="0" borderId="0" xfId="0" applyNumberFormat="1" applyFont="1" applyFill="1" applyBorder="1" applyAlignment="1" applyProtection="1">
      <alignment horizontal="center" vertical="justify" wrapText="1"/>
    </xf>
    <xf numFmtId="0" fontId="92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 wrapText="1"/>
    </xf>
    <xf numFmtId="0" fontId="26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11" fontId="21" fillId="0" borderId="0" xfId="0" applyNumberFormat="1" applyFont="1" applyFill="1" applyBorder="1" applyAlignment="1" applyProtection="1">
      <alignment horizontal="left" vertical="justify" wrapText="1"/>
    </xf>
    <xf numFmtId="0" fontId="2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vertical="justify"/>
    </xf>
    <xf numFmtId="0" fontId="19" fillId="0" borderId="0" xfId="0" applyFont="1" applyFill="1" applyBorder="1" applyAlignment="1" applyProtection="1">
      <alignment horizontal="right"/>
    </xf>
    <xf numFmtId="0" fontId="67" fillId="0" borderId="0" xfId="0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horizontal="center" vertical="justify" wrapText="1"/>
    </xf>
    <xf numFmtId="0" fontId="55" fillId="0" borderId="0" xfId="0" applyFont="1" applyFill="1" applyBorder="1" applyAlignment="1" applyProtection="1"/>
    <xf numFmtId="11" fontId="55" fillId="0" borderId="0" xfId="0" applyNumberFormat="1" applyFont="1" applyFill="1" applyBorder="1" applyAlignment="1" applyProtection="1">
      <alignment horizontal="left" vertical="justify" wrapText="1"/>
    </xf>
    <xf numFmtId="0" fontId="26" fillId="0" borderId="0" xfId="0" applyNumberFormat="1" applyFont="1" applyFill="1" applyBorder="1" applyAlignment="1" applyProtection="1">
      <alignment horizontal="center" vertical="justify"/>
    </xf>
    <xf numFmtId="49" fontId="67" fillId="0" borderId="0" xfId="0" applyNumberFormat="1" applyFont="1" applyFill="1" applyBorder="1" applyAlignment="1" applyProtection="1">
      <alignment horizontal="left" vertical="justify" wrapText="1"/>
    </xf>
    <xf numFmtId="0" fontId="67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/>
    <xf numFmtId="0" fontId="20" fillId="0" borderId="0" xfId="0" applyFont="1" applyFill="1" applyBorder="1" applyProtection="1"/>
    <xf numFmtId="0" fontId="21" fillId="0" borderId="0" xfId="0" applyFont="1" applyFill="1" applyBorder="1"/>
    <xf numFmtId="0" fontId="13" fillId="0" borderId="12" xfId="0" applyFont="1" applyFill="1" applyBorder="1"/>
    <xf numFmtId="0" fontId="9" fillId="11" borderId="7" xfId="0" applyFont="1" applyFill="1" applyBorder="1" applyAlignment="1">
      <alignment horizontal="right" vertical="top" wrapText="1"/>
    </xf>
    <xf numFmtId="0" fontId="4" fillId="11" borderId="7" xfId="0" applyFont="1" applyFill="1" applyBorder="1" applyAlignment="1">
      <alignment vertical="top" wrapText="1"/>
    </xf>
    <xf numFmtId="164" fontId="4" fillId="11" borderId="7" xfId="0" applyNumberFormat="1" applyFont="1" applyFill="1" applyBorder="1" applyAlignment="1">
      <alignment horizontal="right" vertical="top" wrapText="1"/>
    </xf>
    <xf numFmtId="0" fontId="9" fillId="12" borderId="12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vertical="top" wrapText="1"/>
    </xf>
    <xf numFmtId="0" fontId="19" fillId="0" borderId="2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 textRotation="90"/>
    </xf>
    <xf numFmtId="0" fontId="30" fillId="0" borderId="0" xfId="0" applyNumberFormat="1" applyFont="1" applyFill="1" applyBorder="1" applyAlignment="1" applyProtection="1">
      <alignment horizontal="center" vertical="center" textRotation="90" wrapText="1"/>
    </xf>
    <xf numFmtId="0" fontId="71" fillId="0" borderId="0" xfId="0" applyFont="1" applyFill="1" applyBorder="1" applyProtection="1"/>
    <xf numFmtId="0" fontId="74" fillId="0" borderId="0" xfId="0" applyFont="1" applyFill="1" applyBorder="1" applyAlignment="1" applyProtection="1">
      <alignment vertical="top" textRotation="90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80" fillId="0" borderId="35" xfId="0" applyNumberFormat="1" applyFont="1" applyFill="1" applyBorder="1" applyAlignment="1" applyProtection="1">
      <alignment horizontal="left"/>
    </xf>
    <xf numFmtId="0" fontId="81" fillId="0" borderId="35" xfId="0" applyFont="1" applyFill="1" applyBorder="1" applyAlignment="1" applyProtection="1"/>
    <xf numFmtId="0" fontId="85" fillId="0" borderId="0" xfId="0" applyFont="1" applyFill="1" applyBorder="1" applyAlignment="1" applyProtection="1">
      <alignment horizontal="center"/>
    </xf>
    <xf numFmtId="0" fontId="88" fillId="0" borderId="0" xfId="0" applyFont="1" applyFill="1" applyBorder="1" applyProtection="1"/>
    <xf numFmtId="9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textRotation="90"/>
    </xf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vertical="top" wrapText="1"/>
    </xf>
    <xf numFmtId="0" fontId="19" fillId="0" borderId="75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 wrapText="1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79" fillId="0" borderId="0" xfId="0" applyNumberFormat="1" applyFont="1" applyFill="1" applyBorder="1" applyAlignment="1" applyProtection="1">
      <alignment horizontal="right" vertical="justify"/>
    </xf>
    <xf numFmtId="0" fontId="82" fillId="0" borderId="35" xfId="0" applyFont="1" applyFill="1" applyBorder="1" applyAlignment="1" applyProtection="1"/>
    <xf numFmtId="0" fontId="82" fillId="0" borderId="35" xfId="0" applyFont="1" applyFill="1" applyBorder="1" applyAlignment="1" applyProtection="1">
      <alignment horizontal="right"/>
    </xf>
    <xf numFmtId="49" fontId="79" fillId="0" borderId="0" xfId="0" applyNumberFormat="1" applyFont="1" applyFill="1" applyBorder="1" applyAlignment="1" applyProtection="1">
      <alignment horizontal="left" vertical="justify"/>
    </xf>
    <xf numFmtId="49" fontId="85" fillId="0" borderId="0" xfId="0" applyNumberFormat="1" applyFont="1" applyFill="1" applyBorder="1" applyAlignment="1" applyProtection="1">
      <alignment horizontal="center" vertical="justify" wrapText="1"/>
    </xf>
    <xf numFmtId="49" fontId="86" fillId="0" borderId="0" xfId="0" applyNumberFormat="1" applyFont="1" applyFill="1" applyBorder="1" applyAlignment="1" applyProtection="1">
      <alignment horizontal="center" vertical="justify" wrapText="1"/>
    </xf>
    <xf numFmtId="0" fontId="85" fillId="0" borderId="0" xfId="0" applyFont="1" applyFill="1" applyBorder="1" applyProtection="1"/>
    <xf numFmtId="49" fontId="80" fillId="0" borderId="35" xfId="0" applyNumberFormat="1" applyFont="1" applyFill="1" applyBorder="1" applyAlignment="1" applyProtection="1"/>
    <xf numFmtId="0" fontId="90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54" fillId="0" borderId="21" xfId="0" applyFont="1" applyFill="1" applyBorder="1" applyAlignment="1" applyProtection="1">
      <alignment horizontal="center" vertical="center"/>
    </xf>
    <xf numFmtId="0" fontId="54" fillId="0" borderId="22" xfId="0" applyFont="1" applyFill="1" applyBorder="1" applyAlignment="1" applyProtection="1">
      <alignment horizontal="center" vertical="center"/>
    </xf>
    <xf numFmtId="0" fontId="54" fillId="0" borderId="2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49" fontId="96" fillId="0" borderId="0" xfId="0" applyNumberFormat="1" applyFont="1" applyFill="1" applyBorder="1" applyAlignment="1" applyProtection="1">
      <alignment horizontal="left" vertical="justify"/>
    </xf>
    <xf numFmtId="49" fontId="28" fillId="0" borderId="0" xfId="0" applyNumberFormat="1" applyFont="1" applyFill="1" applyBorder="1" applyAlignment="1" applyProtection="1">
      <alignment horizontal="left" vertical="justify"/>
    </xf>
    <xf numFmtId="0" fontId="24" fillId="0" borderId="0" xfId="0" applyFont="1" applyFill="1" applyBorder="1" applyProtection="1"/>
    <xf numFmtId="0" fontId="29" fillId="0" borderId="0" xfId="0" applyFont="1" applyFill="1" applyBorder="1" applyProtection="1"/>
    <xf numFmtId="49" fontId="80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textRotation="90"/>
    </xf>
    <xf numFmtId="0" fontId="24" fillId="0" borderId="19" xfId="0" applyFont="1" applyFill="1" applyBorder="1" applyAlignment="1" applyProtection="1">
      <alignment horizontal="center" vertical="center" textRotation="90"/>
    </xf>
    <xf numFmtId="0" fontId="24" fillId="0" borderId="20" xfId="0" applyFont="1" applyFill="1" applyBorder="1" applyAlignment="1" applyProtection="1">
      <alignment horizontal="center" vertical="center" textRotation="90"/>
    </xf>
    <xf numFmtId="0" fontId="24" fillId="0" borderId="24" xfId="0" applyFont="1" applyFill="1" applyBorder="1" applyAlignment="1" applyProtection="1">
      <alignment horizontal="center" vertical="center" textRotation="90"/>
    </xf>
    <xf numFmtId="0" fontId="24" fillId="0" borderId="0" xfId="0" applyFont="1" applyFill="1" applyBorder="1" applyAlignment="1" applyProtection="1">
      <alignment horizontal="center" vertical="center" textRotation="90"/>
    </xf>
    <xf numFmtId="0" fontId="24" fillId="0" borderId="25" xfId="0" applyFont="1" applyFill="1" applyBorder="1" applyAlignment="1" applyProtection="1">
      <alignment horizontal="center" vertical="center" textRotation="90"/>
    </xf>
    <xf numFmtId="0" fontId="24" fillId="0" borderId="26" xfId="0" applyFont="1" applyFill="1" applyBorder="1" applyAlignment="1" applyProtection="1">
      <alignment horizontal="center" vertical="center" textRotation="90"/>
    </xf>
    <xf numFmtId="0" fontId="24" fillId="0" borderId="17" xfId="0" applyFont="1" applyFill="1" applyBorder="1" applyAlignment="1" applyProtection="1">
      <alignment horizontal="center" vertical="center" textRotation="90"/>
    </xf>
    <xf numFmtId="0" fontId="24" fillId="0" borderId="27" xfId="0" applyFont="1" applyFill="1" applyBorder="1" applyAlignment="1" applyProtection="1">
      <alignment horizontal="center" vertical="center" textRotation="90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23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left" vertical="center" textRotation="90" wrapText="1"/>
    </xf>
    <xf numFmtId="0" fontId="23" fillId="0" borderId="20" xfId="0" applyFont="1" applyFill="1" applyBorder="1" applyAlignment="1" applyProtection="1">
      <alignment horizontal="left" vertical="center" textRotation="90" wrapText="1"/>
    </xf>
    <xf numFmtId="0" fontId="23" fillId="0" borderId="24" xfId="0" applyFont="1" applyFill="1" applyBorder="1" applyAlignment="1" applyProtection="1">
      <alignment horizontal="left" vertical="center" textRotation="90" wrapText="1"/>
    </xf>
    <xf numFmtId="0" fontId="23" fillId="0" borderId="25" xfId="0" applyFont="1" applyFill="1" applyBorder="1" applyAlignment="1" applyProtection="1">
      <alignment horizontal="left" vertical="center" textRotation="90" wrapText="1"/>
    </xf>
    <xf numFmtId="0" fontId="23" fillId="0" borderId="26" xfId="0" applyFont="1" applyFill="1" applyBorder="1" applyAlignment="1" applyProtection="1">
      <alignment horizontal="left" vertical="center" textRotation="90" wrapText="1"/>
    </xf>
    <xf numFmtId="0" fontId="23" fillId="0" borderId="27" xfId="0" applyFont="1" applyFill="1" applyBorder="1" applyAlignment="1" applyProtection="1">
      <alignment horizontal="left" vertical="center" textRotation="90" wrapText="1"/>
    </xf>
    <xf numFmtId="0" fontId="23" fillId="0" borderId="24" xfId="0" applyFont="1" applyFill="1" applyBorder="1" applyAlignment="1" applyProtection="1">
      <alignment horizontal="center" vertical="center" textRotation="90"/>
    </xf>
    <xf numFmtId="0" fontId="23" fillId="0" borderId="25" xfId="0" applyFont="1" applyFill="1" applyBorder="1" applyAlignment="1" applyProtection="1">
      <alignment horizontal="center" vertical="center" textRotation="90"/>
    </xf>
    <xf numFmtId="0" fontId="23" fillId="0" borderId="26" xfId="0" applyFont="1" applyFill="1" applyBorder="1" applyAlignment="1" applyProtection="1">
      <alignment horizontal="center" vertical="center" textRotation="90"/>
    </xf>
    <xf numFmtId="0" fontId="23" fillId="0" borderId="27" xfId="0" applyFont="1" applyFill="1" applyBorder="1" applyAlignment="1" applyProtection="1">
      <alignment horizontal="center" vertical="center" textRotation="90"/>
    </xf>
    <xf numFmtId="0" fontId="23" fillId="0" borderId="24" xfId="0" applyFont="1" applyFill="1" applyBorder="1" applyAlignment="1" applyProtection="1">
      <alignment horizontal="center" vertical="center" textRotation="90" wrapText="1"/>
    </xf>
    <xf numFmtId="0" fontId="23" fillId="0" borderId="25" xfId="0" applyFont="1" applyFill="1" applyBorder="1" applyAlignment="1" applyProtection="1">
      <alignment horizontal="center" vertical="center" textRotation="90" wrapText="1"/>
    </xf>
    <xf numFmtId="0" fontId="23" fillId="0" borderId="26" xfId="0" applyFont="1" applyFill="1" applyBorder="1" applyAlignment="1" applyProtection="1">
      <alignment horizontal="center" vertical="center" textRotation="90" wrapText="1"/>
    </xf>
    <xf numFmtId="0" fontId="23" fillId="0" borderId="27" xfId="0" applyFont="1" applyFill="1" applyBorder="1" applyAlignment="1" applyProtection="1">
      <alignment horizontal="center" vertical="center" textRotation="90" wrapText="1"/>
    </xf>
    <xf numFmtId="0" fontId="17" fillId="0" borderId="3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49" fontId="29" fillId="0" borderId="30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49" fontId="29" fillId="0" borderId="31" xfId="0" applyNumberFormat="1" applyFont="1" applyFill="1" applyBorder="1" applyAlignment="1" applyProtection="1">
      <alignment horizontal="center" vertical="center" wrapText="1"/>
    </xf>
    <xf numFmtId="0" fontId="30" fillId="0" borderId="3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left" vertical="center" wrapText="1"/>
    </xf>
    <xf numFmtId="0" fontId="30" fillId="0" borderId="31" xfId="0" applyFont="1" applyFill="1" applyBorder="1" applyAlignment="1" applyProtection="1">
      <alignment horizontal="left" vertical="center" wrapText="1"/>
    </xf>
    <xf numFmtId="0" fontId="30" fillId="0" borderId="11" xfId="0" applyNumberFormat="1" applyFont="1" applyFill="1" applyBorder="1" applyAlignment="1" applyProtection="1">
      <alignment horizontal="center" vertical="center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30" fillId="0" borderId="30" xfId="0" applyNumberFormat="1" applyFont="1" applyFill="1" applyBorder="1" applyAlignment="1" applyProtection="1">
      <alignment horizontal="center" vertical="center"/>
    </xf>
    <xf numFmtId="0" fontId="30" fillId="0" borderId="31" xfId="0" applyNumberFormat="1" applyFont="1" applyFill="1" applyBorder="1" applyAlignment="1" applyProtection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 vertical="center"/>
    </xf>
    <xf numFmtId="0" fontId="30" fillId="0" borderId="33" xfId="0" applyNumberFormat="1" applyFont="1" applyFill="1" applyBorder="1" applyAlignment="1" applyProtection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 wrapText="1"/>
    </xf>
    <xf numFmtId="49" fontId="24" fillId="0" borderId="22" xfId="0" applyNumberFormat="1" applyFont="1" applyFill="1" applyBorder="1" applyAlignment="1" applyProtection="1">
      <alignment horizontal="center" vertical="center" wrapText="1"/>
    </xf>
    <xf numFmtId="49" fontId="24" fillId="0" borderId="23" xfId="0" applyNumberFormat="1" applyFont="1" applyFill="1" applyBorder="1" applyAlignment="1" applyProtection="1">
      <alignment horizontal="center" vertical="center" wrapText="1"/>
    </xf>
    <xf numFmtId="0" fontId="17" fillId="9" borderId="28" xfId="0" applyFont="1" applyFill="1" applyBorder="1" applyAlignment="1" applyProtection="1">
      <alignment horizontal="left" vertical="center" wrapText="1"/>
    </xf>
    <xf numFmtId="0" fontId="17" fillId="9" borderId="6" xfId="0" applyFont="1" applyFill="1" applyBorder="1" applyAlignment="1" applyProtection="1">
      <alignment horizontal="left" vertical="center" wrapText="1"/>
    </xf>
    <xf numFmtId="0" fontId="17" fillId="9" borderId="29" xfId="0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center" vertical="center"/>
    </xf>
    <xf numFmtId="0" fontId="17" fillId="0" borderId="31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24" fillId="0" borderId="31" xfId="0" applyNumberFormat="1" applyFont="1" applyFill="1" applyBorder="1" applyAlignment="1" applyProtection="1">
      <alignment horizontal="center" vertical="center" wrapText="1"/>
    </xf>
    <xf numFmtId="0" fontId="30" fillId="0" borderId="34" xfId="0" applyNumberFormat="1" applyFont="1" applyFill="1" applyBorder="1" applyAlignment="1" applyProtection="1">
      <alignment horizontal="center" vertical="center"/>
    </xf>
    <xf numFmtId="0" fontId="17" fillId="0" borderId="34" xfId="0" applyNumberFormat="1" applyFont="1" applyFill="1" applyBorder="1" applyAlignment="1" applyProtection="1">
      <alignment horizontal="center" vertical="center"/>
    </xf>
    <xf numFmtId="49" fontId="32" fillId="0" borderId="30" xfId="0" applyNumberFormat="1" applyFont="1" applyFill="1" applyBorder="1" applyAlignment="1" applyProtection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49" fontId="32" fillId="0" borderId="31" xfId="0" applyNumberFormat="1" applyFont="1" applyFill="1" applyBorder="1" applyAlignment="1" applyProtection="1">
      <alignment horizontal="center" vertical="center" wrapText="1"/>
    </xf>
    <xf numFmtId="0" fontId="33" fillId="9" borderId="28" xfId="0" applyFont="1" applyFill="1" applyBorder="1" applyAlignment="1" applyProtection="1">
      <alignment horizontal="left" vertical="center" wrapText="1"/>
    </xf>
    <xf numFmtId="0" fontId="33" fillId="9" borderId="6" xfId="0" applyFont="1" applyFill="1" applyBorder="1" applyAlignment="1" applyProtection="1">
      <alignment horizontal="left" vertical="center" wrapText="1"/>
    </xf>
    <xf numFmtId="0" fontId="33" fillId="9" borderId="29" xfId="0" applyFont="1" applyFill="1" applyBorder="1" applyAlignment="1" applyProtection="1">
      <alignment horizontal="left" vertical="center" wrapText="1"/>
    </xf>
    <xf numFmtId="0" fontId="33" fillId="0" borderId="32" xfId="0" applyNumberFormat="1" applyFont="1" applyFill="1" applyBorder="1" applyAlignment="1" applyProtection="1">
      <alignment horizontal="center" vertical="center"/>
    </xf>
    <xf numFmtId="0" fontId="33" fillId="0" borderId="33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 applyProtection="1">
      <alignment horizontal="center" vertical="center"/>
    </xf>
    <xf numFmtId="0" fontId="33" fillId="0" borderId="34" xfId="0" applyNumberFormat="1" applyFont="1" applyFill="1" applyBorder="1" applyAlignment="1" applyProtection="1">
      <alignment horizontal="center" vertical="center"/>
    </xf>
    <xf numFmtId="0" fontId="30" fillId="0" borderId="9" xfId="0" applyNumberFormat="1" applyFont="1" applyFill="1" applyBorder="1" applyAlignment="1" applyProtection="1">
      <alignment horizontal="center" vertical="center"/>
    </xf>
    <xf numFmtId="0" fontId="17" fillId="9" borderId="32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left" vertical="center" wrapText="1"/>
    </xf>
    <xf numFmtId="0" fontId="17" fillId="9" borderId="33" xfId="0" applyFont="1" applyFill="1" applyBorder="1" applyAlignment="1" applyProtection="1">
      <alignment horizontal="left" vertical="center" wrapText="1"/>
    </xf>
    <xf numFmtId="49" fontId="96" fillId="0" borderId="0" xfId="0" applyNumberFormat="1" applyFont="1" applyFill="1" applyBorder="1" applyAlignment="1" applyProtection="1">
      <alignment horizontal="left" vertical="justify"/>
    </xf>
    <xf numFmtId="11" fontId="19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>
      <alignment horizontal="left" vertical="justify"/>
    </xf>
    <xf numFmtId="0" fontId="24" fillId="0" borderId="0" xfId="0" applyFont="1" applyFill="1" applyBorder="1" applyProtection="1"/>
    <xf numFmtId="49" fontId="87" fillId="0" borderId="0" xfId="0" applyNumberFormat="1" applyFont="1" applyFill="1" applyBorder="1" applyAlignment="1" applyProtection="1">
      <alignment horizontal="center" vertical="justify"/>
    </xf>
    <xf numFmtId="0" fontId="86" fillId="0" borderId="0" xfId="0" applyFont="1" applyFill="1" applyBorder="1" applyAlignment="1" applyProtection="1">
      <alignment horizontal="center" vertical="top"/>
    </xf>
    <xf numFmtId="0" fontId="29" fillId="0" borderId="0" xfId="0" applyFont="1" applyFill="1" applyBorder="1" applyProtection="1"/>
    <xf numFmtId="49" fontId="83" fillId="0" borderId="0" xfId="0" applyNumberFormat="1" applyFont="1" applyFill="1" applyBorder="1" applyAlignment="1" applyProtection="1">
      <alignment horizontal="right" vertical="justify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41" fillId="0" borderId="5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 vertical="center"/>
    </xf>
    <xf numFmtId="11" fontId="24" fillId="0" borderId="35" xfId="0" applyNumberFormat="1" applyFont="1" applyFill="1" applyBorder="1" applyAlignment="1" applyProtection="1">
      <alignment horizontal="center" wrapText="1"/>
    </xf>
    <xf numFmtId="49" fontId="87" fillId="0" borderId="36" xfId="0" applyNumberFormat="1" applyFont="1" applyFill="1" applyBorder="1" applyAlignment="1" applyProtection="1">
      <alignment horizontal="right" vertical="justify"/>
    </xf>
    <xf numFmtId="0" fontId="86" fillId="0" borderId="36" xfId="0" applyFont="1" applyFill="1" applyBorder="1" applyAlignment="1" applyProtection="1">
      <alignment horizontal="center" vertical="top"/>
    </xf>
    <xf numFmtId="49" fontId="80" fillId="0" borderId="0" xfId="0" applyNumberFormat="1" applyFont="1" applyFill="1" applyBorder="1" applyAlignment="1" applyProtection="1">
      <alignment horizontal="center"/>
    </xf>
    <xf numFmtId="164" fontId="15" fillId="0" borderId="75" xfId="0" applyNumberFormat="1" applyFont="1" applyFill="1" applyBorder="1" applyAlignment="1" applyProtection="1">
      <alignment horizontal="center" vertical="center"/>
    </xf>
    <xf numFmtId="164" fontId="15" fillId="0" borderId="76" xfId="0" applyNumberFormat="1" applyFont="1" applyFill="1" applyBorder="1" applyAlignment="1" applyProtection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right" vertical="top" wrapText="1"/>
    </xf>
    <xf numFmtId="0" fontId="17" fillId="0" borderId="2" xfId="0" applyFont="1" applyFill="1" applyBorder="1" applyAlignment="1" applyProtection="1">
      <alignment horizontal="right" vertical="top" wrapText="1"/>
    </xf>
    <xf numFmtId="1" fontId="15" fillId="0" borderId="7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right"/>
    </xf>
    <xf numFmtId="0" fontId="76" fillId="0" borderId="1" xfId="0" applyFont="1" applyFill="1" applyBorder="1" applyAlignment="1">
      <alignment horizontal="right"/>
    </xf>
    <xf numFmtId="0" fontId="76" fillId="0" borderId="2" xfId="0" applyFont="1" applyFill="1" applyBorder="1" applyAlignment="1">
      <alignment horizontal="right"/>
    </xf>
    <xf numFmtId="0" fontId="15" fillId="0" borderId="65" xfId="0" applyNumberFormat="1" applyFont="1" applyFill="1" applyBorder="1" applyAlignment="1" applyProtection="1">
      <alignment horizontal="center" vertical="center"/>
    </xf>
    <xf numFmtId="0" fontId="15" fillId="0" borderId="63" xfId="0" applyNumberFormat="1" applyFont="1" applyFill="1" applyBorder="1" applyAlignment="1" applyProtection="1">
      <alignment horizontal="center" vertical="center"/>
    </xf>
    <xf numFmtId="0" fontId="15" fillId="0" borderId="64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Border="1" applyProtection="1"/>
    <xf numFmtId="0" fontId="78" fillId="0" borderId="19" xfId="0" applyFont="1" applyFill="1" applyBorder="1" applyAlignment="1" applyProtection="1"/>
    <xf numFmtId="0" fontId="78" fillId="0" borderId="0" xfId="0" applyFont="1" applyFill="1" applyBorder="1" applyAlignment="1" applyProtection="1"/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Fill="1" applyBorder="1" applyAlignment="1" applyProtection="1">
      <alignment horizontal="center" vertical="center"/>
    </xf>
    <xf numFmtId="0" fontId="15" fillId="0" borderId="75" xfId="0" applyNumberFormat="1" applyFont="1" applyFill="1" applyBorder="1" applyAlignment="1" applyProtection="1">
      <alignment horizontal="center" vertical="center"/>
    </xf>
    <xf numFmtId="0" fontId="15" fillId="0" borderId="76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right"/>
    </xf>
    <xf numFmtId="0" fontId="17" fillId="0" borderId="27" xfId="0" applyFont="1" applyFill="1" applyBorder="1" applyAlignment="1" applyProtection="1">
      <alignment horizontal="right"/>
    </xf>
    <xf numFmtId="0" fontId="17" fillId="0" borderId="5" xfId="0" applyFont="1" applyFill="1" applyBorder="1" applyAlignment="1" applyProtection="1">
      <alignment horizontal="right"/>
    </xf>
    <xf numFmtId="0" fontId="17" fillId="0" borderId="1" xfId="0" applyFont="1" applyFill="1" applyBorder="1" applyAlignment="1" applyProtection="1">
      <alignment horizontal="right"/>
    </xf>
    <xf numFmtId="0" fontId="17" fillId="0" borderId="2" xfId="0" applyFont="1" applyFill="1" applyBorder="1" applyAlignment="1" applyProtection="1">
      <alignment horizontal="right"/>
    </xf>
    <xf numFmtId="0" fontId="15" fillId="0" borderId="68" xfId="0" applyNumberFormat="1" applyFont="1" applyFill="1" applyBorder="1" applyAlignment="1" applyProtection="1">
      <alignment horizontal="center" vertical="center"/>
    </xf>
    <xf numFmtId="0" fontId="15" fillId="0" borderId="79" xfId="0" applyNumberFormat="1" applyFont="1" applyFill="1" applyBorder="1" applyAlignment="1" applyProtection="1">
      <alignment horizontal="center" vertical="center"/>
    </xf>
    <xf numFmtId="0" fontId="15" fillId="0" borderId="75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73" fillId="0" borderId="32" xfId="0" applyNumberFormat="1" applyFont="1" applyFill="1" applyBorder="1" applyAlignment="1" applyProtection="1">
      <alignment horizontal="center" vertical="center"/>
    </xf>
    <xf numFmtId="0" fontId="73" fillId="0" borderId="12" xfId="0" applyNumberFormat="1" applyFont="1" applyFill="1" applyBorder="1" applyAlignment="1" applyProtection="1">
      <alignment horizontal="center" vertical="center"/>
    </xf>
    <xf numFmtId="0" fontId="73" fillId="0" borderId="33" xfId="0" applyNumberFormat="1" applyFont="1" applyFill="1" applyBorder="1" applyAlignment="1" applyProtection="1">
      <alignment horizontal="center" vertical="center"/>
    </xf>
    <xf numFmtId="0" fontId="73" fillId="0" borderId="11" xfId="0" applyNumberFormat="1" applyFont="1" applyFill="1" applyBorder="1" applyAlignment="1" applyProtection="1">
      <alignment horizontal="center" vertical="center"/>
    </xf>
    <xf numFmtId="0" fontId="73" fillId="0" borderId="8" xfId="0" applyNumberFormat="1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0" fillId="0" borderId="33" xfId="0" applyFont="1" applyFill="1" applyBorder="1" applyAlignment="1" applyProtection="1">
      <alignment horizontal="left" vertical="center" wrapText="1"/>
    </xf>
    <xf numFmtId="49" fontId="72" fillId="0" borderId="30" xfId="0" applyNumberFormat="1" applyFont="1" applyFill="1" applyBorder="1" applyAlignment="1" applyProtection="1">
      <alignment horizontal="center" vertical="center" wrapText="1"/>
    </xf>
    <xf numFmtId="49" fontId="72" fillId="0" borderId="9" xfId="0" applyNumberFormat="1" applyFont="1" applyFill="1" applyBorder="1" applyAlignment="1" applyProtection="1">
      <alignment horizontal="center" vertical="center" wrapText="1"/>
    </xf>
    <xf numFmtId="49" fontId="72" fillId="0" borderId="31" xfId="0" applyNumberFormat="1" applyFont="1" applyFill="1" applyBorder="1" applyAlignment="1" applyProtection="1">
      <alignment horizontal="center" vertical="center" wrapText="1"/>
    </xf>
    <xf numFmtId="0" fontId="73" fillId="0" borderId="28" xfId="0" applyFont="1" applyFill="1" applyBorder="1" applyAlignment="1" applyProtection="1">
      <alignment horizontal="left" vertical="center" wrapText="1"/>
    </xf>
    <xf numFmtId="0" fontId="73" fillId="0" borderId="6" xfId="0" applyFont="1" applyFill="1" applyBorder="1" applyAlignment="1" applyProtection="1">
      <alignment horizontal="left" vertical="center" wrapText="1"/>
    </xf>
    <xf numFmtId="0" fontId="73" fillId="0" borderId="29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0" fontId="30" fillId="0" borderId="29" xfId="0" applyFont="1" applyFill="1" applyBorder="1" applyAlignment="1" applyProtection="1">
      <alignment horizontal="left" vertical="center" wrapText="1"/>
    </xf>
    <xf numFmtId="0" fontId="70" fillId="0" borderId="21" xfId="0" applyNumberFormat="1" applyFont="1" applyFill="1" applyBorder="1" applyAlignment="1" applyProtection="1">
      <alignment horizontal="center" vertical="center"/>
    </xf>
    <xf numFmtId="0" fontId="70" fillId="0" borderId="54" xfId="0" applyNumberFormat="1" applyFont="1" applyFill="1" applyBorder="1" applyAlignment="1" applyProtection="1">
      <alignment horizontal="center" vertical="center"/>
    </xf>
    <xf numFmtId="0" fontId="70" fillId="0" borderId="69" xfId="0" applyNumberFormat="1" applyFont="1" applyFill="1" applyBorder="1" applyAlignment="1" applyProtection="1">
      <alignment horizontal="center" vertical="center"/>
    </xf>
    <xf numFmtId="0" fontId="70" fillId="0" borderId="23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49" fontId="29" fillId="0" borderId="21" xfId="0" applyNumberFormat="1" applyFont="1" applyFill="1" applyBorder="1" applyAlignment="1" applyProtection="1">
      <alignment horizontal="center" vertical="center" wrapText="1"/>
    </xf>
    <xf numFmtId="49" fontId="29" fillId="0" borderId="22" xfId="0" applyNumberFormat="1" applyFont="1" applyFill="1" applyBorder="1" applyAlignment="1" applyProtection="1">
      <alignment horizontal="center" vertical="center" wrapText="1"/>
    </xf>
    <xf numFmtId="49" fontId="29" fillId="0" borderId="23" xfId="0" applyNumberFormat="1" applyFont="1" applyFill="1" applyBorder="1" applyAlignment="1" applyProtection="1">
      <alignment horizontal="center" vertical="center" wrapText="1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3" xfId="0" applyNumberFormat="1" applyFont="1" applyFill="1" applyBorder="1" applyAlignment="1" applyProtection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49" fontId="29" fillId="0" borderId="70" xfId="0" applyNumberFormat="1" applyFont="1" applyFill="1" applyBorder="1" applyAlignment="1" applyProtection="1">
      <alignment horizontal="center" vertical="center" wrapText="1"/>
    </xf>
    <xf numFmtId="49" fontId="29" fillId="0" borderId="36" xfId="0" applyNumberFormat="1" applyFont="1" applyFill="1" applyBorder="1" applyAlignment="1" applyProtection="1">
      <alignment horizontal="center" vertical="center" wrapText="1"/>
    </xf>
    <xf numFmtId="49" fontId="29" fillId="0" borderId="71" xfId="0" applyNumberFormat="1" applyFont="1" applyFill="1" applyBorder="1" applyAlignment="1" applyProtection="1">
      <alignment horizontal="center" vertical="center" wrapText="1"/>
    </xf>
    <xf numFmtId="0" fontId="30" fillId="0" borderId="54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22" xfId="0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69" xfId="0" applyNumberFormat="1" applyFont="1" applyFill="1" applyBorder="1" applyAlignment="1" applyProtection="1">
      <alignment horizontal="center" vertical="center"/>
    </xf>
    <xf numFmtId="0" fontId="34" fillId="0" borderId="76" xfId="0" applyNumberFormat="1" applyFont="1" applyFill="1" applyBorder="1" applyAlignment="1" applyProtection="1">
      <alignment horizontal="center" vertical="center"/>
    </xf>
    <xf numFmtId="0" fontId="34" fillId="0" borderId="3" xfId="0" applyNumberFormat="1" applyFont="1" applyFill="1" applyBorder="1" applyAlignment="1" applyProtection="1">
      <alignment horizontal="center" vertical="center"/>
    </xf>
    <xf numFmtId="0" fontId="34" fillId="0" borderId="75" xfId="0" applyNumberFormat="1" applyFont="1" applyFill="1" applyBorder="1" applyAlignment="1" applyProtection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 vertical="center"/>
    </xf>
    <xf numFmtId="0" fontId="34" fillId="0" borderId="27" xfId="0" applyNumberFormat="1" applyFont="1" applyFill="1" applyBorder="1" applyAlignment="1" applyProtection="1">
      <alignment horizontal="center" vertical="center"/>
    </xf>
    <xf numFmtId="0" fontId="34" fillId="0" borderId="4" xfId="0" applyNumberFormat="1" applyFont="1" applyFill="1" applyBorder="1" applyAlignment="1" applyProtection="1">
      <alignment horizontal="center" vertical="center"/>
    </xf>
    <xf numFmtId="0" fontId="30" fillId="0" borderId="60" xfId="0" applyNumberFormat="1" applyFont="1" applyFill="1" applyBorder="1" applyAlignment="1" applyProtection="1">
      <alignment horizontal="center" vertical="center"/>
    </xf>
    <xf numFmtId="0" fontId="30" fillId="0" borderId="61" xfId="0" applyNumberFormat="1" applyFont="1" applyFill="1" applyBorder="1" applyAlignment="1" applyProtection="1">
      <alignment horizontal="center" vertical="center"/>
    </xf>
    <xf numFmtId="0" fontId="30" fillId="0" borderId="59" xfId="0" applyNumberFormat="1" applyFont="1" applyFill="1" applyBorder="1" applyAlignment="1" applyProtection="1">
      <alignment horizontal="center" vertical="center"/>
    </xf>
    <xf numFmtId="0" fontId="69" fillId="0" borderId="4" xfId="0" applyFont="1" applyFill="1" applyBorder="1" applyAlignment="1" applyProtection="1">
      <alignment horizontal="right"/>
    </xf>
    <xf numFmtId="0" fontId="15" fillId="0" borderId="4" xfId="0" applyFont="1" applyFill="1" applyBorder="1" applyAlignment="1" applyProtection="1">
      <alignment horizontal="center" vertical="center"/>
    </xf>
    <xf numFmtId="0" fontId="30" fillId="0" borderId="74" xfId="0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50" xfId="0" applyNumberFormat="1" applyFont="1" applyFill="1" applyBorder="1" applyAlignment="1" applyProtection="1">
      <alignment horizontal="center" vertical="center"/>
    </xf>
    <xf numFmtId="0" fontId="30" fillId="0" borderId="28" xfId="0" applyNumberFormat="1" applyFont="1" applyFill="1" applyBorder="1" applyAlignment="1" applyProtection="1">
      <alignment horizontal="center" vertical="center"/>
    </xf>
    <xf numFmtId="0" fontId="30" fillId="0" borderId="56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30" fillId="0" borderId="35" xfId="0" applyNumberFormat="1" applyFont="1" applyFill="1" applyBorder="1" applyAlignment="1" applyProtection="1">
      <alignment horizontal="center" vertical="center"/>
    </xf>
    <xf numFmtId="0" fontId="30" fillId="0" borderId="55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left" vertical="center" wrapText="1"/>
    </xf>
    <xf numFmtId="0" fontId="30" fillId="0" borderId="29" xfId="0" applyNumberFormat="1" applyFont="1" applyFill="1" applyBorder="1" applyAlignment="1" applyProtection="1">
      <alignment horizontal="center" vertical="center"/>
    </xf>
    <xf numFmtId="0" fontId="30" fillId="0" borderId="70" xfId="0" applyNumberFormat="1" applyFont="1" applyFill="1" applyBorder="1" applyAlignment="1" applyProtection="1">
      <alignment horizontal="center" vertical="center"/>
    </xf>
    <xf numFmtId="0" fontId="30" fillId="0" borderId="72" xfId="0" applyNumberFormat="1" applyFont="1" applyFill="1" applyBorder="1" applyAlignment="1" applyProtection="1">
      <alignment horizontal="center" vertical="center"/>
    </xf>
    <xf numFmtId="0" fontId="30" fillId="0" borderId="36" xfId="0" applyNumberFormat="1" applyFont="1" applyFill="1" applyBorder="1" applyAlignment="1" applyProtection="1">
      <alignment horizontal="center" vertical="center"/>
    </xf>
    <xf numFmtId="0" fontId="30" fillId="0" borderId="71" xfId="0" applyNumberFormat="1" applyFont="1" applyFill="1" applyBorder="1" applyAlignment="1" applyProtection="1">
      <alignment horizontal="center" vertical="center"/>
    </xf>
    <xf numFmtId="0" fontId="30" fillId="0" borderId="73" xfId="0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left" vertical="center" wrapText="1"/>
    </xf>
    <xf numFmtId="0" fontId="30" fillId="0" borderId="36" xfId="0" applyFont="1" applyFill="1" applyBorder="1" applyAlignment="1" applyProtection="1">
      <alignment horizontal="left" vertical="center" wrapText="1"/>
    </xf>
    <xf numFmtId="0" fontId="30" fillId="0" borderId="71" xfId="0" applyFont="1" applyFill="1" applyBorder="1" applyAlignment="1" applyProtection="1">
      <alignment horizontal="left" vertical="center" wrapText="1"/>
    </xf>
    <xf numFmtId="0" fontId="30" fillId="0" borderId="62" xfId="0" applyNumberFormat="1" applyFont="1" applyFill="1" applyBorder="1" applyAlignment="1" applyProtection="1">
      <alignment horizontal="center" vertical="center"/>
    </xf>
    <xf numFmtId="0" fontId="30" fillId="0" borderId="78" xfId="0" applyNumberFormat="1" applyFont="1" applyFill="1" applyBorder="1" applyAlignment="1" applyProtection="1">
      <alignment horizontal="center" vertical="center"/>
    </xf>
    <xf numFmtId="0" fontId="30" fillId="0" borderId="58" xfId="0" applyNumberFormat="1" applyFont="1" applyFill="1" applyBorder="1" applyAlignment="1" applyProtection="1">
      <alignment horizontal="center" vertical="center"/>
    </xf>
    <xf numFmtId="0" fontId="30" fillId="0" borderId="66" xfId="0" applyNumberFormat="1" applyFont="1" applyFill="1" applyBorder="1" applyAlignment="1" applyProtection="1">
      <alignment horizontal="center" vertical="center"/>
    </xf>
    <xf numFmtId="0" fontId="30" fillId="0" borderId="77" xfId="0" applyNumberFormat="1" applyFont="1" applyFill="1" applyBorder="1" applyAlignment="1" applyProtection="1">
      <alignment horizontal="center" vertical="center"/>
    </xf>
    <xf numFmtId="0" fontId="30" fillId="0" borderId="11" xfId="0" quotePrefix="1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4" fillId="0" borderId="68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right"/>
    </xf>
    <xf numFmtId="0" fontId="15" fillId="0" borderId="2" xfId="0" applyFont="1" applyFill="1" applyBorder="1" applyAlignment="1" applyProtection="1">
      <alignment horizontal="center" vertical="center"/>
    </xf>
    <xf numFmtId="49" fontId="29" fillId="0" borderId="58" xfId="0" applyNumberFormat="1" applyFont="1" applyFill="1" applyBorder="1" applyAlignment="1" applyProtection="1">
      <alignment horizontal="center" vertical="center" wrapText="1"/>
    </xf>
    <xf numFmtId="49" fontId="29" fillId="0" borderId="77" xfId="0" applyNumberFormat="1" applyFont="1" applyFill="1" applyBorder="1" applyAlignment="1" applyProtection="1">
      <alignment horizontal="center" vertical="center" wrapText="1"/>
    </xf>
    <xf numFmtId="49" fontId="29" fillId="0" borderId="66" xfId="0" applyNumberFormat="1" applyFont="1" applyFill="1" applyBorder="1" applyAlignment="1" applyProtection="1">
      <alignment horizontal="center" vertical="center" wrapText="1"/>
    </xf>
    <xf numFmtId="0" fontId="30" fillId="0" borderId="59" xfId="0" applyFont="1" applyFill="1" applyBorder="1" applyAlignment="1" applyProtection="1">
      <alignment horizontal="left" vertical="center" wrapText="1"/>
    </xf>
    <xf numFmtId="0" fontId="30" fillId="0" borderId="60" xfId="0" applyFont="1" applyFill="1" applyBorder="1" applyAlignment="1" applyProtection="1">
      <alignment horizontal="left" vertical="center" wrapText="1"/>
    </xf>
    <xf numFmtId="0" fontId="30" fillId="0" borderId="61" xfId="0" applyFont="1" applyFill="1" applyBorder="1" applyAlignment="1" applyProtection="1">
      <alignment horizontal="left" vertical="center" wrapText="1"/>
    </xf>
    <xf numFmtId="0" fontId="30" fillId="0" borderId="62" xfId="0" quotePrefix="1" applyNumberFormat="1" applyFont="1" applyFill="1" applyBorder="1" applyAlignment="1" applyProtection="1">
      <alignment horizontal="center" vertical="center"/>
    </xf>
    <xf numFmtId="0" fontId="68" fillId="0" borderId="18" xfId="0" applyFont="1" applyFill="1" applyBorder="1" applyAlignment="1" applyProtection="1">
      <alignment horizontal="center" vertical="center" wrapText="1"/>
    </xf>
    <xf numFmtId="0" fontId="68" fillId="0" borderId="19" xfId="0" applyFont="1" applyFill="1" applyBorder="1" applyAlignment="1" applyProtection="1">
      <alignment horizontal="center" vertical="center" wrapText="1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center" vertical="center"/>
    </xf>
    <xf numFmtId="0" fontId="68" fillId="0" borderId="20" xfId="0" applyNumberFormat="1" applyFont="1" applyFill="1" applyBorder="1" applyAlignment="1" applyProtection="1">
      <alignment horizontal="center" vertical="center"/>
    </xf>
    <xf numFmtId="0" fontId="30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NumberFormat="1" applyFont="1" applyFill="1" applyBorder="1" applyAlignment="1" applyProtection="1">
      <alignment horizontal="center" vertical="center"/>
    </xf>
    <xf numFmtId="0" fontId="30" fillId="0" borderId="52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68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68" fillId="0" borderId="75" xfId="0" applyNumberFormat="1" applyFont="1" applyFill="1" applyBorder="1" applyAlignment="1" applyProtection="1">
      <alignment horizontal="center" vertical="center"/>
    </xf>
    <xf numFmtId="0" fontId="68" fillId="0" borderId="76" xfId="0" applyNumberFormat="1" applyFont="1" applyFill="1" applyBorder="1" applyAlignment="1" applyProtection="1">
      <alignment horizontal="center" vertical="center"/>
    </xf>
    <xf numFmtId="0" fontId="68" fillId="0" borderId="3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68" fillId="0" borderId="18" xfId="0" applyFont="1" applyFill="1" applyBorder="1" applyAlignment="1" applyProtection="1">
      <alignment horizontal="center" vertical="center"/>
    </xf>
    <xf numFmtId="0" fontId="68" fillId="0" borderId="19" xfId="0" applyFont="1" applyFill="1" applyBorder="1" applyAlignment="1" applyProtection="1">
      <alignment horizontal="center" vertical="center"/>
    </xf>
    <xf numFmtId="0" fontId="68" fillId="0" borderId="20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/>
    <xf numFmtId="0" fontId="12" fillId="0" borderId="20" xfId="0" applyFont="1" applyFill="1" applyBorder="1" applyAlignment="1"/>
    <xf numFmtId="0" fontId="23" fillId="0" borderId="0" xfId="0" applyFont="1" applyFill="1" applyBorder="1" applyAlignment="1" applyProtection="1">
      <alignment horizontal="center" vertical="center" textRotation="90" wrapText="1"/>
    </xf>
    <xf numFmtId="0" fontId="23" fillId="0" borderId="0" xfId="0" applyFont="1" applyFill="1" applyBorder="1" applyAlignment="1" applyProtection="1">
      <alignment horizontal="center" vertical="center" textRotation="90"/>
    </xf>
    <xf numFmtId="0" fontId="23" fillId="0" borderId="17" xfId="0" applyFont="1" applyFill="1" applyBorder="1" applyAlignment="1" applyProtection="1">
      <alignment horizontal="center" vertical="center" textRotation="90"/>
    </xf>
    <xf numFmtId="49" fontId="24" fillId="0" borderId="24" xfId="0" applyNumberFormat="1" applyFont="1" applyFill="1" applyBorder="1" applyAlignment="1" applyProtection="1">
      <alignment horizontal="center" vertical="center" textRotation="90" wrapText="1"/>
    </xf>
    <xf numFmtId="49" fontId="24" fillId="0" borderId="25" xfId="0" applyNumberFormat="1" applyFont="1" applyFill="1" applyBorder="1" applyAlignment="1" applyProtection="1">
      <alignment horizontal="center" vertical="center" textRotation="90" wrapText="1"/>
    </xf>
    <xf numFmtId="49" fontId="24" fillId="0" borderId="26" xfId="0" applyNumberFormat="1" applyFont="1" applyFill="1" applyBorder="1" applyAlignment="1" applyProtection="1">
      <alignment horizontal="center" vertical="center" textRotation="90" wrapText="1"/>
    </xf>
    <xf numFmtId="49" fontId="24" fillId="0" borderId="27" xfId="0" applyNumberFormat="1" applyFont="1" applyFill="1" applyBorder="1" applyAlignment="1" applyProtection="1">
      <alignment horizontal="center" vertical="center" textRotation="90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center" wrapText="1"/>
    </xf>
    <xf numFmtId="49" fontId="24" fillId="0" borderId="20" xfId="0" applyNumberFormat="1" applyFont="1" applyFill="1" applyBorder="1" applyAlignment="1" applyProtection="1">
      <alignment horizontal="center" vertical="center" wrapText="1"/>
    </xf>
    <xf numFmtId="49" fontId="24" fillId="0" borderId="26" xfId="0" applyNumberFormat="1" applyFont="1" applyFill="1" applyBorder="1" applyAlignment="1" applyProtection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 wrapText="1"/>
    </xf>
    <xf numFmtId="49" fontId="24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</xf>
    <xf numFmtId="0" fontId="55" fillId="0" borderId="5" xfId="0" applyFont="1" applyFill="1" applyBorder="1" applyAlignment="1" applyProtection="1">
      <alignment horizontal="center" vertical="center"/>
    </xf>
    <xf numFmtId="0" fontId="55" fillId="0" borderId="2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center" vertical="center"/>
    </xf>
    <xf numFmtId="0" fontId="53" fillId="0" borderId="5" xfId="0" applyNumberFormat="1" applyFont="1" applyFill="1" applyBorder="1" applyAlignment="1" applyProtection="1">
      <alignment horizontal="left" vertical="justify"/>
    </xf>
    <xf numFmtId="0" fontId="53" fillId="0" borderId="1" xfId="0" applyNumberFormat="1" applyFont="1" applyFill="1" applyBorder="1" applyAlignment="1" applyProtection="1">
      <alignment horizontal="left" vertical="justify"/>
    </xf>
    <xf numFmtId="0" fontId="53" fillId="0" borderId="2" xfId="0" applyNumberFormat="1" applyFont="1" applyFill="1" applyBorder="1" applyAlignment="1" applyProtection="1">
      <alignment horizontal="left" vertical="justify"/>
    </xf>
    <xf numFmtId="49" fontId="53" fillId="0" borderId="5" xfId="0" applyNumberFormat="1" applyFont="1" applyFill="1" applyBorder="1" applyAlignment="1" applyProtection="1">
      <alignment horizontal="center" vertical="center"/>
    </xf>
    <xf numFmtId="49" fontId="53" fillId="0" borderId="1" xfId="0" applyNumberFormat="1" applyFont="1" applyFill="1" applyBorder="1" applyAlignment="1" applyProtection="1">
      <alignment horizontal="center" vertical="center"/>
    </xf>
    <xf numFmtId="49" fontId="53" fillId="0" borderId="2" xfId="0" applyNumberFormat="1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horizontal="center" vertical="center"/>
    </xf>
    <xf numFmtId="0" fontId="55" fillId="0" borderId="5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Fill="1" applyBorder="1" applyAlignment="1" applyProtection="1">
      <alignment horizontal="center" vertical="center"/>
    </xf>
    <xf numFmtId="0" fontId="67" fillId="0" borderId="5" xfId="0" applyNumberFormat="1" applyFont="1" applyFill="1" applyBorder="1" applyAlignment="1" applyProtection="1">
      <alignment horizontal="center" vertical="center"/>
    </xf>
    <xf numFmtId="0" fontId="67" fillId="0" borderId="1" xfId="0" applyNumberFormat="1" applyFont="1" applyFill="1" applyBorder="1" applyAlignment="1" applyProtection="1">
      <alignment horizontal="center" vertical="center"/>
    </xf>
    <xf numFmtId="0" fontId="67" fillId="0" borderId="2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center" vertical="center"/>
    </xf>
    <xf numFmtId="0" fontId="55" fillId="0" borderId="23" xfId="0" applyFont="1" applyFill="1" applyBorder="1" applyAlignment="1" applyProtection="1">
      <alignment horizontal="center" vertical="center"/>
    </xf>
    <xf numFmtId="0" fontId="55" fillId="0" borderId="22" xfId="0" applyFont="1" applyFill="1" applyBorder="1" applyAlignment="1" applyProtection="1">
      <alignment horizontal="center" vertical="center"/>
    </xf>
    <xf numFmtId="0" fontId="55" fillId="0" borderId="21" xfId="0" applyNumberFormat="1" applyFont="1" applyFill="1" applyBorder="1" applyAlignment="1" applyProtection="1">
      <alignment horizontal="center" vertical="center"/>
    </xf>
    <xf numFmtId="0" fontId="55" fillId="0" borderId="23" xfId="0" applyNumberFormat="1" applyFont="1" applyFill="1" applyBorder="1" applyAlignment="1" applyProtection="1">
      <alignment horizontal="center" vertical="center"/>
    </xf>
    <xf numFmtId="49" fontId="53" fillId="0" borderId="18" xfId="0" applyNumberFormat="1" applyFont="1" applyFill="1" applyBorder="1" applyAlignment="1" applyProtection="1">
      <alignment horizontal="center" vertical="center"/>
    </xf>
    <xf numFmtId="49" fontId="53" fillId="0" borderId="19" xfId="0" applyNumberFormat="1" applyFont="1" applyFill="1" applyBorder="1" applyAlignment="1" applyProtection="1">
      <alignment horizontal="center" vertical="center"/>
    </xf>
    <xf numFmtId="49" fontId="53" fillId="0" borderId="20" xfId="0" applyNumberFormat="1" applyFont="1" applyFill="1" applyBorder="1" applyAlignment="1" applyProtection="1">
      <alignment horizontal="center" vertical="center"/>
    </xf>
    <xf numFmtId="49" fontId="53" fillId="0" borderId="24" xfId="0" applyNumberFormat="1" applyFont="1" applyFill="1" applyBorder="1" applyAlignment="1" applyProtection="1">
      <alignment horizontal="center" vertical="center"/>
    </xf>
    <xf numFmtId="49" fontId="53" fillId="0" borderId="25" xfId="0" applyNumberFormat="1" applyFont="1" applyFill="1" applyBorder="1" applyAlignment="1" applyProtection="1">
      <alignment horizontal="center" vertical="center"/>
    </xf>
    <xf numFmtId="49" fontId="53" fillId="0" borderId="26" xfId="0" applyNumberFormat="1" applyFont="1" applyFill="1" applyBorder="1" applyAlignment="1" applyProtection="1">
      <alignment horizontal="center" vertical="center"/>
    </xf>
    <xf numFmtId="49" fontId="53" fillId="0" borderId="17" xfId="0" applyNumberFormat="1" applyFont="1" applyFill="1" applyBorder="1" applyAlignment="1" applyProtection="1">
      <alignment horizontal="center" vertical="center"/>
    </xf>
    <xf numFmtId="49" fontId="53" fillId="0" borderId="27" xfId="0" applyNumberFormat="1" applyFont="1" applyFill="1" applyBorder="1" applyAlignment="1" applyProtection="1">
      <alignment horizontal="center" vertical="center"/>
    </xf>
    <xf numFmtId="49" fontId="53" fillId="0" borderId="18" xfId="0" applyNumberFormat="1" applyFont="1" applyFill="1" applyBorder="1" applyAlignment="1" applyProtection="1">
      <alignment horizontal="center" vertical="center" wrapText="1"/>
    </xf>
    <xf numFmtId="49" fontId="53" fillId="0" borderId="19" xfId="0" applyNumberFormat="1" applyFont="1" applyFill="1" applyBorder="1" applyAlignment="1" applyProtection="1">
      <alignment horizontal="center" vertical="center" wrapText="1"/>
    </xf>
    <xf numFmtId="49" fontId="53" fillId="0" borderId="20" xfId="0" applyNumberFormat="1" applyFont="1" applyFill="1" applyBorder="1" applyAlignment="1" applyProtection="1">
      <alignment horizontal="center" vertical="center" wrapText="1"/>
    </xf>
    <xf numFmtId="49" fontId="53" fillId="0" borderId="24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 wrapText="1"/>
    </xf>
    <xf numFmtId="49" fontId="53" fillId="0" borderId="25" xfId="0" applyNumberFormat="1" applyFont="1" applyFill="1" applyBorder="1" applyAlignment="1" applyProtection="1">
      <alignment horizontal="center" vertical="center" wrapText="1"/>
    </xf>
    <xf numFmtId="49" fontId="53" fillId="0" borderId="26" xfId="0" applyNumberFormat="1" applyFont="1" applyFill="1" applyBorder="1" applyAlignment="1" applyProtection="1">
      <alignment horizontal="center" vertical="center" wrapText="1"/>
    </xf>
    <xf numFmtId="49" fontId="53" fillId="0" borderId="17" xfId="0" applyNumberFormat="1" applyFont="1" applyFill="1" applyBorder="1" applyAlignment="1" applyProtection="1">
      <alignment horizontal="center" vertical="center" wrapText="1"/>
    </xf>
    <xf numFmtId="49" fontId="53" fillId="0" borderId="27" xfId="0" applyNumberFormat="1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62" fillId="0" borderId="5" xfId="0" applyFont="1" applyFill="1" applyBorder="1" applyAlignment="1" applyProtection="1">
      <alignment horizontal="center" vertical="center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2" xfId="0" applyFont="1" applyFill="1" applyBorder="1" applyAlignment="1" applyProtection="1">
      <alignment horizontal="center" vertical="center"/>
    </xf>
    <xf numFmtId="0" fontId="65" fillId="0" borderId="5" xfId="0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</xf>
    <xf numFmtId="49" fontId="62" fillId="0" borderId="5" xfId="0" applyNumberFormat="1" applyFont="1" applyFill="1" applyBorder="1" applyAlignment="1" applyProtection="1">
      <alignment horizontal="center" vertical="center" wrapText="1"/>
    </xf>
    <xf numFmtId="49" fontId="62" fillId="0" borderId="1" xfId="0" applyNumberFormat="1" applyFont="1" applyFill="1" applyBorder="1" applyAlignment="1" applyProtection="1">
      <alignment horizontal="center" vertical="center" wrapText="1"/>
    </xf>
    <xf numFmtId="49" fontId="62" fillId="0" borderId="2" xfId="0" applyNumberFormat="1" applyFont="1" applyFill="1" applyBorder="1" applyAlignment="1" applyProtection="1">
      <alignment horizontal="center" vertical="center" wrapText="1"/>
    </xf>
    <xf numFmtId="0" fontId="62" fillId="0" borderId="5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0" fontId="62" fillId="0" borderId="2" xfId="0" applyFont="1" applyFill="1" applyBorder="1" applyAlignment="1" applyProtection="1">
      <alignment horizontal="center" vertical="center" wrapText="1"/>
    </xf>
    <xf numFmtId="0" fontId="65" fillId="0" borderId="5" xfId="0" applyFont="1" applyFill="1" applyBorder="1" applyAlignment="1" applyProtection="1">
      <alignment horizontal="center" vertical="center" wrapText="1"/>
    </xf>
    <xf numFmtId="0" fontId="65" fillId="0" borderId="2" xfId="0" applyFont="1" applyFill="1" applyBorder="1" applyAlignment="1" applyProtection="1">
      <alignment horizontal="center" vertical="center" wrapText="1"/>
    </xf>
    <xf numFmtId="0" fontId="65" fillId="0" borderId="1" xfId="0" applyFont="1" applyFill="1" applyBorder="1" applyAlignment="1" applyProtection="1">
      <alignment horizontal="center" vertical="center" wrapText="1"/>
    </xf>
    <xf numFmtId="0" fontId="65" fillId="0" borderId="5" xfId="0" applyFont="1" applyFill="1" applyBorder="1" applyAlignment="1" applyProtection="1">
      <alignment horizontal="center" vertical="top" wrapText="1"/>
    </xf>
    <xf numFmtId="0" fontId="65" fillId="0" borderId="2" xfId="0" applyFont="1" applyFill="1" applyBorder="1" applyAlignment="1" applyProtection="1">
      <alignment horizontal="center" vertical="top" wrapText="1"/>
    </xf>
    <xf numFmtId="49" fontId="65" fillId="0" borderId="5" xfId="0" applyNumberFormat="1" applyFont="1" applyFill="1" applyBorder="1" applyAlignment="1" applyProtection="1">
      <alignment horizontal="center" vertical="center" wrapText="1"/>
    </xf>
    <xf numFmtId="49" fontId="65" fillId="0" borderId="2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49" fontId="44" fillId="0" borderId="0" xfId="0" applyNumberFormat="1" applyFont="1" applyFill="1" applyBorder="1" applyAlignment="1" applyProtection="1">
      <alignment horizontal="left" vertical="center"/>
    </xf>
    <xf numFmtId="49" fontId="54" fillId="0" borderId="36" xfId="0" applyNumberFormat="1" applyFont="1" applyFill="1" applyBorder="1" applyAlignment="1" applyProtection="1">
      <alignment horizontal="center" vertical="top"/>
    </xf>
    <xf numFmtId="49" fontId="55" fillId="0" borderId="36" xfId="0" applyNumberFormat="1" applyFont="1" applyFill="1" applyBorder="1" applyAlignment="1" applyProtection="1">
      <alignment horizontal="center" vertical="top"/>
    </xf>
    <xf numFmtId="0" fontId="54" fillId="0" borderId="21" xfId="0" applyFont="1" applyFill="1" applyBorder="1" applyAlignment="1" applyProtection="1">
      <alignment horizontal="center" vertical="center"/>
    </xf>
    <xf numFmtId="0" fontId="54" fillId="0" borderId="22" xfId="0" applyFont="1" applyFill="1" applyBorder="1" applyAlignment="1" applyProtection="1">
      <alignment horizontal="center" vertical="center"/>
    </xf>
    <xf numFmtId="0" fontId="54" fillId="0" borderId="23" xfId="0" applyFont="1" applyFill="1" applyBorder="1" applyAlignment="1" applyProtection="1">
      <alignment horizontal="center" vertical="center"/>
    </xf>
    <xf numFmtId="0" fontId="54" fillId="0" borderId="5" xfId="0" applyFont="1" applyFill="1" applyBorder="1" applyAlignment="1" applyProtection="1">
      <alignment horizontal="center" vertical="center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/>
    </xf>
    <xf numFmtId="0" fontId="57" fillId="0" borderId="0" xfId="0" applyFont="1" applyFill="1" applyAlignment="1"/>
    <xf numFmtId="49" fontId="22" fillId="0" borderId="35" xfId="0" applyNumberFormat="1" applyFont="1" applyFill="1" applyBorder="1" applyAlignment="1" applyProtection="1">
      <alignment horizontal="center" vertical="center"/>
    </xf>
    <xf numFmtId="0" fontId="58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49" fontId="55" fillId="0" borderId="0" xfId="0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center"/>
    </xf>
    <xf numFmtId="49" fontId="26" fillId="0" borderId="36" xfId="0" applyNumberFormat="1" applyFont="1" applyFill="1" applyBorder="1" applyAlignment="1" applyProtection="1">
      <alignment horizontal="center" vertical="center"/>
    </xf>
    <xf numFmtId="49" fontId="23" fillId="0" borderId="36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>
      <alignment horizontal="right"/>
    </xf>
    <xf numFmtId="0" fontId="55" fillId="0" borderId="36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center"/>
    </xf>
    <xf numFmtId="0" fontId="62" fillId="0" borderId="37" xfId="0" applyFont="1" applyFill="1" applyBorder="1" applyAlignment="1" applyProtection="1">
      <alignment horizontal="center" vertical="center" textRotation="90"/>
    </xf>
    <xf numFmtId="0" fontId="62" fillId="0" borderId="38" xfId="0" applyFont="1" applyFill="1" applyBorder="1" applyAlignment="1" applyProtection="1">
      <alignment horizontal="center" vertical="center" textRotation="90"/>
    </xf>
    <xf numFmtId="0" fontId="54" fillId="0" borderId="21" xfId="0" applyFont="1" applyFill="1" applyBorder="1" applyAlignment="1" applyProtection="1">
      <alignment horizontal="center" vertical="center" wrapText="1"/>
    </xf>
    <xf numFmtId="0" fontId="54" fillId="0" borderId="22" xfId="0" applyFont="1" applyFill="1" applyBorder="1" applyAlignment="1" applyProtection="1">
      <alignment horizontal="center" vertical="center" wrapText="1"/>
    </xf>
    <xf numFmtId="0" fontId="54" fillId="0" borderId="23" xfId="0" applyFont="1" applyFill="1" applyBorder="1" applyAlignment="1" applyProtection="1">
      <alignment horizontal="center" vertical="center" wrapText="1"/>
    </xf>
    <xf numFmtId="49" fontId="54" fillId="0" borderId="21" xfId="0" applyNumberFormat="1" applyFont="1" applyFill="1" applyBorder="1" applyAlignment="1" applyProtection="1">
      <alignment horizontal="center" vertical="center"/>
    </xf>
    <xf numFmtId="49" fontId="54" fillId="0" borderId="22" xfId="0" applyNumberFormat="1" applyFont="1" applyFill="1" applyBorder="1" applyAlignment="1" applyProtection="1">
      <alignment horizontal="center" vertical="center"/>
    </xf>
    <xf numFmtId="49" fontId="54" fillId="0" borderId="23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228600</xdr:rowOff>
    </xdr:from>
    <xdr:to>
      <xdr:col>7</xdr:col>
      <xdr:colOff>10044</xdr:colOff>
      <xdr:row>4</xdr:row>
      <xdr:rowOff>90747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415415" cy="141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opLeftCell="A6" zoomScale="115" zoomScaleNormal="115" workbookViewId="0">
      <selection activeCell="C20" sqref="C20:E20"/>
    </sheetView>
  </sheetViews>
  <sheetFormatPr defaultColWidth="9.28515625" defaultRowHeight="15" x14ac:dyDescent="0.25"/>
  <cols>
    <col min="1" max="1" width="5.42578125" style="38" customWidth="1"/>
    <col min="2" max="2" width="44.140625" style="38" customWidth="1"/>
    <col min="3" max="3" width="9.7109375" style="38" customWidth="1"/>
    <col min="4" max="4" width="13.5703125" style="38" customWidth="1"/>
    <col min="5" max="5" width="11.28515625" style="38" customWidth="1"/>
    <col min="6" max="6" width="14" style="38" customWidth="1"/>
    <col min="7" max="16384" width="9.28515625" style="38"/>
  </cols>
  <sheetData>
    <row r="1" spans="1:18" s="1" customFormat="1" ht="17.25" customHeight="1" thickBot="1" x14ac:dyDescent="0.45">
      <c r="A1" s="418" t="s">
        <v>61</v>
      </c>
      <c r="B1" s="418"/>
      <c r="C1" s="418"/>
      <c r="D1" s="418"/>
      <c r="E1" s="419"/>
      <c r="F1" s="420"/>
    </row>
    <row r="2" spans="1:18" s="2" customFormat="1" ht="15.75" customHeight="1" thickBot="1" x14ac:dyDescent="0.3">
      <c r="A2" s="421" t="s">
        <v>0</v>
      </c>
      <c r="B2" s="422"/>
      <c r="C2" s="422"/>
      <c r="D2" s="422"/>
      <c r="E2" s="423"/>
      <c r="F2" s="423"/>
    </row>
    <row r="3" spans="1:18" s="2" customFormat="1" ht="4.5" customHeight="1" thickBot="1" x14ac:dyDescent="0.3">
      <c r="A3" s="424"/>
      <c r="B3" s="423"/>
      <c r="C3" s="423"/>
      <c r="D3" s="423"/>
      <c r="E3" s="423"/>
      <c r="F3" s="423"/>
    </row>
    <row r="4" spans="1:18" s="2" customFormat="1" ht="19.5" thickBot="1" x14ac:dyDescent="0.35">
      <c r="A4" s="425" t="s">
        <v>1</v>
      </c>
      <c r="B4" s="425"/>
      <c r="C4" s="425"/>
      <c r="D4" s="425"/>
      <c r="E4" s="425"/>
      <c r="F4" s="426"/>
    </row>
    <row r="5" spans="1:18" s="2" customFormat="1" ht="20.25" thickBot="1" x14ac:dyDescent="0.3">
      <c r="A5" s="427" t="s">
        <v>2</v>
      </c>
      <c r="B5" s="428"/>
      <c r="C5" s="428"/>
      <c r="D5" s="428"/>
      <c r="E5" s="3"/>
      <c r="F5" s="4"/>
    </row>
    <row r="6" spans="1:18" s="2" customFormat="1" ht="54" customHeight="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5" t="s">
        <v>8</v>
      </c>
      <c r="H6" s="48" t="s">
        <v>88</v>
      </c>
      <c r="I6" s="48" t="s">
        <v>90</v>
      </c>
      <c r="J6" s="48" t="s">
        <v>89</v>
      </c>
    </row>
    <row r="7" spans="1:18" s="2" customFormat="1" ht="19.5" x14ac:dyDescent="0.25">
      <c r="A7" s="415" t="s">
        <v>9</v>
      </c>
      <c r="B7" s="416"/>
      <c r="C7" s="416"/>
      <c r="D7" s="417"/>
      <c r="E7" s="7"/>
      <c r="F7" s="8"/>
    </row>
    <row r="8" spans="1:18" s="2" customFormat="1" ht="18.75" x14ac:dyDescent="0.25">
      <c r="A8" s="9">
        <v>1</v>
      </c>
      <c r="B8" s="46" t="s">
        <v>68</v>
      </c>
      <c r="C8" s="11">
        <v>2</v>
      </c>
      <c r="D8" s="10" t="s">
        <v>10</v>
      </c>
      <c r="E8" s="12">
        <v>2</v>
      </c>
      <c r="F8" s="44" t="s">
        <v>11</v>
      </c>
      <c r="H8" s="2">
        <v>2</v>
      </c>
    </row>
    <row r="9" spans="1:18" s="2" customFormat="1" ht="18.75" x14ac:dyDescent="0.25">
      <c r="A9" s="9">
        <v>2</v>
      </c>
      <c r="B9" s="10" t="s">
        <v>12</v>
      </c>
      <c r="C9" s="11">
        <v>1.5</v>
      </c>
      <c r="D9" s="10" t="s">
        <v>13</v>
      </c>
      <c r="E9" s="12">
        <v>2</v>
      </c>
      <c r="F9" s="44" t="s">
        <v>11</v>
      </c>
      <c r="H9" s="2">
        <v>1.5</v>
      </c>
    </row>
    <row r="10" spans="1:18" s="2" customFormat="1" ht="34.9" customHeight="1" x14ac:dyDescent="0.25">
      <c r="A10" s="9">
        <v>3</v>
      </c>
      <c r="B10" s="10" t="s">
        <v>14</v>
      </c>
      <c r="C10" s="11">
        <v>4.5</v>
      </c>
      <c r="D10" s="10" t="s">
        <v>15</v>
      </c>
      <c r="E10" s="12">
        <v>4</v>
      </c>
      <c r="F10" s="44" t="s">
        <v>11</v>
      </c>
      <c r="H10" s="2">
        <v>4.5</v>
      </c>
    </row>
    <row r="11" spans="1:18" s="2" customFormat="1" ht="18.75" x14ac:dyDescent="0.25">
      <c r="A11" s="9">
        <v>4</v>
      </c>
      <c r="B11" s="10" t="s">
        <v>16</v>
      </c>
      <c r="C11" s="11">
        <v>6</v>
      </c>
      <c r="D11" s="10" t="s">
        <v>15</v>
      </c>
      <c r="E11" s="13">
        <v>5</v>
      </c>
      <c r="F11" s="44" t="s">
        <v>11</v>
      </c>
      <c r="H11" s="49">
        <v>6</v>
      </c>
    </row>
    <row r="12" spans="1:18" s="2" customFormat="1" ht="18.75" x14ac:dyDescent="0.25">
      <c r="A12" s="9">
        <v>5</v>
      </c>
      <c r="B12" s="10" t="s">
        <v>17</v>
      </c>
      <c r="C12" s="11">
        <v>4.5</v>
      </c>
      <c r="D12" s="10" t="s">
        <v>10</v>
      </c>
      <c r="E12" s="12">
        <v>4</v>
      </c>
      <c r="F12" s="19" t="s">
        <v>27</v>
      </c>
      <c r="I12" s="2">
        <v>4.5</v>
      </c>
    </row>
    <row r="13" spans="1:18" s="2" customFormat="1" ht="18.75" x14ac:dyDescent="0.25">
      <c r="A13" s="9">
        <v>6</v>
      </c>
      <c r="B13" s="10" t="s">
        <v>18</v>
      </c>
      <c r="C13" s="11">
        <v>7</v>
      </c>
      <c r="D13" s="10" t="s">
        <v>15</v>
      </c>
      <c r="E13" s="12">
        <v>6</v>
      </c>
      <c r="F13" s="44" t="s">
        <v>11</v>
      </c>
      <c r="H13" s="2">
        <v>7</v>
      </c>
    </row>
    <row r="14" spans="1:18" s="2" customFormat="1" ht="18.75" x14ac:dyDescent="0.25">
      <c r="A14" s="9">
        <v>7</v>
      </c>
      <c r="B14" s="10" t="s">
        <v>368</v>
      </c>
      <c r="C14" s="11">
        <v>3</v>
      </c>
      <c r="D14" s="10" t="s">
        <v>10</v>
      </c>
      <c r="E14" s="13">
        <v>3</v>
      </c>
      <c r="F14" s="44" t="s">
        <v>11</v>
      </c>
      <c r="H14" s="2">
        <v>3</v>
      </c>
      <c r="R14" s="2" t="s">
        <v>363</v>
      </c>
    </row>
    <row r="15" spans="1:18" s="2" customFormat="1" ht="18.75" x14ac:dyDescent="0.25">
      <c r="A15" s="9">
        <v>8</v>
      </c>
      <c r="B15" s="10" t="s">
        <v>62</v>
      </c>
      <c r="C15" s="11">
        <v>1.5</v>
      </c>
      <c r="D15" s="10" t="s">
        <v>13</v>
      </c>
      <c r="E15" s="12">
        <v>2</v>
      </c>
      <c r="F15" s="44" t="s">
        <v>11</v>
      </c>
      <c r="H15" s="2">
        <v>1.5</v>
      </c>
      <c r="J15" s="49"/>
    </row>
    <row r="16" spans="1:18" s="2" customFormat="1" ht="18.75" x14ac:dyDescent="0.25">
      <c r="A16" s="14"/>
      <c r="B16" s="15" t="s">
        <v>20</v>
      </c>
      <c r="C16" s="16">
        <f>SUM(C8:C15)</f>
        <v>30</v>
      </c>
      <c r="D16" s="11" t="s">
        <v>21</v>
      </c>
      <c r="E16" s="16">
        <f>SUM(E8:E15)</f>
        <v>28</v>
      </c>
      <c r="F16" s="8"/>
    </row>
    <row r="17" spans="1:10" s="2" customFormat="1" ht="19.5" x14ac:dyDescent="0.25">
      <c r="A17" s="415" t="s">
        <v>22</v>
      </c>
      <c r="B17" s="416"/>
      <c r="C17" s="416"/>
      <c r="D17" s="417"/>
      <c r="E17" s="17"/>
      <c r="F17" s="18"/>
    </row>
    <row r="18" spans="1:10" s="2" customFormat="1" ht="36" customHeight="1" x14ac:dyDescent="0.25">
      <c r="A18" s="9">
        <v>9</v>
      </c>
      <c r="B18" s="10" t="s">
        <v>23</v>
      </c>
      <c r="C18" s="11">
        <v>2</v>
      </c>
      <c r="D18" s="10" t="s">
        <v>10</v>
      </c>
      <c r="E18" s="13">
        <v>2</v>
      </c>
      <c r="F18" s="44" t="s">
        <v>11</v>
      </c>
      <c r="H18" s="2">
        <v>2</v>
      </c>
    </row>
    <row r="19" spans="1:10" s="2" customFormat="1" ht="18.75" x14ac:dyDescent="0.25">
      <c r="A19" s="9">
        <v>10</v>
      </c>
      <c r="B19" s="10" t="s">
        <v>24</v>
      </c>
      <c r="C19" s="11">
        <v>1.5</v>
      </c>
      <c r="D19" s="10" t="s">
        <v>10</v>
      </c>
      <c r="E19" s="13">
        <v>2</v>
      </c>
      <c r="F19" s="44" t="s">
        <v>11</v>
      </c>
      <c r="H19" s="2">
        <v>1.5</v>
      </c>
    </row>
    <row r="20" spans="1:10" s="2" customFormat="1" ht="35.25" customHeight="1" x14ac:dyDescent="0.25">
      <c r="A20" s="9">
        <v>11</v>
      </c>
      <c r="B20" s="10" t="s">
        <v>25</v>
      </c>
      <c r="C20" s="11">
        <v>5.5</v>
      </c>
      <c r="D20" s="10" t="s">
        <v>15</v>
      </c>
      <c r="E20" s="13">
        <v>5</v>
      </c>
      <c r="F20" s="44" t="s">
        <v>11</v>
      </c>
      <c r="H20" s="2">
        <v>5.5</v>
      </c>
    </row>
    <row r="21" spans="1:10" s="2" customFormat="1" ht="18.75" x14ac:dyDescent="0.25">
      <c r="A21" s="9">
        <v>12</v>
      </c>
      <c r="B21" s="10" t="s">
        <v>369</v>
      </c>
      <c r="C21" s="11">
        <v>5</v>
      </c>
      <c r="D21" s="10" t="s">
        <v>15</v>
      </c>
      <c r="E21" s="13">
        <v>4</v>
      </c>
      <c r="F21" s="44" t="s">
        <v>11</v>
      </c>
      <c r="H21" s="2">
        <v>5</v>
      </c>
    </row>
    <row r="22" spans="1:10" s="2" customFormat="1" ht="18.75" x14ac:dyDescent="0.25">
      <c r="A22" s="9">
        <v>13</v>
      </c>
      <c r="B22" s="10" t="s">
        <v>26</v>
      </c>
      <c r="C22" s="11">
        <v>5.5</v>
      </c>
      <c r="D22" s="10" t="s">
        <v>10</v>
      </c>
      <c r="E22" s="13">
        <v>5</v>
      </c>
      <c r="F22" s="19" t="s">
        <v>27</v>
      </c>
      <c r="I22" s="2">
        <v>5.5</v>
      </c>
    </row>
    <row r="23" spans="1:10" s="2" customFormat="1" ht="18.75" x14ac:dyDescent="0.25">
      <c r="A23" s="9">
        <v>14</v>
      </c>
      <c r="B23" s="10" t="s">
        <v>28</v>
      </c>
      <c r="C23" s="11">
        <v>6</v>
      </c>
      <c r="D23" s="10" t="s">
        <v>15</v>
      </c>
      <c r="E23" s="12">
        <v>5</v>
      </c>
      <c r="F23" s="44" t="s">
        <v>11</v>
      </c>
      <c r="H23" s="2">
        <v>6</v>
      </c>
    </row>
    <row r="24" spans="1:10" s="2" customFormat="1" ht="37.5" x14ac:dyDescent="0.25">
      <c r="A24" s="9">
        <v>15</v>
      </c>
      <c r="B24" s="10" t="s">
        <v>69</v>
      </c>
      <c r="C24" s="11">
        <v>3</v>
      </c>
      <c r="D24" s="10" t="s">
        <v>10</v>
      </c>
      <c r="E24" s="13">
        <v>3</v>
      </c>
      <c r="F24" s="44" t="s">
        <v>11</v>
      </c>
      <c r="H24" s="2">
        <v>3</v>
      </c>
    </row>
    <row r="25" spans="1:10" s="2" customFormat="1" ht="18.75" x14ac:dyDescent="0.25">
      <c r="A25" s="9">
        <v>16</v>
      </c>
      <c r="B25" s="10" t="s">
        <v>62</v>
      </c>
      <c r="C25" s="11">
        <v>1.5</v>
      </c>
      <c r="D25" s="10" t="s">
        <v>10</v>
      </c>
      <c r="E25" s="12">
        <v>2</v>
      </c>
      <c r="F25" s="44" t="s">
        <v>11</v>
      </c>
      <c r="H25" s="2">
        <v>1.5</v>
      </c>
    </row>
    <row r="26" spans="1:10" s="2" customFormat="1" ht="18.75" x14ac:dyDescent="0.25">
      <c r="A26" s="9"/>
      <c r="B26" s="15" t="s">
        <v>29</v>
      </c>
      <c r="C26" s="16">
        <f>SUM(C18:C25)</f>
        <v>30</v>
      </c>
      <c r="D26" s="11" t="s">
        <v>361</v>
      </c>
      <c r="E26" s="16">
        <f>SUM(E18:E25)</f>
        <v>28</v>
      </c>
      <c r="F26" s="8"/>
      <c r="H26" s="2" t="s">
        <v>19</v>
      </c>
    </row>
    <row r="27" spans="1:10" s="2" customFormat="1" ht="19.5" x14ac:dyDescent="0.25">
      <c r="A27" s="415" t="s">
        <v>30</v>
      </c>
      <c r="B27" s="416"/>
      <c r="C27" s="416"/>
      <c r="D27" s="417"/>
      <c r="E27" s="17"/>
      <c r="F27" s="18"/>
    </row>
    <row r="28" spans="1:10" s="2" customFormat="1" ht="18.75" x14ac:dyDescent="0.3">
      <c r="A28" s="9">
        <v>17</v>
      </c>
      <c r="B28" s="362" t="s">
        <v>63</v>
      </c>
      <c r="C28" s="11">
        <v>2</v>
      </c>
      <c r="D28" s="10" t="s">
        <v>10</v>
      </c>
      <c r="E28" s="13">
        <v>2</v>
      </c>
      <c r="F28" s="44" t="s">
        <v>11</v>
      </c>
      <c r="H28" s="2">
        <v>2</v>
      </c>
    </row>
    <row r="29" spans="1:10" s="2" customFormat="1" ht="36" customHeight="1" x14ac:dyDescent="0.25">
      <c r="A29" s="9">
        <v>18</v>
      </c>
      <c r="B29" s="10" t="s">
        <v>364</v>
      </c>
      <c r="C29" s="11">
        <v>2</v>
      </c>
      <c r="D29" s="10" t="s">
        <v>10</v>
      </c>
      <c r="E29" s="13">
        <v>2</v>
      </c>
      <c r="F29" s="20" t="s">
        <v>31</v>
      </c>
      <c r="J29" s="2">
        <v>2</v>
      </c>
    </row>
    <row r="30" spans="1:10" s="2" customFormat="1" ht="18.75" x14ac:dyDescent="0.25">
      <c r="A30" s="9">
        <v>19</v>
      </c>
      <c r="B30" s="10" t="s">
        <v>32</v>
      </c>
      <c r="C30" s="11">
        <v>1.5</v>
      </c>
      <c r="D30" s="10" t="s">
        <v>13</v>
      </c>
      <c r="E30" s="13">
        <v>2</v>
      </c>
      <c r="F30" s="44" t="s">
        <v>11</v>
      </c>
      <c r="H30" s="2">
        <v>1.5</v>
      </c>
    </row>
    <row r="31" spans="1:10" s="2" customFormat="1" ht="37.5" customHeight="1" x14ac:dyDescent="0.25">
      <c r="A31" s="9">
        <v>20</v>
      </c>
      <c r="B31" s="10" t="s">
        <v>72</v>
      </c>
      <c r="C31" s="11">
        <v>3</v>
      </c>
      <c r="D31" s="10" t="s">
        <v>10</v>
      </c>
      <c r="E31" s="13">
        <v>3</v>
      </c>
      <c r="F31" s="44" t="s">
        <v>11</v>
      </c>
      <c r="H31" s="2">
        <v>3</v>
      </c>
    </row>
    <row r="32" spans="1:10" s="2" customFormat="1" ht="18.75" x14ac:dyDescent="0.25">
      <c r="A32" s="9">
        <v>21</v>
      </c>
      <c r="B32" s="10" t="s">
        <v>33</v>
      </c>
      <c r="C32" s="11">
        <v>4</v>
      </c>
      <c r="D32" s="10" t="s">
        <v>15</v>
      </c>
      <c r="E32" s="13">
        <v>3</v>
      </c>
      <c r="F32" s="19" t="s">
        <v>27</v>
      </c>
      <c r="H32" s="2" t="s">
        <v>19</v>
      </c>
      <c r="I32" s="2">
        <v>4</v>
      </c>
    </row>
    <row r="33" spans="1:14" s="2" customFormat="1" ht="36.75" customHeight="1" x14ac:dyDescent="0.25">
      <c r="A33" s="9">
        <v>22</v>
      </c>
      <c r="B33" s="10" t="s">
        <v>34</v>
      </c>
      <c r="C33" s="11">
        <v>3</v>
      </c>
      <c r="D33" s="10" t="s">
        <v>10</v>
      </c>
      <c r="E33" s="13">
        <v>3</v>
      </c>
      <c r="F33" s="44" t="s">
        <v>11</v>
      </c>
      <c r="H33" s="2">
        <v>3</v>
      </c>
      <c r="J33" s="2" t="s">
        <v>19</v>
      </c>
    </row>
    <row r="34" spans="1:14" s="2" customFormat="1" ht="38.25" customHeight="1" x14ac:dyDescent="0.25">
      <c r="A34" s="9">
        <v>23</v>
      </c>
      <c r="B34" s="21" t="s">
        <v>76</v>
      </c>
      <c r="C34" s="11">
        <v>4</v>
      </c>
      <c r="D34" s="10" t="s">
        <v>10</v>
      </c>
      <c r="E34" s="13">
        <v>4</v>
      </c>
      <c r="F34" s="20" t="s">
        <v>31</v>
      </c>
      <c r="I34" s="2" t="s">
        <v>19</v>
      </c>
      <c r="J34" s="2">
        <v>4</v>
      </c>
    </row>
    <row r="35" spans="1:14" s="2" customFormat="1" ht="37.5" x14ac:dyDescent="0.25">
      <c r="A35" s="9">
        <v>24</v>
      </c>
      <c r="B35" s="21" t="s">
        <v>71</v>
      </c>
      <c r="C35" s="11">
        <v>4</v>
      </c>
      <c r="D35" s="10" t="s">
        <v>10</v>
      </c>
      <c r="E35" s="13">
        <v>4</v>
      </c>
      <c r="F35" s="20" t="s">
        <v>31</v>
      </c>
      <c r="J35" s="2">
        <v>4</v>
      </c>
    </row>
    <row r="36" spans="1:14" s="2" customFormat="1" ht="18.75" customHeight="1" x14ac:dyDescent="0.25">
      <c r="A36" s="9">
        <v>25</v>
      </c>
      <c r="B36" s="10" t="s">
        <v>35</v>
      </c>
      <c r="C36" s="11">
        <v>1.5</v>
      </c>
      <c r="D36" s="21" t="s">
        <v>10</v>
      </c>
      <c r="E36" s="13"/>
      <c r="F36" s="19" t="s">
        <v>27</v>
      </c>
      <c r="I36" s="2">
        <v>1.5</v>
      </c>
    </row>
    <row r="37" spans="1:14" s="2" customFormat="1" ht="18.75" x14ac:dyDescent="0.25">
      <c r="A37" s="9">
        <v>26</v>
      </c>
      <c r="B37" s="10" t="s">
        <v>36</v>
      </c>
      <c r="C37" s="11">
        <v>5</v>
      </c>
      <c r="D37" s="10" t="s">
        <v>15</v>
      </c>
      <c r="E37" s="13">
        <v>4</v>
      </c>
      <c r="F37" s="19" t="s">
        <v>27</v>
      </c>
      <c r="I37" s="2">
        <v>5</v>
      </c>
    </row>
    <row r="38" spans="1:14" s="2" customFormat="1" ht="18.75" x14ac:dyDescent="0.25">
      <c r="A38" s="14"/>
      <c r="B38" s="15" t="s">
        <v>29</v>
      </c>
      <c r="C38" s="16">
        <f>SUM(C28:C37)</f>
        <v>30</v>
      </c>
      <c r="D38" s="11" t="s">
        <v>73</v>
      </c>
      <c r="E38" s="16">
        <f>SUM(E28:E37)</f>
        <v>27</v>
      </c>
      <c r="F38" s="8" t="s">
        <v>19</v>
      </c>
    </row>
    <row r="39" spans="1:14" s="2" customFormat="1" ht="15.75" customHeight="1" x14ac:dyDescent="0.25">
      <c r="A39" s="415" t="s">
        <v>37</v>
      </c>
      <c r="B39" s="416"/>
      <c r="C39" s="416"/>
      <c r="D39" s="417"/>
      <c r="E39" s="17"/>
      <c r="F39" s="18"/>
      <c r="M39" s="2" t="s">
        <v>19</v>
      </c>
    </row>
    <row r="40" spans="1:14" s="2" customFormat="1" ht="18.75" x14ac:dyDescent="0.25">
      <c r="A40" s="9">
        <v>27</v>
      </c>
      <c r="B40" s="10" t="s">
        <v>38</v>
      </c>
      <c r="C40" s="11">
        <v>1.5</v>
      </c>
      <c r="D40" s="10" t="s">
        <v>10</v>
      </c>
      <c r="E40" s="13">
        <v>2</v>
      </c>
      <c r="F40" s="44" t="s">
        <v>11</v>
      </c>
      <c r="H40" s="2">
        <v>1.5</v>
      </c>
    </row>
    <row r="41" spans="1:14" s="2" customFormat="1" ht="36" customHeight="1" x14ac:dyDescent="0.25">
      <c r="A41" s="9">
        <v>28</v>
      </c>
      <c r="B41" s="10" t="s">
        <v>367</v>
      </c>
      <c r="C41" s="11">
        <v>2</v>
      </c>
      <c r="D41" s="10" t="s">
        <v>10</v>
      </c>
      <c r="E41" s="13">
        <v>2</v>
      </c>
      <c r="F41" s="20" t="s">
        <v>31</v>
      </c>
      <c r="J41" s="2">
        <v>2</v>
      </c>
    </row>
    <row r="42" spans="1:14" s="2" customFormat="1" ht="36.75" customHeight="1" x14ac:dyDescent="0.25">
      <c r="A42" s="9">
        <v>29</v>
      </c>
      <c r="B42" s="10" t="s">
        <v>39</v>
      </c>
      <c r="C42" s="11">
        <v>5.5</v>
      </c>
      <c r="D42" s="10" t="s">
        <v>15</v>
      </c>
      <c r="E42" s="13">
        <v>4</v>
      </c>
      <c r="F42" s="19" t="s">
        <v>27</v>
      </c>
      <c r="I42" s="2">
        <v>5.5</v>
      </c>
      <c r="N42" s="2" t="s">
        <v>19</v>
      </c>
    </row>
    <row r="43" spans="1:14" s="2" customFormat="1" ht="18.75" x14ac:dyDescent="0.25">
      <c r="A43" s="9">
        <v>30</v>
      </c>
      <c r="B43" s="10" t="s">
        <v>40</v>
      </c>
      <c r="C43" s="11">
        <v>4</v>
      </c>
      <c r="D43" s="21" t="s">
        <v>10</v>
      </c>
      <c r="E43" s="13">
        <v>3</v>
      </c>
      <c r="F43" s="19" t="s">
        <v>27</v>
      </c>
      <c r="I43" s="2">
        <v>4</v>
      </c>
      <c r="J43" s="2" t="s">
        <v>19</v>
      </c>
    </row>
    <row r="44" spans="1:14" s="2" customFormat="1" ht="39" customHeight="1" x14ac:dyDescent="0.25">
      <c r="A44" s="9">
        <v>31</v>
      </c>
      <c r="B44" s="10" t="s">
        <v>45</v>
      </c>
      <c r="C44" s="11">
        <v>4</v>
      </c>
      <c r="D44" s="10" t="s">
        <v>15</v>
      </c>
      <c r="E44" s="13">
        <v>3</v>
      </c>
      <c r="F44" s="44" t="s">
        <v>11</v>
      </c>
      <c r="H44" s="2">
        <v>4</v>
      </c>
    </row>
    <row r="45" spans="1:14" s="2" customFormat="1" ht="39.75" customHeight="1" x14ac:dyDescent="0.25">
      <c r="A45" s="9">
        <v>32</v>
      </c>
      <c r="B45" s="10" t="s">
        <v>74</v>
      </c>
      <c r="C45" s="11">
        <v>1</v>
      </c>
      <c r="D45" s="21" t="s">
        <v>10</v>
      </c>
      <c r="E45" s="13"/>
      <c r="F45" s="19" t="s">
        <v>27</v>
      </c>
      <c r="I45" s="2">
        <v>1</v>
      </c>
      <c r="J45" s="2" t="s">
        <v>19</v>
      </c>
    </row>
    <row r="46" spans="1:14" s="2" customFormat="1" ht="41.25" customHeight="1" x14ac:dyDescent="0.25">
      <c r="A46" s="9">
        <v>33</v>
      </c>
      <c r="B46" s="10" t="s">
        <v>70</v>
      </c>
      <c r="C46" s="11">
        <v>4</v>
      </c>
      <c r="D46" s="10" t="s">
        <v>15</v>
      </c>
      <c r="E46" s="13">
        <v>3</v>
      </c>
      <c r="F46" s="44" t="s">
        <v>11</v>
      </c>
      <c r="H46" s="2">
        <v>4</v>
      </c>
    </row>
    <row r="47" spans="1:14" s="2" customFormat="1" ht="43.5" customHeight="1" x14ac:dyDescent="0.25">
      <c r="A47" s="9">
        <v>34</v>
      </c>
      <c r="B47" s="21" t="s">
        <v>41</v>
      </c>
      <c r="C47" s="11">
        <v>4</v>
      </c>
      <c r="D47" s="10" t="s">
        <v>10</v>
      </c>
      <c r="E47" s="13">
        <v>4</v>
      </c>
      <c r="F47" s="20" t="s">
        <v>31</v>
      </c>
      <c r="J47" s="2">
        <v>4</v>
      </c>
    </row>
    <row r="48" spans="1:14" s="2" customFormat="1" ht="18.75" x14ac:dyDescent="0.25">
      <c r="A48" s="9">
        <v>35</v>
      </c>
      <c r="B48" s="10" t="s">
        <v>42</v>
      </c>
      <c r="C48" s="11">
        <v>4</v>
      </c>
      <c r="D48" s="10" t="s">
        <v>10</v>
      </c>
      <c r="E48" s="13">
        <v>3</v>
      </c>
      <c r="F48" s="19" t="s">
        <v>27</v>
      </c>
      <c r="I48" s="2">
        <v>4</v>
      </c>
    </row>
    <row r="49" spans="1:14" s="2" customFormat="1" ht="18.75" x14ac:dyDescent="0.25">
      <c r="A49" s="14"/>
      <c r="B49" s="15" t="s">
        <v>29</v>
      </c>
      <c r="C49" s="16">
        <f>SUM(C40:C48)</f>
        <v>30</v>
      </c>
      <c r="D49" s="11" t="s">
        <v>43</v>
      </c>
      <c r="E49" s="16">
        <f>SUM(E40:E48)</f>
        <v>24</v>
      </c>
      <c r="F49" s="8"/>
    </row>
    <row r="50" spans="1:14" s="2" customFormat="1" ht="15.75" customHeight="1" x14ac:dyDescent="0.25">
      <c r="A50" s="415" t="s">
        <v>44</v>
      </c>
      <c r="B50" s="416"/>
      <c r="C50" s="416"/>
      <c r="D50" s="417"/>
      <c r="E50" s="17"/>
      <c r="F50" s="18"/>
      <c r="N50" s="2" t="s">
        <v>19</v>
      </c>
    </row>
    <row r="51" spans="1:14" s="2" customFormat="1" ht="40.5" customHeight="1" x14ac:dyDescent="0.25">
      <c r="A51" s="9">
        <v>36</v>
      </c>
      <c r="B51" s="10" t="s">
        <v>64</v>
      </c>
      <c r="C51" s="11">
        <v>1.5</v>
      </c>
      <c r="D51" s="10" t="s">
        <v>13</v>
      </c>
      <c r="E51" s="13">
        <v>2</v>
      </c>
      <c r="F51" s="44" t="s">
        <v>11</v>
      </c>
      <c r="H51" s="2">
        <v>1.5</v>
      </c>
    </row>
    <row r="52" spans="1:14" s="2" customFormat="1" ht="20.25" customHeight="1" x14ac:dyDescent="0.3">
      <c r="A52" s="22">
        <v>37</v>
      </c>
      <c r="B52" s="414" t="s">
        <v>164</v>
      </c>
      <c r="C52" s="11">
        <v>2</v>
      </c>
      <c r="D52" s="10" t="s">
        <v>10</v>
      </c>
      <c r="E52" s="13">
        <v>2</v>
      </c>
      <c r="F52" s="44" t="s">
        <v>11</v>
      </c>
      <c r="H52" s="2">
        <v>2</v>
      </c>
    </row>
    <row r="53" spans="1:14" s="2" customFormat="1" ht="58.5" customHeight="1" x14ac:dyDescent="0.25">
      <c r="A53" s="9">
        <v>38</v>
      </c>
      <c r="B53" s="21" t="s">
        <v>78</v>
      </c>
      <c r="C53" s="11">
        <v>4</v>
      </c>
      <c r="D53" s="10" t="s">
        <v>10</v>
      </c>
      <c r="E53" s="13">
        <v>4</v>
      </c>
      <c r="F53" s="20" t="s">
        <v>31</v>
      </c>
      <c r="J53" s="2">
        <v>4</v>
      </c>
    </row>
    <row r="54" spans="1:14" s="2" customFormat="1" ht="59.25" customHeight="1" x14ac:dyDescent="0.25">
      <c r="A54" s="22">
        <v>39</v>
      </c>
      <c r="B54" s="21" t="s">
        <v>79</v>
      </c>
      <c r="C54" s="11">
        <v>4</v>
      </c>
      <c r="D54" s="10" t="s">
        <v>10</v>
      </c>
      <c r="E54" s="13">
        <v>4</v>
      </c>
      <c r="F54" s="20" t="s">
        <v>31</v>
      </c>
      <c r="J54" s="2">
        <v>4</v>
      </c>
    </row>
    <row r="55" spans="1:14" s="2" customFormat="1" ht="96" customHeight="1" x14ac:dyDescent="0.25">
      <c r="A55" s="9">
        <v>40</v>
      </c>
      <c r="B55" s="10" t="s">
        <v>84</v>
      </c>
      <c r="C55" s="11">
        <v>4</v>
      </c>
      <c r="D55" s="10" t="s">
        <v>15</v>
      </c>
      <c r="E55" s="13">
        <v>3</v>
      </c>
      <c r="F55" s="44" t="s">
        <v>11</v>
      </c>
      <c r="H55" s="2">
        <v>4</v>
      </c>
      <c r="I55" s="2" t="s">
        <v>19</v>
      </c>
    </row>
    <row r="56" spans="1:14" s="2" customFormat="1" ht="61.5" customHeight="1" x14ac:dyDescent="0.25">
      <c r="A56" s="22">
        <v>41</v>
      </c>
      <c r="B56" s="10" t="s">
        <v>46</v>
      </c>
      <c r="C56" s="11">
        <v>1</v>
      </c>
      <c r="D56" s="21" t="s">
        <v>10</v>
      </c>
      <c r="E56" s="13"/>
      <c r="F56" s="19" t="s">
        <v>27</v>
      </c>
      <c r="I56" s="2">
        <v>1</v>
      </c>
    </row>
    <row r="57" spans="1:14" s="2" customFormat="1" ht="59.25" customHeight="1" x14ac:dyDescent="0.25">
      <c r="A57" s="9">
        <v>42</v>
      </c>
      <c r="B57" s="47" t="s">
        <v>135</v>
      </c>
      <c r="C57" s="22">
        <v>4</v>
      </c>
      <c r="D57" s="13" t="s">
        <v>10</v>
      </c>
      <c r="E57" s="13">
        <v>4</v>
      </c>
      <c r="F57" s="20" t="s">
        <v>31</v>
      </c>
      <c r="J57" s="2">
        <v>4</v>
      </c>
    </row>
    <row r="58" spans="1:14" s="2" customFormat="1" ht="56.25" x14ac:dyDescent="0.25">
      <c r="A58" s="9">
        <v>43</v>
      </c>
      <c r="B58" s="10" t="s">
        <v>48</v>
      </c>
      <c r="C58" s="11">
        <v>4</v>
      </c>
      <c r="D58" s="10" t="s">
        <v>15</v>
      </c>
      <c r="E58" s="13">
        <v>3</v>
      </c>
      <c r="F58" s="44" t="s">
        <v>11</v>
      </c>
      <c r="H58" s="2">
        <v>4</v>
      </c>
    </row>
    <row r="59" spans="1:14" s="2" customFormat="1" ht="18.75" x14ac:dyDescent="0.25">
      <c r="A59" s="22">
        <v>44</v>
      </c>
      <c r="B59" s="10" t="s">
        <v>75</v>
      </c>
      <c r="C59" s="11">
        <v>5</v>
      </c>
      <c r="D59" s="10" t="s">
        <v>15</v>
      </c>
      <c r="E59" s="366">
        <v>4</v>
      </c>
      <c r="F59" s="19" t="s">
        <v>27</v>
      </c>
      <c r="I59" s="2">
        <v>5</v>
      </c>
    </row>
    <row r="60" spans="1:14" s="2" customFormat="1" ht="18.75" x14ac:dyDescent="0.25">
      <c r="A60" s="13"/>
      <c r="B60" s="25"/>
      <c r="C60" s="26">
        <f>SUM(C51:C59)</f>
        <v>29.5</v>
      </c>
      <c r="D60" s="11" t="s">
        <v>361</v>
      </c>
      <c r="E60" s="26">
        <f>SUM(E51:E59)</f>
        <v>26</v>
      </c>
      <c r="F60" s="8"/>
      <c r="H60" s="2" t="s">
        <v>19</v>
      </c>
    </row>
    <row r="61" spans="1:14" s="2" customFormat="1" ht="15.75" customHeight="1" x14ac:dyDescent="0.25">
      <c r="A61" s="415" t="s">
        <v>47</v>
      </c>
      <c r="B61" s="416"/>
      <c r="C61" s="416"/>
      <c r="D61" s="417"/>
      <c r="E61" s="17"/>
      <c r="F61" s="18"/>
    </row>
    <row r="62" spans="1:14" s="2" customFormat="1" ht="39" customHeight="1" x14ac:dyDescent="0.25">
      <c r="A62" s="9">
        <v>45</v>
      </c>
      <c r="B62" s="10" t="s">
        <v>65</v>
      </c>
      <c r="C62" s="11">
        <v>1.5</v>
      </c>
      <c r="D62" s="10" t="s">
        <v>10</v>
      </c>
      <c r="E62" s="13">
        <v>2</v>
      </c>
      <c r="F62" s="44" t="s">
        <v>11</v>
      </c>
      <c r="H62" s="2">
        <v>1.5</v>
      </c>
    </row>
    <row r="63" spans="1:14" s="2" customFormat="1" ht="56.25" x14ac:dyDescent="0.25">
      <c r="A63" s="9">
        <v>46</v>
      </c>
      <c r="B63" s="21" t="s">
        <v>133</v>
      </c>
      <c r="C63" s="11">
        <v>4</v>
      </c>
      <c r="D63" s="10" t="s">
        <v>10</v>
      </c>
      <c r="E63" s="13">
        <v>4</v>
      </c>
      <c r="F63" s="20" t="s">
        <v>31</v>
      </c>
      <c r="J63" s="2">
        <v>4</v>
      </c>
    </row>
    <row r="64" spans="1:14" s="2" customFormat="1" ht="56.25" x14ac:dyDescent="0.25">
      <c r="A64" s="9">
        <v>47</v>
      </c>
      <c r="B64" s="21" t="s">
        <v>134</v>
      </c>
      <c r="C64" s="11">
        <v>4</v>
      </c>
      <c r="D64" s="10" t="s">
        <v>10</v>
      </c>
      <c r="E64" s="13">
        <v>4</v>
      </c>
      <c r="F64" s="20" t="s">
        <v>31</v>
      </c>
      <c r="J64" s="2">
        <v>4</v>
      </c>
    </row>
    <row r="65" spans="1:10" s="2" customFormat="1" ht="65.25" customHeight="1" x14ac:dyDescent="0.25">
      <c r="A65" s="9">
        <v>48</v>
      </c>
      <c r="B65" s="21" t="s">
        <v>80</v>
      </c>
      <c r="C65" s="11">
        <v>4</v>
      </c>
      <c r="D65" s="10" t="s">
        <v>10</v>
      </c>
      <c r="E65" s="13">
        <v>4</v>
      </c>
      <c r="F65" s="20" t="s">
        <v>31</v>
      </c>
      <c r="J65" s="2">
        <v>4</v>
      </c>
    </row>
    <row r="66" spans="1:10" s="2" customFormat="1" ht="37.5" x14ac:dyDescent="0.25">
      <c r="A66" s="9">
        <v>49</v>
      </c>
      <c r="B66" s="10" t="s">
        <v>77</v>
      </c>
      <c r="C66" s="11">
        <v>1.5</v>
      </c>
      <c r="D66" s="21" t="s">
        <v>10</v>
      </c>
      <c r="E66" s="13"/>
      <c r="F66" s="19" t="s">
        <v>27</v>
      </c>
      <c r="I66" s="2">
        <v>1.5</v>
      </c>
    </row>
    <row r="67" spans="1:10" s="2" customFormat="1" ht="74.25" customHeight="1" x14ac:dyDescent="0.25">
      <c r="A67" s="9">
        <v>50</v>
      </c>
      <c r="B67" s="10" t="s">
        <v>85</v>
      </c>
      <c r="C67" s="11">
        <v>3</v>
      </c>
      <c r="D67" s="10" t="s">
        <v>15</v>
      </c>
      <c r="E67" s="13">
        <v>2</v>
      </c>
      <c r="F67" s="44" t="s">
        <v>11</v>
      </c>
      <c r="H67" s="2">
        <v>3</v>
      </c>
    </row>
    <row r="68" spans="1:10" s="2" customFormat="1" ht="18.75" x14ac:dyDescent="0.25">
      <c r="A68" s="9">
        <v>51</v>
      </c>
      <c r="B68" s="10" t="s">
        <v>49</v>
      </c>
      <c r="C68" s="11">
        <v>4</v>
      </c>
      <c r="D68" s="10" t="s">
        <v>15</v>
      </c>
      <c r="E68" s="13">
        <v>3</v>
      </c>
      <c r="F68" s="44" t="s">
        <v>11</v>
      </c>
      <c r="H68" s="2">
        <v>4</v>
      </c>
    </row>
    <row r="69" spans="1:10" s="2" customFormat="1" ht="37.5" x14ac:dyDescent="0.25">
      <c r="A69" s="9">
        <v>52</v>
      </c>
      <c r="B69" s="10" t="s">
        <v>86</v>
      </c>
      <c r="C69" s="11">
        <v>8.5</v>
      </c>
      <c r="D69" s="10" t="s">
        <v>15</v>
      </c>
      <c r="E69" s="13">
        <v>7</v>
      </c>
      <c r="F69" s="19" t="s">
        <v>27</v>
      </c>
      <c r="I69" s="2">
        <v>8.5</v>
      </c>
    </row>
    <row r="70" spans="1:10" s="2" customFormat="1" ht="18.75" x14ac:dyDescent="0.25">
      <c r="A70" s="9"/>
      <c r="B70" s="15" t="s">
        <v>29</v>
      </c>
      <c r="C70" s="16">
        <f>SUM(C62:C69)</f>
        <v>30.5</v>
      </c>
      <c r="D70" s="11" t="s">
        <v>361</v>
      </c>
      <c r="E70" s="16">
        <f>SUM(E62:E69)</f>
        <v>26</v>
      </c>
      <c r="F70" s="8"/>
      <c r="H70" s="2" t="s">
        <v>19</v>
      </c>
    </row>
    <row r="71" spans="1:10" s="2" customFormat="1" ht="15.75" customHeight="1" x14ac:dyDescent="0.25">
      <c r="A71" s="415" t="s">
        <v>51</v>
      </c>
      <c r="B71" s="416"/>
      <c r="C71" s="416"/>
      <c r="D71" s="417"/>
      <c r="E71" s="17"/>
      <c r="F71" s="18"/>
    </row>
    <row r="72" spans="1:10" s="2" customFormat="1" ht="39" customHeight="1" x14ac:dyDescent="0.25">
      <c r="A72" s="9">
        <v>53</v>
      </c>
      <c r="B72" s="10" t="s">
        <v>66</v>
      </c>
      <c r="C72" s="11">
        <v>1.5</v>
      </c>
      <c r="D72" s="10" t="s">
        <v>13</v>
      </c>
      <c r="E72" s="13">
        <v>2</v>
      </c>
      <c r="F72" s="44" t="s">
        <v>11</v>
      </c>
      <c r="H72" s="2">
        <v>1.5</v>
      </c>
    </row>
    <row r="73" spans="1:10" s="28" customFormat="1" ht="21" customHeight="1" x14ac:dyDescent="0.25">
      <c r="A73" s="9">
        <v>54</v>
      </c>
      <c r="B73" s="10" t="s">
        <v>52</v>
      </c>
      <c r="C73" s="11">
        <v>4</v>
      </c>
      <c r="D73" s="10" t="s">
        <v>10</v>
      </c>
      <c r="E73" s="13">
        <v>4</v>
      </c>
      <c r="F73" s="45" t="s">
        <v>11</v>
      </c>
      <c r="H73" s="28">
        <v>4</v>
      </c>
    </row>
    <row r="74" spans="1:10" s="28" customFormat="1" ht="18.75" x14ac:dyDescent="0.25">
      <c r="A74" s="9">
        <v>55</v>
      </c>
      <c r="B74" s="10" t="s">
        <v>53</v>
      </c>
      <c r="C74" s="11">
        <v>4</v>
      </c>
      <c r="D74" s="10" t="s">
        <v>10</v>
      </c>
      <c r="E74" s="13">
        <v>4</v>
      </c>
      <c r="F74" s="45" t="s">
        <v>11</v>
      </c>
      <c r="H74" s="28">
        <v>4</v>
      </c>
    </row>
    <row r="75" spans="1:10" s="2" customFormat="1" ht="59.25" customHeight="1" x14ac:dyDescent="0.25">
      <c r="A75" s="9">
        <v>56</v>
      </c>
      <c r="B75" s="21" t="s">
        <v>81</v>
      </c>
      <c r="C75" s="11">
        <v>4</v>
      </c>
      <c r="D75" s="10" t="s">
        <v>10</v>
      </c>
      <c r="E75" s="13">
        <v>4</v>
      </c>
      <c r="F75" s="20" t="s">
        <v>31</v>
      </c>
      <c r="J75" s="2">
        <v>4</v>
      </c>
    </row>
    <row r="76" spans="1:10" s="2" customFormat="1" ht="74.25" customHeight="1" x14ac:dyDescent="0.25">
      <c r="A76" s="9">
        <v>57</v>
      </c>
      <c r="B76" s="21" t="s">
        <v>82</v>
      </c>
      <c r="C76" s="11">
        <v>4</v>
      </c>
      <c r="D76" s="10" t="s">
        <v>10</v>
      </c>
      <c r="E76" s="367">
        <v>4</v>
      </c>
      <c r="F76" s="20" t="s">
        <v>31</v>
      </c>
      <c r="J76" s="2">
        <v>4</v>
      </c>
    </row>
    <row r="77" spans="1:10" s="2" customFormat="1" ht="22.5" customHeight="1" x14ac:dyDescent="0.3">
      <c r="A77" s="9">
        <v>58</v>
      </c>
      <c r="B77" s="27" t="s">
        <v>92</v>
      </c>
      <c r="C77" s="11">
        <v>4.5</v>
      </c>
      <c r="D77" s="10" t="s">
        <v>15</v>
      </c>
      <c r="E77" s="367">
        <v>3</v>
      </c>
      <c r="F77" s="19" t="s">
        <v>27</v>
      </c>
      <c r="I77" s="2">
        <v>4.5</v>
      </c>
    </row>
    <row r="78" spans="1:10" s="24" customFormat="1" ht="57.75" customHeight="1" x14ac:dyDescent="0.3">
      <c r="A78" s="9">
        <v>59</v>
      </c>
      <c r="B78" s="23" t="s">
        <v>87</v>
      </c>
      <c r="C78" s="11">
        <v>4</v>
      </c>
      <c r="D78" s="10" t="s">
        <v>15</v>
      </c>
      <c r="E78" s="13">
        <v>3</v>
      </c>
      <c r="F78" s="44" t="s">
        <v>11</v>
      </c>
      <c r="H78" s="24">
        <v>4</v>
      </c>
    </row>
    <row r="79" spans="1:10" s="2" customFormat="1" ht="54" customHeight="1" x14ac:dyDescent="0.3">
      <c r="A79" s="9">
        <v>60</v>
      </c>
      <c r="B79" s="29" t="s">
        <v>154</v>
      </c>
      <c r="C79" s="11">
        <v>4</v>
      </c>
      <c r="D79" s="10" t="s">
        <v>10</v>
      </c>
      <c r="E79" s="367">
        <v>4</v>
      </c>
      <c r="F79" s="20" t="s">
        <v>31</v>
      </c>
      <c r="J79" s="2">
        <v>4</v>
      </c>
    </row>
    <row r="80" spans="1:10" ht="18.75" x14ac:dyDescent="0.25">
      <c r="A80" s="41"/>
      <c r="B80" s="42" t="s">
        <v>29</v>
      </c>
      <c r="C80" s="43">
        <f>SUM(C72:C79)</f>
        <v>30</v>
      </c>
      <c r="D80" s="40" t="s">
        <v>57</v>
      </c>
      <c r="E80" s="43">
        <f>SUM(E72:E79)</f>
        <v>28</v>
      </c>
      <c r="F80" s="39"/>
      <c r="H80" s="2"/>
      <c r="I80" s="2" t="s">
        <v>19</v>
      </c>
      <c r="J80" s="2"/>
    </row>
    <row r="81" spans="1:10" s="2" customFormat="1" ht="15.75" customHeight="1" x14ac:dyDescent="0.25">
      <c r="A81" s="415" t="s">
        <v>54</v>
      </c>
      <c r="B81" s="416"/>
      <c r="C81" s="416"/>
      <c r="D81" s="417"/>
      <c r="E81" s="17"/>
      <c r="F81" s="18"/>
      <c r="H81" s="2" t="s">
        <v>19</v>
      </c>
    </row>
    <row r="82" spans="1:10" s="2" customFormat="1" ht="39" customHeight="1" x14ac:dyDescent="0.25">
      <c r="A82" s="9">
        <v>61</v>
      </c>
      <c r="B82" s="10" t="s">
        <v>67</v>
      </c>
      <c r="C82" s="11">
        <v>1.5</v>
      </c>
      <c r="D82" s="10" t="s">
        <v>15</v>
      </c>
      <c r="E82" s="13">
        <v>2</v>
      </c>
      <c r="F82" s="44" t="s">
        <v>11</v>
      </c>
      <c r="H82" s="2">
        <v>1.5</v>
      </c>
    </row>
    <row r="83" spans="1:10" s="2" customFormat="1" ht="38.450000000000003" customHeight="1" x14ac:dyDescent="0.25">
      <c r="A83" s="9">
        <v>62</v>
      </c>
      <c r="B83" s="10" t="s">
        <v>83</v>
      </c>
      <c r="C83" s="11">
        <v>1.5</v>
      </c>
      <c r="D83" s="21" t="s">
        <v>10</v>
      </c>
      <c r="E83" s="13"/>
      <c r="F83" s="19" t="s">
        <v>27</v>
      </c>
      <c r="I83" s="2">
        <v>1.5</v>
      </c>
    </row>
    <row r="84" spans="1:10" s="2" customFormat="1" ht="75" x14ac:dyDescent="0.25">
      <c r="A84" s="9">
        <v>63</v>
      </c>
      <c r="B84" s="21" t="s">
        <v>152</v>
      </c>
      <c r="C84" s="11">
        <v>4</v>
      </c>
      <c r="D84" s="10" t="s">
        <v>10</v>
      </c>
      <c r="E84" s="13">
        <v>6</v>
      </c>
      <c r="F84" s="20" t="s">
        <v>31</v>
      </c>
      <c r="J84" s="2">
        <v>4</v>
      </c>
    </row>
    <row r="85" spans="1:10" s="2" customFormat="1" ht="75.75" customHeight="1" x14ac:dyDescent="0.25">
      <c r="A85" s="9">
        <v>64</v>
      </c>
      <c r="B85" s="21" t="s">
        <v>153</v>
      </c>
      <c r="C85" s="11">
        <v>4</v>
      </c>
      <c r="D85" s="10" t="s">
        <v>10</v>
      </c>
      <c r="E85" s="13">
        <v>8</v>
      </c>
      <c r="F85" s="20" t="s">
        <v>31</v>
      </c>
      <c r="J85" s="2">
        <v>4</v>
      </c>
    </row>
    <row r="86" spans="1:10" s="2" customFormat="1" ht="40.5" customHeight="1" x14ac:dyDescent="0.25">
      <c r="A86" s="9">
        <v>65</v>
      </c>
      <c r="B86" s="10" t="s">
        <v>91</v>
      </c>
      <c r="C86" s="11">
        <v>4</v>
      </c>
      <c r="D86" s="10" t="s">
        <v>15</v>
      </c>
      <c r="E86" s="13">
        <v>6</v>
      </c>
      <c r="F86" s="44" t="s">
        <v>11</v>
      </c>
      <c r="H86" s="2">
        <v>4</v>
      </c>
    </row>
    <row r="87" spans="1:10" s="2" customFormat="1" ht="37.5" x14ac:dyDescent="0.25">
      <c r="A87" s="9">
        <v>66</v>
      </c>
      <c r="B87" s="10" t="s">
        <v>163</v>
      </c>
      <c r="C87" s="11">
        <v>3</v>
      </c>
      <c r="D87" s="10" t="s">
        <v>10</v>
      </c>
      <c r="E87" s="13">
        <v>6</v>
      </c>
      <c r="F87" s="19" t="s">
        <v>27</v>
      </c>
      <c r="I87" s="2">
        <v>3</v>
      </c>
    </row>
    <row r="88" spans="1:10" s="2" customFormat="1" ht="18.75" x14ac:dyDescent="0.25">
      <c r="A88" s="9">
        <v>67</v>
      </c>
      <c r="B88" s="10" t="s">
        <v>55</v>
      </c>
      <c r="C88" s="11">
        <v>6</v>
      </c>
      <c r="D88" s="10" t="s">
        <v>10</v>
      </c>
      <c r="E88" s="13"/>
      <c r="F88" s="44" t="s">
        <v>11</v>
      </c>
      <c r="H88" s="2">
        <v>6</v>
      </c>
    </row>
    <row r="89" spans="1:10" s="2" customFormat="1" ht="18.75" x14ac:dyDescent="0.25">
      <c r="A89" s="9">
        <v>68</v>
      </c>
      <c r="B89" s="10" t="s">
        <v>56</v>
      </c>
      <c r="C89" s="11">
        <v>6</v>
      </c>
      <c r="D89" s="10" t="s">
        <v>13</v>
      </c>
      <c r="E89" s="13"/>
      <c r="F89" s="44" t="s">
        <v>11</v>
      </c>
      <c r="H89" s="2">
        <v>6</v>
      </c>
    </row>
    <row r="90" spans="1:10" s="2" customFormat="1" ht="18.75" x14ac:dyDescent="0.25">
      <c r="A90" s="14"/>
      <c r="B90" s="364" t="s">
        <v>29</v>
      </c>
      <c r="C90" s="365">
        <f>SUM(C82:C89)</f>
        <v>30</v>
      </c>
      <c r="D90" s="363" t="s">
        <v>57</v>
      </c>
      <c r="E90" s="365">
        <f>SUM(E82:E89)</f>
        <v>28</v>
      </c>
      <c r="F90" s="8"/>
    </row>
    <row r="91" spans="1:10" s="2" customFormat="1" ht="18.75" x14ac:dyDescent="0.25">
      <c r="A91" s="30"/>
      <c r="B91" s="31" t="s">
        <v>58</v>
      </c>
      <c r="C91" s="32">
        <f>C90+C80+C70+C60+C49+C38+C26+C16</f>
        <v>240</v>
      </c>
      <c r="D91" s="33"/>
      <c r="E91" s="34"/>
      <c r="F91" s="35"/>
      <c r="H91" s="2">
        <f>SUM(H7:H90)</f>
        <v>120</v>
      </c>
      <c r="I91" s="2">
        <f>SUM(I7:I90)</f>
        <v>60</v>
      </c>
      <c r="J91" s="2">
        <f>SUM(J7:J90)</f>
        <v>60</v>
      </c>
    </row>
    <row r="92" spans="1:10" s="2" customFormat="1" ht="23.1" customHeight="1" x14ac:dyDescent="0.25">
      <c r="A92" s="36"/>
      <c r="B92" s="37" t="s">
        <v>59</v>
      </c>
      <c r="C92" s="429" t="s">
        <v>60</v>
      </c>
      <c r="D92" s="430"/>
      <c r="E92" s="430"/>
      <c r="F92" s="430"/>
    </row>
  </sheetData>
  <mergeCells count="13">
    <mergeCell ref="C92:F92"/>
    <mergeCell ref="A27:D27"/>
    <mergeCell ref="A39:D39"/>
    <mergeCell ref="A50:D50"/>
    <mergeCell ref="A61:D61"/>
    <mergeCell ref="A71:D71"/>
    <mergeCell ref="A81:D81"/>
    <mergeCell ref="A17:D17"/>
    <mergeCell ref="A1:F1"/>
    <mergeCell ref="A2:F3"/>
    <mergeCell ref="A4:F4"/>
    <mergeCell ref="A5:D5"/>
    <mergeCell ref="A7:D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opLeftCell="A58" zoomScale="70" zoomScaleNormal="70" workbookViewId="0">
      <selection activeCell="AH36" sqref="AH36"/>
    </sheetView>
  </sheetViews>
  <sheetFormatPr defaultColWidth="10.140625" defaultRowHeight="12.75" x14ac:dyDescent="0.2"/>
  <cols>
    <col min="1" max="3" width="3" style="84" customWidth="1"/>
    <col min="4" max="4" width="4.42578125" style="84" customWidth="1"/>
    <col min="5" max="5" width="5.42578125" style="84" customWidth="1"/>
    <col min="6" max="6" width="5.28515625" style="84" customWidth="1"/>
    <col min="7" max="7" width="6" style="84" customWidth="1"/>
    <col min="8" max="11" width="5.28515625" style="84" customWidth="1"/>
    <col min="12" max="12" width="5.140625" style="84" customWidth="1"/>
    <col min="13" max="14" width="5.28515625" style="85" customWidth="1"/>
    <col min="15" max="16" width="5.28515625" style="86" customWidth="1"/>
    <col min="17" max="17" width="7.85546875" style="87" customWidth="1"/>
    <col min="18" max="20" width="5.28515625" style="87" customWidth="1"/>
    <col min="21" max="21" width="4.42578125" style="87" customWidth="1"/>
    <col min="22" max="22" width="5.28515625" style="87" customWidth="1"/>
    <col min="23" max="23" width="4.42578125" style="87" customWidth="1"/>
    <col min="24" max="24" width="5.42578125" style="87" customWidth="1"/>
    <col min="25" max="27" width="4.42578125" style="87" customWidth="1"/>
    <col min="28" max="28" width="6.28515625" style="88" customWidth="1"/>
    <col min="29" max="29" width="4.42578125" style="88" customWidth="1"/>
    <col min="30" max="30" width="7.85546875" style="88" customWidth="1"/>
    <col min="31" max="31" width="3.42578125" style="84" customWidth="1"/>
    <col min="32" max="32" width="11" style="84" customWidth="1"/>
    <col min="33" max="35" width="11.42578125" style="84" customWidth="1"/>
    <col min="36" max="16384" width="10.140625" style="84"/>
  </cols>
  <sheetData>
    <row r="1" spans="1:34" s="50" customFormat="1" ht="27" thickBot="1" x14ac:dyDescent="0.45">
      <c r="D1" s="431" t="s">
        <v>93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3"/>
      <c r="V1" s="433"/>
      <c r="W1" s="433"/>
      <c r="X1" s="433"/>
      <c r="Y1" s="433"/>
      <c r="Z1" s="433"/>
      <c r="AA1" s="433"/>
      <c r="AB1" s="433"/>
      <c r="AC1" s="433"/>
      <c r="AD1" s="434"/>
      <c r="AF1" s="51" t="s">
        <v>19</v>
      </c>
      <c r="AG1" s="52"/>
      <c r="AH1" s="52" t="s">
        <v>19</v>
      </c>
    </row>
    <row r="2" spans="1:34" s="53" customFormat="1" ht="24" thickBot="1" x14ac:dyDescent="0.3">
      <c r="D2" s="435" t="s">
        <v>94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7"/>
      <c r="AE2" s="54"/>
      <c r="AF2" s="55"/>
      <c r="AG2" s="56"/>
      <c r="AH2" s="56"/>
    </row>
    <row r="3" spans="1:34" s="57" customFormat="1" ht="24" thickBot="1" x14ac:dyDescent="0.25">
      <c r="B3" s="58"/>
      <c r="D3" s="438" t="s">
        <v>50</v>
      </c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0"/>
      <c r="V3" s="440"/>
      <c r="W3" s="439"/>
      <c r="X3" s="439"/>
      <c r="Y3" s="439"/>
      <c r="Z3" s="439"/>
      <c r="AA3" s="439"/>
      <c r="AB3" s="439"/>
      <c r="AC3" s="439"/>
      <c r="AD3" s="441"/>
      <c r="AF3" s="59"/>
      <c r="AG3" s="60"/>
      <c r="AH3" s="60"/>
    </row>
    <row r="4" spans="1:34" s="63" customFormat="1" ht="20.25" x14ac:dyDescent="0.2">
      <c r="A4" s="61"/>
      <c r="B4" s="61"/>
      <c r="C4" s="61"/>
      <c r="D4" s="442" t="s">
        <v>95</v>
      </c>
      <c r="E4" s="443"/>
      <c r="F4" s="444"/>
      <c r="G4" s="451" t="s">
        <v>96</v>
      </c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3"/>
      <c r="U4" s="460" t="s">
        <v>97</v>
      </c>
      <c r="V4" s="461"/>
      <c r="W4" s="461"/>
      <c r="X4" s="461"/>
      <c r="Y4" s="461"/>
      <c r="Z4" s="461"/>
      <c r="AA4" s="461"/>
      <c r="AB4" s="462"/>
      <c r="AC4" s="463" t="s">
        <v>98</v>
      </c>
      <c r="AD4" s="464"/>
      <c r="AE4" s="62"/>
      <c r="AF4" s="62"/>
      <c r="AG4" s="62"/>
      <c r="AH4" s="61"/>
    </row>
    <row r="5" spans="1:34" s="63" customFormat="1" ht="20.25" x14ac:dyDescent="0.2">
      <c r="A5" s="61"/>
      <c r="B5" s="61"/>
      <c r="C5" s="61"/>
      <c r="D5" s="445"/>
      <c r="E5" s="446"/>
      <c r="F5" s="447"/>
      <c r="G5" s="454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6"/>
      <c r="U5" s="469" t="s">
        <v>99</v>
      </c>
      <c r="V5" s="470"/>
      <c r="W5" s="469" t="s">
        <v>100</v>
      </c>
      <c r="X5" s="470"/>
      <c r="Y5" s="473" t="s">
        <v>101</v>
      </c>
      <c r="Z5" s="474"/>
      <c r="AA5" s="473" t="s">
        <v>102</v>
      </c>
      <c r="AB5" s="474"/>
      <c r="AC5" s="465"/>
      <c r="AD5" s="466"/>
      <c r="AE5" s="64"/>
      <c r="AF5" s="64"/>
      <c r="AG5" s="64"/>
      <c r="AH5" s="61"/>
    </row>
    <row r="6" spans="1:34" s="63" customFormat="1" ht="20.25" x14ac:dyDescent="0.2">
      <c r="A6" s="61"/>
      <c r="B6" s="61"/>
      <c r="C6" s="61"/>
      <c r="D6" s="445"/>
      <c r="E6" s="446"/>
      <c r="F6" s="447"/>
      <c r="G6" s="454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6"/>
      <c r="U6" s="469"/>
      <c r="V6" s="470"/>
      <c r="W6" s="469"/>
      <c r="X6" s="470"/>
      <c r="Y6" s="473"/>
      <c r="Z6" s="474"/>
      <c r="AA6" s="473"/>
      <c r="AB6" s="474"/>
      <c r="AC6" s="465"/>
      <c r="AD6" s="466"/>
      <c r="AE6" s="65"/>
      <c r="AF6" s="65"/>
      <c r="AG6" s="65"/>
      <c r="AH6" s="61"/>
    </row>
    <row r="7" spans="1:34" s="63" customFormat="1" ht="20.25" x14ac:dyDescent="0.2">
      <c r="A7" s="61"/>
      <c r="B7" s="61"/>
      <c r="C7" s="61"/>
      <c r="D7" s="445"/>
      <c r="E7" s="446"/>
      <c r="F7" s="447"/>
      <c r="G7" s="454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6"/>
      <c r="U7" s="469"/>
      <c r="V7" s="470"/>
      <c r="W7" s="469"/>
      <c r="X7" s="470"/>
      <c r="Y7" s="473"/>
      <c r="Z7" s="474"/>
      <c r="AA7" s="473"/>
      <c r="AB7" s="474"/>
      <c r="AC7" s="465"/>
      <c r="AD7" s="466"/>
      <c r="AE7" s="65"/>
      <c r="AF7" s="65"/>
      <c r="AG7" s="65"/>
      <c r="AH7" s="61"/>
    </row>
    <row r="8" spans="1:34" s="63" customFormat="1" ht="20.25" x14ac:dyDescent="0.2">
      <c r="A8" s="61"/>
      <c r="B8" s="61"/>
      <c r="C8" s="61"/>
      <c r="D8" s="445"/>
      <c r="E8" s="446"/>
      <c r="F8" s="447"/>
      <c r="G8" s="454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6"/>
      <c r="U8" s="469"/>
      <c r="V8" s="470"/>
      <c r="W8" s="469"/>
      <c r="X8" s="470"/>
      <c r="Y8" s="473"/>
      <c r="Z8" s="474"/>
      <c r="AA8" s="473"/>
      <c r="AB8" s="474"/>
      <c r="AC8" s="465"/>
      <c r="AD8" s="466"/>
      <c r="AG8" s="65"/>
      <c r="AH8" s="61"/>
    </row>
    <row r="9" spans="1:34" s="63" customFormat="1" ht="20.25" x14ac:dyDescent="0.2">
      <c r="A9" s="61"/>
      <c r="B9" s="61"/>
      <c r="C9" s="61"/>
      <c r="D9" s="445"/>
      <c r="E9" s="446"/>
      <c r="F9" s="447"/>
      <c r="G9" s="454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6"/>
      <c r="U9" s="469"/>
      <c r="V9" s="470"/>
      <c r="W9" s="469"/>
      <c r="X9" s="470"/>
      <c r="Y9" s="473"/>
      <c r="Z9" s="474"/>
      <c r="AA9" s="473"/>
      <c r="AB9" s="474"/>
      <c r="AC9" s="465"/>
      <c r="AD9" s="466"/>
      <c r="AG9" s="65"/>
      <c r="AH9" s="61"/>
    </row>
    <row r="10" spans="1:34" s="63" customFormat="1" ht="21" thickBot="1" x14ac:dyDescent="0.25">
      <c r="A10" s="61"/>
      <c r="B10" s="61"/>
      <c r="C10" s="61"/>
      <c r="D10" s="448"/>
      <c r="E10" s="449"/>
      <c r="F10" s="450"/>
      <c r="G10" s="457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9"/>
      <c r="U10" s="471"/>
      <c r="V10" s="472"/>
      <c r="W10" s="471"/>
      <c r="X10" s="472"/>
      <c r="Y10" s="475"/>
      <c r="Z10" s="476"/>
      <c r="AA10" s="475"/>
      <c r="AB10" s="476"/>
      <c r="AC10" s="467"/>
      <c r="AD10" s="468"/>
      <c r="AG10" s="65"/>
      <c r="AH10" s="61"/>
    </row>
    <row r="11" spans="1:34" s="66" customFormat="1" ht="23.25" x14ac:dyDescent="0.25">
      <c r="C11" s="67"/>
      <c r="D11" s="492" t="s">
        <v>103</v>
      </c>
      <c r="E11" s="493"/>
      <c r="F11" s="494"/>
      <c r="G11" s="495" t="s">
        <v>104</v>
      </c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7"/>
      <c r="U11" s="498"/>
      <c r="V11" s="499"/>
      <c r="W11" s="500">
        <v>4</v>
      </c>
      <c r="X11" s="501"/>
      <c r="Y11" s="502"/>
      <c r="Z11" s="503"/>
      <c r="AA11" s="477">
        <v>4</v>
      </c>
      <c r="AB11" s="504"/>
      <c r="AC11" s="477">
        <v>4</v>
      </c>
      <c r="AD11" s="478"/>
      <c r="AE11" s="68"/>
      <c r="AF11" s="69"/>
      <c r="AG11" s="69"/>
      <c r="AH11" s="69"/>
    </row>
    <row r="12" spans="1:34" s="54" customFormat="1" ht="23.25" x14ac:dyDescent="0.25">
      <c r="C12" s="70"/>
      <c r="D12" s="479" t="s">
        <v>103</v>
      </c>
      <c r="E12" s="480"/>
      <c r="F12" s="481"/>
      <c r="G12" s="482" t="s">
        <v>105</v>
      </c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4"/>
      <c r="U12" s="485"/>
      <c r="V12" s="486"/>
      <c r="W12" s="487">
        <v>4</v>
      </c>
      <c r="X12" s="488"/>
      <c r="Y12" s="485"/>
      <c r="Z12" s="486"/>
      <c r="AA12" s="489">
        <v>4</v>
      </c>
      <c r="AB12" s="490"/>
      <c r="AC12" s="489">
        <v>4</v>
      </c>
      <c r="AD12" s="491"/>
      <c r="AF12" s="71"/>
      <c r="AG12" s="71"/>
      <c r="AH12" s="71"/>
    </row>
    <row r="13" spans="1:34" s="54" customFormat="1" ht="23.25" x14ac:dyDescent="0.25">
      <c r="C13" s="70"/>
      <c r="D13" s="479" t="s">
        <v>103</v>
      </c>
      <c r="E13" s="480"/>
      <c r="F13" s="481"/>
      <c r="G13" s="482" t="s">
        <v>106</v>
      </c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4"/>
      <c r="U13" s="485"/>
      <c r="V13" s="486"/>
      <c r="W13" s="487">
        <v>4</v>
      </c>
      <c r="X13" s="488"/>
      <c r="Y13" s="485"/>
      <c r="Z13" s="486"/>
      <c r="AA13" s="489">
        <v>4</v>
      </c>
      <c r="AB13" s="490"/>
      <c r="AC13" s="489">
        <v>4</v>
      </c>
      <c r="AD13" s="491"/>
      <c r="AF13" s="71"/>
      <c r="AG13" s="71"/>
      <c r="AH13" s="71"/>
    </row>
    <row r="14" spans="1:34" s="54" customFormat="1" ht="23.25" x14ac:dyDescent="0.25">
      <c r="C14" s="70"/>
      <c r="D14" s="479" t="s">
        <v>103</v>
      </c>
      <c r="E14" s="480"/>
      <c r="F14" s="481"/>
      <c r="G14" s="482" t="s">
        <v>107</v>
      </c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4"/>
      <c r="U14" s="485"/>
      <c r="V14" s="486"/>
      <c r="W14" s="487">
        <v>4</v>
      </c>
      <c r="X14" s="488"/>
      <c r="Y14" s="485"/>
      <c r="Z14" s="486"/>
      <c r="AA14" s="489">
        <v>4</v>
      </c>
      <c r="AB14" s="490"/>
      <c r="AC14" s="489">
        <v>4</v>
      </c>
      <c r="AD14" s="491"/>
      <c r="AF14" s="71"/>
      <c r="AG14" s="71"/>
      <c r="AH14" s="71"/>
    </row>
    <row r="15" spans="1:34" s="66" customFormat="1" ht="23.25" x14ac:dyDescent="0.25">
      <c r="C15" s="67"/>
      <c r="D15" s="505" t="s">
        <v>108</v>
      </c>
      <c r="E15" s="506"/>
      <c r="F15" s="507"/>
      <c r="G15" s="495" t="s">
        <v>171</v>
      </c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7"/>
      <c r="U15" s="477"/>
      <c r="V15" s="503"/>
      <c r="W15" s="477">
        <v>3</v>
      </c>
      <c r="X15" s="504"/>
      <c r="Y15" s="502"/>
      <c r="Z15" s="503"/>
      <c r="AA15" s="477">
        <v>3</v>
      </c>
      <c r="AB15" s="504"/>
      <c r="AC15" s="477">
        <v>4</v>
      </c>
      <c r="AD15" s="478"/>
      <c r="AE15" s="68"/>
      <c r="AF15" s="69"/>
      <c r="AG15" s="69" t="s">
        <v>19</v>
      </c>
      <c r="AH15" s="69"/>
    </row>
    <row r="16" spans="1:34" s="54" customFormat="1" ht="44.25" customHeight="1" x14ac:dyDescent="0.25">
      <c r="C16" s="70"/>
      <c r="D16" s="479" t="s">
        <v>108</v>
      </c>
      <c r="E16" s="480"/>
      <c r="F16" s="481"/>
      <c r="G16" s="482" t="s">
        <v>165</v>
      </c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4"/>
      <c r="U16" s="485"/>
      <c r="V16" s="486"/>
      <c r="W16" s="489">
        <v>3</v>
      </c>
      <c r="X16" s="490"/>
      <c r="Y16" s="485"/>
      <c r="Z16" s="486"/>
      <c r="AA16" s="489">
        <v>3</v>
      </c>
      <c r="AB16" s="490"/>
      <c r="AC16" s="489">
        <v>4</v>
      </c>
      <c r="AD16" s="491"/>
      <c r="AF16" s="71"/>
      <c r="AG16" s="71"/>
      <c r="AH16" s="89"/>
    </row>
    <row r="17" spans="3:34" s="54" customFormat="1" ht="51.75" customHeight="1" x14ac:dyDescent="0.25">
      <c r="C17" s="70"/>
      <c r="D17" s="479" t="s">
        <v>108</v>
      </c>
      <c r="E17" s="480"/>
      <c r="F17" s="481"/>
      <c r="G17" s="482" t="s">
        <v>166</v>
      </c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4"/>
      <c r="U17" s="485"/>
      <c r="V17" s="486"/>
      <c r="W17" s="489">
        <v>3</v>
      </c>
      <c r="X17" s="490"/>
      <c r="Y17" s="485"/>
      <c r="Z17" s="486"/>
      <c r="AA17" s="489">
        <v>3</v>
      </c>
      <c r="AB17" s="490"/>
      <c r="AC17" s="489">
        <v>4</v>
      </c>
      <c r="AD17" s="491"/>
      <c r="AF17" s="71"/>
      <c r="AG17" s="71"/>
      <c r="AH17" s="89"/>
    </row>
    <row r="18" spans="3:34" s="54" customFormat="1" ht="44.25" customHeight="1" x14ac:dyDescent="0.25">
      <c r="C18" s="70"/>
      <c r="D18" s="479" t="s">
        <v>108</v>
      </c>
      <c r="E18" s="480"/>
      <c r="F18" s="481"/>
      <c r="G18" s="482" t="s">
        <v>167</v>
      </c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4"/>
      <c r="U18" s="485"/>
      <c r="V18" s="486"/>
      <c r="W18" s="489">
        <v>3</v>
      </c>
      <c r="X18" s="490"/>
      <c r="Y18" s="485"/>
      <c r="Z18" s="486"/>
      <c r="AA18" s="489">
        <v>3</v>
      </c>
      <c r="AB18" s="490"/>
      <c r="AC18" s="489">
        <v>4</v>
      </c>
      <c r="AD18" s="491"/>
      <c r="AF18" s="71"/>
      <c r="AG18" s="71"/>
      <c r="AH18" s="89"/>
    </row>
    <row r="19" spans="3:34" s="66" customFormat="1" ht="23.25" x14ac:dyDescent="0.25">
      <c r="C19" s="67"/>
      <c r="D19" s="505" t="s">
        <v>109</v>
      </c>
      <c r="E19" s="506"/>
      <c r="F19" s="507"/>
      <c r="G19" s="495" t="s">
        <v>172</v>
      </c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7"/>
      <c r="U19" s="477"/>
      <c r="V19" s="503"/>
      <c r="W19" s="477">
        <v>3</v>
      </c>
      <c r="X19" s="504"/>
      <c r="Y19" s="502"/>
      <c r="Z19" s="503"/>
      <c r="AA19" s="477">
        <v>3</v>
      </c>
      <c r="AB19" s="504"/>
      <c r="AC19" s="477">
        <v>4</v>
      </c>
      <c r="AD19" s="478"/>
      <c r="AE19" s="68"/>
      <c r="AF19" s="69"/>
      <c r="AG19" s="90"/>
      <c r="AH19" s="69"/>
    </row>
    <row r="20" spans="3:34" s="54" customFormat="1" ht="54.75" customHeight="1" x14ac:dyDescent="0.25">
      <c r="C20" s="70"/>
      <c r="D20" s="479" t="s">
        <v>109</v>
      </c>
      <c r="E20" s="480"/>
      <c r="F20" s="481"/>
      <c r="G20" s="482" t="s">
        <v>168</v>
      </c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4"/>
      <c r="U20" s="485"/>
      <c r="V20" s="486"/>
      <c r="W20" s="489">
        <v>3</v>
      </c>
      <c r="X20" s="490"/>
      <c r="Y20" s="485"/>
      <c r="Z20" s="486"/>
      <c r="AA20" s="489">
        <v>3</v>
      </c>
      <c r="AB20" s="490"/>
      <c r="AC20" s="489">
        <v>4</v>
      </c>
      <c r="AD20" s="491"/>
      <c r="AF20" s="71"/>
      <c r="AG20" s="91"/>
      <c r="AH20" s="71"/>
    </row>
    <row r="21" spans="3:34" s="54" customFormat="1" ht="44.25" customHeight="1" x14ac:dyDescent="0.25">
      <c r="C21" s="70"/>
      <c r="D21" s="479" t="s">
        <v>109</v>
      </c>
      <c r="E21" s="480"/>
      <c r="F21" s="481"/>
      <c r="G21" s="482" t="s">
        <v>169</v>
      </c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4"/>
      <c r="U21" s="485"/>
      <c r="V21" s="486"/>
      <c r="W21" s="489">
        <v>3</v>
      </c>
      <c r="X21" s="490"/>
      <c r="Y21" s="485"/>
      <c r="Z21" s="486"/>
      <c r="AA21" s="489">
        <v>3</v>
      </c>
      <c r="AB21" s="490"/>
      <c r="AC21" s="489">
        <v>4</v>
      </c>
      <c r="AD21" s="491"/>
      <c r="AF21" s="71"/>
      <c r="AG21" s="91"/>
      <c r="AH21" s="71"/>
    </row>
    <row r="22" spans="3:34" s="54" customFormat="1" ht="43.5" customHeight="1" x14ac:dyDescent="0.25">
      <c r="C22" s="70"/>
      <c r="D22" s="479" t="s">
        <v>109</v>
      </c>
      <c r="E22" s="480"/>
      <c r="F22" s="481"/>
      <c r="G22" s="482" t="s">
        <v>170</v>
      </c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4"/>
      <c r="U22" s="485"/>
      <c r="V22" s="486"/>
      <c r="W22" s="489">
        <v>3</v>
      </c>
      <c r="X22" s="490"/>
      <c r="Y22" s="485"/>
      <c r="Z22" s="486"/>
      <c r="AA22" s="489">
        <v>3</v>
      </c>
      <c r="AB22" s="490"/>
      <c r="AC22" s="489">
        <v>4</v>
      </c>
      <c r="AD22" s="491"/>
      <c r="AF22" s="71"/>
      <c r="AG22" s="71"/>
      <c r="AH22" s="71"/>
    </row>
    <row r="23" spans="3:34" s="66" customFormat="1" ht="23.25" customHeight="1" x14ac:dyDescent="0.25">
      <c r="C23" s="67"/>
      <c r="D23" s="505" t="s">
        <v>110</v>
      </c>
      <c r="E23" s="506"/>
      <c r="F23" s="507"/>
      <c r="G23" s="495" t="s">
        <v>111</v>
      </c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7"/>
      <c r="U23" s="509"/>
      <c r="V23" s="509"/>
      <c r="W23" s="509">
        <v>5</v>
      </c>
      <c r="X23" s="509"/>
      <c r="Y23" s="509"/>
      <c r="Z23" s="509"/>
      <c r="AA23" s="509">
        <v>5</v>
      </c>
      <c r="AB23" s="509"/>
      <c r="AC23" s="477">
        <v>4</v>
      </c>
      <c r="AD23" s="478"/>
      <c r="AE23" s="68"/>
      <c r="AF23" s="69"/>
      <c r="AG23" s="69" t="s">
        <v>19</v>
      </c>
      <c r="AH23" s="69"/>
    </row>
    <row r="24" spans="3:34" s="54" customFormat="1" ht="45.75" customHeight="1" x14ac:dyDescent="0.25">
      <c r="C24" s="70"/>
      <c r="D24" s="479" t="s">
        <v>110</v>
      </c>
      <c r="E24" s="480"/>
      <c r="F24" s="481"/>
      <c r="G24" s="482" t="s">
        <v>121</v>
      </c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4"/>
      <c r="U24" s="508"/>
      <c r="V24" s="508"/>
      <c r="W24" s="508">
        <v>5</v>
      </c>
      <c r="X24" s="508"/>
      <c r="Y24" s="508"/>
      <c r="Z24" s="508"/>
      <c r="AA24" s="508">
        <v>5</v>
      </c>
      <c r="AB24" s="508"/>
      <c r="AC24" s="489">
        <v>4</v>
      </c>
      <c r="AD24" s="491"/>
      <c r="AF24" s="71"/>
      <c r="AG24" s="71"/>
      <c r="AH24" s="71"/>
    </row>
    <row r="25" spans="3:34" s="54" customFormat="1" ht="42.75" customHeight="1" x14ac:dyDescent="0.25">
      <c r="C25" s="70"/>
      <c r="D25" s="479" t="s">
        <v>110</v>
      </c>
      <c r="E25" s="480"/>
      <c r="F25" s="481"/>
      <c r="G25" s="482" t="s">
        <v>124</v>
      </c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4"/>
      <c r="U25" s="508"/>
      <c r="V25" s="508"/>
      <c r="W25" s="508">
        <v>5</v>
      </c>
      <c r="X25" s="508"/>
      <c r="Y25" s="508"/>
      <c r="Z25" s="508"/>
      <c r="AA25" s="508">
        <v>5</v>
      </c>
      <c r="AB25" s="508"/>
      <c r="AC25" s="489">
        <v>4</v>
      </c>
      <c r="AD25" s="491"/>
      <c r="AF25" s="71"/>
      <c r="AG25" s="71"/>
      <c r="AH25" s="71"/>
    </row>
    <row r="26" spans="3:34" s="54" customFormat="1" ht="51" customHeight="1" x14ac:dyDescent="0.25">
      <c r="C26" s="70"/>
      <c r="D26" s="479" t="s">
        <v>110</v>
      </c>
      <c r="E26" s="480"/>
      <c r="F26" s="481"/>
      <c r="G26" s="482" t="s">
        <v>125</v>
      </c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4"/>
      <c r="U26" s="508"/>
      <c r="V26" s="508"/>
      <c r="W26" s="508">
        <v>5</v>
      </c>
      <c r="X26" s="508"/>
      <c r="Y26" s="508"/>
      <c r="Z26" s="508"/>
      <c r="AA26" s="508">
        <v>5</v>
      </c>
      <c r="AB26" s="508"/>
      <c r="AC26" s="489">
        <v>4</v>
      </c>
      <c r="AD26" s="491"/>
      <c r="AF26" s="71"/>
      <c r="AG26" s="71"/>
      <c r="AH26" s="71"/>
    </row>
    <row r="27" spans="3:34" s="66" customFormat="1" ht="23.25" customHeight="1" x14ac:dyDescent="0.25">
      <c r="C27" s="67"/>
      <c r="D27" s="505" t="s">
        <v>114</v>
      </c>
      <c r="E27" s="506"/>
      <c r="F27" s="507"/>
      <c r="G27" s="495" t="s">
        <v>115</v>
      </c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7"/>
      <c r="U27" s="509"/>
      <c r="V27" s="509"/>
      <c r="W27" s="509">
        <v>5</v>
      </c>
      <c r="X27" s="509"/>
      <c r="Y27" s="509"/>
      <c r="Z27" s="509"/>
      <c r="AA27" s="509">
        <v>5</v>
      </c>
      <c r="AB27" s="509"/>
      <c r="AC27" s="477">
        <v>4</v>
      </c>
      <c r="AD27" s="478"/>
      <c r="AE27" s="68"/>
      <c r="AF27" s="69"/>
      <c r="AG27" s="69" t="s">
        <v>19</v>
      </c>
      <c r="AH27" s="69"/>
    </row>
    <row r="28" spans="3:34" s="54" customFormat="1" ht="30.75" customHeight="1" x14ac:dyDescent="0.25">
      <c r="C28" s="70"/>
      <c r="D28" s="479" t="s">
        <v>114</v>
      </c>
      <c r="E28" s="480"/>
      <c r="F28" s="481"/>
      <c r="G28" s="482" t="s">
        <v>122</v>
      </c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4"/>
      <c r="U28" s="508"/>
      <c r="V28" s="508"/>
      <c r="W28" s="508">
        <v>5</v>
      </c>
      <c r="X28" s="508"/>
      <c r="Y28" s="508"/>
      <c r="Z28" s="508"/>
      <c r="AA28" s="508">
        <v>5</v>
      </c>
      <c r="AB28" s="508"/>
      <c r="AC28" s="489">
        <v>4</v>
      </c>
      <c r="AD28" s="491"/>
      <c r="AF28" s="71"/>
      <c r="AG28" s="71" t="s">
        <v>19</v>
      </c>
      <c r="AH28" s="71"/>
    </row>
    <row r="29" spans="3:34" s="54" customFormat="1" ht="43.5" customHeight="1" x14ac:dyDescent="0.25">
      <c r="C29" s="70"/>
      <c r="D29" s="479" t="s">
        <v>114</v>
      </c>
      <c r="E29" s="480"/>
      <c r="F29" s="481"/>
      <c r="G29" s="482" t="s">
        <v>127</v>
      </c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4"/>
      <c r="U29" s="508"/>
      <c r="V29" s="508"/>
      <c r="W29" s="508">
        <v>5</v>
      </c>
      <c r="X29" s="508"/>
      <c r="Y29" s="508"/>
      <c r="Z29" s="508"/>
      <c r="AA29" s="508">
        <v>5</v>
      </c>
      <c r="AB29" s="508"/>
      <c r="AC29" s="489">
        <v>4</v>
      </c>
      <c r="AD29" s="491"/>
      <c r="AF29" s="71"/>
      <c r="AG29" s="71"/>
      <c r="AH29" s="71"/>
    </row>
    <row r="30" spans="3:34" s="54" customFormat="1" ht="59.25" customHeight="1" x14ac:dyDescent="0.25">
      <c r="C30" s="70"/>
      <c r="D30" s="479" t="s">
        <v>114</v>
      </c>
      <c r="E30" s="480"/>
      <c r="F30" s="481"/>
      <c r="G30" s="482" t="s">
        <v>126</v>
      </c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4"/>
      <c r="U30" s="508"/>
      <c r="V30" s="508"/>
      <c r="W30" s="508">
        <v>5</v>
      </c>
      <c r="X30" s="508"/>
      <c r="Y30" s="508"/>
      <c r="Z30" s="508"/>
      <c r="AA30" s="508">
        <v>5</v>
      </c>
      <c r="AB30" s="508"/>
      <c r="AC30" s="489">
        <v>4</v>
      </c>
      <c r="AD30" s="491"/>
      <c r="AF30" s="71"/>
      <c r="AG30" s="71"/>
      <c r="AH30" s="71"/>
    </row>
    <row r="31" spans="3:34" s="66" customFormat="1" ht="23.25" customHeight="1" x14ac:dyDescent="0.25">
      <c r="C31" s="67"/>
      <c r="D31" s="505" t="s">
        <v>132</v>
      </c>
      <c r="E31" s="506"/>
      <c r="F31" s="507"/>
      <c r="G31" s="495" t="s">
        <v>119</v>
      </c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7"/>
      <c r="U31" s="509"/>
      <c r="V31" s="509"/>
      <c r="W31" s="509">
        <v>6</v>
      </c>
      <c r="X31" s="509"/>
      <c r="Y31" s="509"/>
      <c r="Z31" s="509"/>
      <c r="AA31" s="509">
        <v>6</v>
      </c>
      <c r="AB31" s="509"/>
      <c r="AC31" s="477">
        <v>4</v>
      </c>
      <c r="AD31" s="478"/>
      <c r="AE31" s="68"/>
      <c r="AF31" s="69"/>
      <c r="AG31" s="69" t="s">
        <v>19</v>
      </c>
      <c r="AH31" s="69"/>
    </row>
    <row r="32" spans="3:34" s="54" customFormat="1" ht="47.25" customHeight="1" x14ac:dyDescent="0.25">
      <c r="C32" s="70"/>
      <c r="D32" s="479" t="s">
        <v>132</v>
      </c>
      <c r="E32" s="480"/>
      <c r="F32" s="481"/>
      <c r="G32" s="482" t="s">
        <v>161</v>
      </c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4"/>
      <c r="U32" s="508"/>
      <c r="V32" s="508"/>
      <c r="W32" s="508">
        <v>6</v>
      </c>
      <c r="X32" s="508"/>
      <c r="Y32" s="508"/>
      <c r="Z32" s="508"/>
      <c r="AA32" s="508">
        <v>6</v>
      </c>
      <c r="AB32" s="508"/>
      <c r="AC32" s="489">
        <v>4</v>
      </c>
      <c r="AD32" s="491"/>
      <c r="AF32" s="71"/>
      <c r="AG32" s="71"/>
      <c r="AH32" s="71"/>
    </row>
    <row r="33" spans="3:37" s="54" customFormat="1" ht="48" customHeight="1" x14ac:dyDescent="0.25">
      <c r="C33" s="70"/>
      <c r="D33" s="479" t="s">
        <v>132</v>
      </c>
      <c r="E33" s="480"/>
      <c r="F33" s="481"/>
      <c r="G33" s="482" t="s">
        <v>128</v>
      </c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4"/>
      <c r="U33" s="508"/>
      <c r="V33" s="508"/>
      <c r="W33" s="508">
        <v>6</v>
      </c>
      <c r="X33" s="508"/>
      <c r="Y33" s="508"/>
      <c r="Z33" s="508"/>
      <c r="AA33" s="508">
        <v>6</v>
      </c>
      <c r="AB33" s="508"/>
      <c r="AC33" s="489">
        <v>4</v>
      </c>
      <c r="AD33" s="491"/>
      <c r="AF33" s="71"/>
      <c r="AG33" s="71"/>
      <c r="AH33" s="71"/>
    </row>
    <row r="34" spans="3:37" s="54" customFormat="1" ht="43.5" customHeight="1" x14ac:dyDescent="0.25">
      <c r="C34" s="70"/>
      <c r="D34" s="479" t="s">
        <v>132</v>
      </c>
      <c r="E34" s="480"/>
      <c r="F34" s="481"/>
      <c r="G34" s="482" t="s">
        <v>129</v>
      </c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4"/>
      <c r="U34" s="508"/>
      <c r="V34" s="508"/>
      <c r="W34" s="508">
        <v>6</v>
      </c>
      <c r="X34" s="508"/>
      <c r="Y34" s="508"/>
      <c r="Z34" s="508"/>
      <c r="AA34" s="508">
        <v>6</v>
      </c>
      <c r="AB34" s="508"/>
      <c r="AC34" s="489">
        <v>4</v>
      </c>
      <c r="AD34" s="491"/>
      <c r="AF34" s="71"/>
      <c r="AG34" s="71"/>
      <c r="AH34" s="71"/>
    </row>
    <row r="35" spans="3:37" s="66" customFormat="1" ht="23.25" x14ac:dyDescent="0.25">
      <c r="C35" s="67"/>
      <c r="D35" s="505" t="s">
        <v>136</v>
      </c>
      <c r="E35" s="506"/>
      <c r="F35" s="507"/>
      <c r="G35" s="495" t="s">
        <v>120</v>
      </c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7"/>
      <c r="U35" s="509"/>
      <c r="V35" s="509"/>
      <c r="W35" s="509">
        <v>6</v>
      </c>
      <c r="X35" s="509"/>
      <c r="Y35" s="509"/>
      <c r="Z35" s="509"/>
      <c r="AA35" s="509">
        <v>6</v>
      </c>
      <c r="AB35" s="509"/>
      <c r="AC35" s="477">
        <v>4</v>
      </c>
      <c r="AD35" s="478"/>
      <c r="AE35" s="68"/>
      <c r="AF35" s="69"/>
      <c r="AG35" s="69" t="s">
        <v>19</v>
      </c>
      <c r="AH35" s="69"/>
    </row>
    <row r="36" spans="3:37" s="54" customFormat="1" ht="43.5" customHeight="1" x14ac:dyDescent="0.25">
      <c r="C36" s="70"/>
      <c r="D36" s="479" t="s">
        <v>136</v>
      </c>
      <c r="E36" s="480"/>
      <c r="F36" s="481"/>
      <c r="G36" s="482" t="s">
        <v>123</v>
      </c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4"/>
      <c r="U36" s="508"/>
      <c r="V36" s="508"/>
      <c r="W36" s="508">
        <v>6</v>
      </c>
      <c r="X36" s="508"/>
      <c r="Y36" s="508"/>
      <c r="Z36" s="508"/>
      <c r="AA36" s="508">
        <v>6</v>
      </c>
      <c r="AB36" s="508"/>
      <c r="AC36" s="489">
        <v>4</v>
      </c>
      <c r="AD36" s="491"/>
      <c r="AF36" s="71"/>
      <c r="AG36" s="71" t="s">
        <v>19</v>
      </c>
      <c r="AH36" s="71"/>
    </row>
    <row r="37" spans="3:37" s="54" customFormat="1" ht="44.25" customHeight="1" x14ac:dyDescent="0.25">
      <c r="C37" s="70"/>
      <c r="D37" s="479" t="s">
        <v>136</v>
      </c>
      <c r="E37" s="480"/>
      <c r="F37" s="481"/>
      <c r="G37" s="482" t="s">
        <v>130</v>
      </c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4"/>
      <c r="U37" s="508"/>
      <c r="V37" s="508"/>
      <c r="W37" s="508">
        <v>6</v>
      </c>
      <c r="X37" s="508"/>
      <c r="Y37" s="508"/>
      <c r="Z37" s="508"/>
      <c r="AA37" s="508">
        <v>6</v>
      </c>
      <c r="AB37" s="508"/>
      <c r="AC37" s="489">
        <v>4</v>
      </c>
      <c r="AD37" s="491"/>
      <c r="AF37" s="71"/>
      <c r="AG37" s="71"/>
      <c r="AH37" s="71"/>
    </row>
    <row r="38" spans="3:37" s="54" customFormat="1" ht="43.5" customHeight="1" x14ac:dyDescent="0.25">
      <c r="C38" s="70"/>
      <c r="D38" s="479" t="s">
        <v>136</v>
      </c>
      <c r="E38" s="480"/>
      <c r="F38" s="481"/>
      <c r="G38" s="482" t="s">
        <v>131</v>
      </c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4"/>
      <c r="U38" s="508"/>
      <c r="V38" s="508"/>
      <c r="W38" s="508">
        <v>6</v>
      </c>
      <c r="X38" s="508"/>
      <c r="Y38" s="508"/>
      <c r="Z38" s="508"/>
      <c r="AA38" s="508">
        <v>6</v>
      </c>
      <c r="AB38" s="508"/>
      <c r="AC38" s="489">
        <v>4</v>
      </c>
      <c r="AD38" s="491"/>
      <c r="AF38" s="71"/>
      <c r="AG38" s="71"/>
      <c r="AH38" s="71"/>
    </row>
    <row r="39" spans="3:37" s="66" customFormat="1" ht="23.25" x14ac:dyDescent="0.25">
      <c r="C39" s="67"/>
      <c r="D39" s="505" t="s">
        <v>137</v>
      </c>
      <c r="E39" s="506"/>
      <c r="F39" s="507"/>
      <c r="G39" s="495" t="s">
        <v>356</v>
      </c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7"/>
      <c r="U39" s="509"/>
      <c r="V39" s="509"/>
      <c r="W39" s="509">
        <v>5</v>
      </c>
      <c r="X39" s="509"/>
      <c r="Y39" s="509"/>
      <c r="Z39" s="509"/>
      <c r="AA39" s="509">
        <v>5</v>
      </c>
      <c r="AB39" s="509"/>
      <c r="AC39" s="477">
        <v>4</v>
      </c>
      <c r="AD39" s="478"/>
      <c r="AE39" s="68"/>
      <c r="AF39" s="69"/>
      <c r="AG39" s="69" t="s">
        <v>19</v>
      </c>
      <c r="AH39" s="69"/>
    </row>
    <row r="40" spans="3:37" s="54" customFormat="1" ht="30" customHeight="1" x14ac:dyDescent="0.25">
      <c r="C40" s="70"/>
      <c r="D40" s="479" t="s">
        <v>137</v>
      </c>
      <c r="E40" s="480"/>
      <c r="F40" s="481"/>
      <c r="G40" s="482" t="s">
        <v>173</v>
      </c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4"/>
      <c r="U40" s="508"/>
      <c r="V40" s="508"/>
      <c r="W40" s="508">
        <v>5</v>
      </c>
      <c r="X40" s="508"/>
      <c r="Y40" s="508"/>
      <c r="Z40" s="508"/>
      <c r="AA40" s="508">
        <v>5</v>
      </c>
      <c r="AB40" s="508"/>
      <c r="AC40" s="489">
        <v>4</v>
      </c>
      <c r="AD40" s="491"/>
      <c r="AF40" s="71"/>
      <c r="AG40" s="71" t="s">
        <v>19</v>
      </c>
      <c r="AH40" s="71"/>
    </row>
    <row r="41" spans="3:37" s="54" customFormat="1" ht="29.25" customHeight="1" x14ac:dyDescent="0.25">
      <c r="C41" s="70"/>
      <c r="D41" s="479" t="s">
        <v>137</v>
      </c>
      <c r="E41" s="480"/>
      <c r="F41" s="481"/>
      <c r="G41" s="482" t="s">
        <v>174</v>
      </c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4"/>
      <c r="U41" s="508"/>
      <c r="V41" s="508"/>
      <c r="W41" s="508">
        <v>5</v>
      </c>
      <c r="X41" s="508"/>
      <c r="Y41" s="508"/>
      <c r="Z41" s="508"/>
      <c r="AA41" s="508">
        <v>5</v>
      </c>
      <c r="AB41" s="508"/>
      <c r="AC41" s="489">
        <v>4</v>
      </c>
      <c r="AD41" s="491"/>
      <c r="AF41" s="71"/>
      <c r="AG41" s="71"/>
      <c r="AH41" s="71"/>
      <c r="AK41" s="54" t="s">
        <v>19</v>
      </c>
    </row>
    <row r="42" spans="3:37" s="54" customFormat="1" ht="32.25" customHeight="1" x14ac:dyDescent="0.25">
      <c r="C42" s="70"/>
      <c r="D42" s="479" t="s">
        <v>137</v>
      </c>
      <c r="E42" s="480"/>
      <c r="F42" s="481"/>
      <c r="G42" s="482" t="s">
        <v>175</v>
      </c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4"/>
      <c r="U42" s="508"/>
      <c r="V42" s="508"/>
      <c r="W42" s="508">
        <v>5</v>
      </c>
      <c r="X42" s="508"/>
      <c r="Y42" s="508"/>
      <c r="Z42" s="508"/>
      <c r="AA42" s="508">
        <v>5</v>
      </c>
      <c r="AB42" s="508"/>
      <c r="AC42" s="489">
        <v>4</v>
      </c>
      <c r="AD42" s="491"/>
      <c r="AF42" s="71"/>
      <c r="AG42" s="71" t="s">
        <v>19</v>
      </c>
      <c r="AH42" s="71"/>
    </row>
    <row r="43" spans="3:37" s="66" customFormat="1" ht="23.25" x14ac:dyDescent="0.25">
      <c r="C43" s="67"/>
      <c r="D43" s="505" t="s">
        <v>138</v>
      </c>
      <c r="E43" s="506"/>
      <c r="F43" s="507"/>
      <c r="G43" s="495" t="s">
        <v>359</v>
      </c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7"/>
      <c r="U43" s="509"/>
      <c r="V43" s="509"/>
      <c r="W43" s="509">
        <v>6</v>
      </c>
      <c r="X43" s="509"/>
      <c r="Y43" s="509"/>
      <c r="Z43" s="509"/>
      <c r="AA43" s="509">
        <v>6</v>
      </c>
      <c r="AB43" s="509"/>
      <c r="AC43" s="477">
        <v>4</v>
      </c>
      <c r="AD43" s="478"/>
      <c r="AE43" s="68"/>
      <c r="AF43" s="69"/>
      <c r="AG43" s="69" t="s">
        <v>19</v>
      </c>
      <c r="AH43" s="69"/>
    </row>
    <row r="44" spans="3:37" s="54" customFormat="1" ht="30" customHeight="1" x14ac:dyDescent="0.25">
      <c r="C44" s="70"/>
      <c r="D44" s="479" t="s">
        <v>138</v>
      </c>
      <c r="E44" s="480"/>
      <c r="F44" s="481"/>
      <c r="G44" s="482" t="s">
        <v>177</v>
      </c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4"/>
      <c r="U44" s="508"/>
      <c r="V44" s="508"/>
      <c r="W44" s="508">
        <v>6</v>
      </c>
      <c r="X44" s="508"/>
      <c r="Y44" s="508"/>
      <c r="Z44" s="508"/>
      <c r="AA44" s="508">
        <v>6</v>
      </c>
      <c r="AB44" s="508"/>
      <c r="AC44" s="489">
        <v>4</v>
      </c>
      <c r="AD44" s="491"/>
      <c r="AF44" s="71"/>
      <c r="AG44" s="71" t="s">
        <v>19</v>
      </c>
      <c r="AH44" s="71"/>
    </row>
    <row r="45" spans="3:37" s="54" customFormat="1" ht="33" customHeight="1" x14ac:dyDescent="0.25">
      <c r="C45" s="70"/>
      <c r="D45" s="479" t="s">
        <v>138</v>
      </c>
      <c r="E45" s="480"/>
      <c r="F45" s="481"/>
      <c r="G45" s="482" t="s">
        <v>178</v>
      </c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4"/>
      <c r="U45" s="508"/>
      <c r="V45" s="508"/>
      <c r="W45" s="508">
        <v>6</v>
      </c>
      <c r="X45" s="508"/>
      <c r="Y45" s="508"/>
      <c r="Z45" s="508"/>
      <c r="AA45" s="508">
        <v>6</v>
      </c>
      <c r="AB45" s="508"/>
      <c r="AC45" s="489">
        <v>4</v>
      </c>
      <c r="AD45" s="491"/>
      <c r="AF45" s="71"/>
      <c r="AG45" s="71"/>
      <c r="AH45" s="71"/>
    </row>
    <row r="46" spans="3:37" s="54" customFormat="1" ht="43.5" customHeight="1" x14ac:dyDescent="0.25">
      <c r="C46" s="70"/>
      <c r="D46" s="479" t="s">
        <v>138</v>
      </c>
      <c r="E46" s="480"/>
      <c r="F46" s="481"/>
      <c r="G46" s="482" t="s">
        <v>179</v>
      </c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4"/>
      <c r="U46" s="508"/>
      <c r="V46" s="508"/>
      <c r="W46" s="508">
        <v>6</v>
      </c>
      <c r="X46" s="508"/>
      <c r="Y46" s="508"/>
      <c r="Z46" s="508"/>
      <c r="AA46" s="508">
        <v>6</v>
      </c>
      <c r="AB46" s="508"/>
      <c r="AC46" s="489">
        <v>4</v>
      </c>
      <c r="AD46" s="491"/>
      <c r="AF46" s="71"/>
      <c r="AG46" s="71"/>
      <c r="AH46" s="71"/>
    </row>
    <row r="47" spans="3:37" s="75" customFormat="1" ht="23.25" x14ac:dyDescent="0.25">
      <c r="C47" s="72"/>
      <c r="D47" s="510" t="s">
        <v>139</v>
      </c>
      <c r="E47" s="511"/>
      <c r="F47" s="512"/>
      <c r="G47" s="513" t="s">
        <v>140</v>
      </c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5"/>
      <c r="U47" s="516"/>
      <c r="V47" s="517"/>
      <c r="W47" s="518">
        <v>7</v>
      </c>
      <c r="X47" s="517"/>
      <c r="Y47" s="519"/>
      <c r="Z47" s="519"/>
      <c r="AA47" s="519">
        <v>7</v>
      </c>
      <c r="AB47" s="519"/>
      <c r="AC47" s="477">
        <v>4</v>
      </c>
      <c r="AD47" s="478"/>
      <c r="AE47" s="73"/>
      <c r="AF47" s="74"/>
      <c r="AG47" s="74"/>
      <c r="AH47" s="74"/>
    </row>
    <row r="48" spans="3:37" s="54" customFormat="1" ht="44.25" customHeight="1" x14ac:dyDescent="0.25">
      <c r="C48" s="70"/>
      <c r="D48" s="479" t="s">
        <v>139</v>
      </c>
      <c r="E48" s="480"/>
      <c r="F48" s="481"/>
      <c r="G48" s="482" t="s">
        <v>112</v>
      </c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4"/>
      <c r="U48" s="489"/>
      <c r="V48" s="490"/>
      <c r="W48" s="485">
        <v>7</v>
      </c>
      <c r="X48" s="486"/>
      <c r="Y48" s="508"/>
      <c r="Z48" s="508"/>
      <c r="AA48" s="508">
        <v>7</v>
      </c>
      <c r="AB48" s="508"/>
      <c r="AC48" s="489">
        <v>4</v>
      </c>
      <c r="AD48" s="491"/>
      <c r="AF48" s="71"/>
      <c r="AG48" s="71"/>
      <c r="AH48" s="71"/>
    </row>
    <row r="49" spans="3:34" s="54" customFormat="1" ht="34.5" customHeight="1" x14ac:dyDescent="0.25">
      <c r="C49" s="70"/>
      <c r="D49" s="479" t="s">
        <v>139</v>
      </c>
      <c r="E49" s="480"/>
      <c r="F49" s="481"/>
      <c r="G49" s="482" t="s">
        <v>141</v>
      </c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4"/>
      <c r="U49" s="489"/>
      <c r="V49" s="490"/>
      <c r="W49" s="485">
        <v>7</v>
      </c>
      <c r="X49" s="486"/>
      <c r="Y49" s="508"/>
      <c r="Z49" s="508"/>
      <c r="AA49" s="508">
        <v>7</v>
      </c>
      <c r="AB49" s="508"/>
      <c r="AC49" s="489">
        <v>4</v>
      </c>
      <c r="AD49" s="491"/>
      <c r="AF49" s="71"/>
      <c r="AG49" s="71"/>
      <c r="AH49" s="71"/>
    </row>
    <row r="50" spans="3:34" s="54" customFormat="1" ht="34.5" customHeight="1" x14ac:dyDescent="0.25">
      <c r="C50" s="70"/>
      <c r="D50" s="479" t="s">
        <v>139</v>
      </c>
      <c r="E50" s="480"/>
      <c r="F50" s="481"/>
      <c r="G50" s="482" t="s">
        <v>142</v>
      </c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4"/>
      <c r="U50" s="487"/>
      <c r="V50" s="488"/>
      <c r="W50" s="520">
        <v>7</v>
      </c>
      <c r="X50" s="488"/>
      <c r="Y50" s="487"/>
      <c r="Z50" s="488"/>
      <c r="AA50" s="487">
        <v>7</v>
      </c>
      <c r="AB50" s="488"/>
      <c r="AC50" s="487">
        <v>4</v>
      </c>
      <c r="AD50" s="485"/>
      <c r="AF50" s="71"/>
      <c r="AG50" s="71"/>
      <c r="AH50" s="71" t="s">
        <v>19</v>
      </c>
    </row>
    <row r="51" spans="3:34" s="75" customFormat="1" ht="23.25" customHeight="1" x14ac:dyDescent="0.25">
      <c r="C51" s="72"/>
      <c r="D51" s="510" t="s">
        <v>145</v>
      </c>
      <c r="E51" s="511"/>
      <c r="F51" s="512"/>
      <c r="G51" s="513" t="s">
        <v>143</v>
      </c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5"/>
      <c r="U51" s="516"/>
      <c r="V51" s="517"/>
      <c r="W51" s="518">
        <v>7</v>
      </c>
      <c r="X51" s="517"/>
      <c r="Y51" s="519"/>
      <c r="Z51" s="519"/>
      <c r="AA51" s="519">
        <v>7</v>
      </c>
      <c r="AB51" s="519"/>
      <c r="AC51" s="477">
        <v>4</v>
      </c>
      <c r="AD51" s="478"/>
      <c r="AE51" s="73"/>
      <c r="AF51" s="74"/>
      <c r="AG51" s="74"/>
      <c r="AH51" s="74"/>
    </row>
    <row r="52" spans="3:34" s="54" customFormat="1" ht="40.5" customHeight="1" x14ac:dyDescent="0.25">
      <c r="C52" s="70"/>
      <c r="D52" s="479" t="s">
        <v>145</v>
      </c>
      <c r="E52" s="480"/>
      <c r="F52" s="481"/>
      <c r="G52" s="482" t="s">
        <v>149</v>
      </c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4"/>
      <c r="U52" s="487"/>
      <c r="V52" s="488"/>
      <c r="W52" s="520">
        <v>7</v>
      </c>
      <c r="X52" s="488"/>
      <c r="Y52" s="487"/>
      <c r="Z52" s="488"/>
      <c r="AA52" s="487">
        <v>7</v>
      </c>
      <c r="AB52" s="488"/>
      <c r="AC52" s="487">
        <v>4</v>
      </c>
      <c r="AD52" s="485"/>
      <c r="AF52" s="71"/>
      <c r="AG52" s="71"/>
      <c r="AH52" s="71"/>
    </row>
    <row r="53" spans="3:34" s="54" customFormat="1" ht="49.5" customHeight="1" x14ac:dyDescent="0.25">
      <c r="C53" s="70"/>
      <c r="D53" s="479" t="s">
        <v>145</v>
      </c>
      <c r="E53" s="480"/>
      <c r="F53" s="481"/>
      <c r="G53" s="482" t="s">
        <v>150</v>
      </c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4"/>
      <c r="U53" s="489"/>
      <c r="V53" s="490"/>
      <c r="W53" s="485">
        <v>7</v>
      </c>
      <c r="X53" s="486"/>
      <c r="Y53" s="508"/>
      <c r="Z53" s="508"/>
      <c r="AA53" s="508">
        <v>7</v>
      </c>
      <c r="AB53" s="508"/>
      <c r="AC53" s="489">
        <v>4</v>
      </c>
      <c r="AD53" s="491"/>
      <c r="AF53" s="71"/>
      <c r="AG53" s="71"/>
      <c r="AH53" s="71"/>
    </row>
    <row r="54" spans="3:34" s="54" customFormat="1" ht="48" customHeight="1" x14ac:dyDescent="0.25">
      <c r="C54" s="70"/>
      <c r="D54" s="479" t="s">
        <v>145</v>
      </c>
      <c r="E54" s="480"/>
      <c r="F54" s="481"/>
      <c r="G54" s="482" t="s">
        <v>151</v>
      </c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4"/>
      <c r="U54" s="489"/>
      <c r="V54" s="490"/>
      <c r="W54" s="485">
        <v>7</v>
      </c>
      <c r="X54" s="486"/>
      <c r="Y54" s="508"/>
      <c r="Z54" s="508"/>
      <c r="AA54" s="508">
        <v>7</v>
      </c>
      <c r="AB54" s="508"/>
      <c r="AC54" s="489">
        <v>4</v>
      </c>
      <c r="AD54" s="491"/>
      <c r="AF54" s="71"/>
      <c r="AG54" s="71"/>
      <c r="AH54" s="71"/>
    </row>
    <row r="55" spans="3:34" s="75" customFormat="1" ht="23.25" x14ac:dyDescent="0.25">
      <c r="C55" s="72"/>
      <c r="D55" s="510" t="s">
        <v>147</v>
      </c>
      <c r="E55" s="511"/>
      <c r="F55" s="512"/>
      <c r="G55" s="513" t="s">
        <v>148</v>
      </c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5"/>
      <c r="U55" s="516"/>
      <c r="V55" s="517"/>
      <c r="W55" s="518">
        <v>8</v>
      </c>
      <c r="X55" s="517"/>
      <c r="Y55" s="519"/>
      <c r="Z55" s="519"/>
      <c r="AA55" s="519">
        <v>8</v>
      </c>
      <c r="AB55" s="519"/>
      <c r="AC55" s="477">
        <v>4</v>
      </c>
      <c r="AD55" s="478"/>
      <c r="AE55" s="73"/>
      <c r="AF55" s="74"/>
      <c r="AG55" s="74"/>
      <c r="AH55" s="74"/>
    </row>
    <row r="56" spans="3:34" s="54" customFormat="1" ht="40.5" customHeight="1" x14ac:dyDescent="0.25">
      <c r="C56" s="70"/>
      <c r="D56" s="479" t="s">
        <v>147</v>
      </c>
      <c r="E56" s="480"/>
      <c r="F56" s="481"/>
      <c r="G56" s="482" t="s">
        <v>144</v>
      </c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4"/>
      <c r="U56" s="487"/>
      <c r="V56" s="488"/>
      <c r="W56" s="520">
        <v>8</v>
      </c>
      <c r="X56" s="488"/>
      <c r="Y56" s="487"/>
      <c r="Z56" s="488"/>
      <c r="AA56" s="487">
        <v>8</v>
      </c>
      <c r="AB56" s="488"/>
      <c r="AC56" s="487">
        <v>4</v>
      </c>
      <c r="AD56" s="485"/>
      <c r="AF56" s="71"/>
      <c r="AG56" s="71"/>
      <c r="AH56" s="71"/>
    </row>
    <row r="57" spans="3:34" s="54" customFormat="1" ht="45.75" customHeight="1" x14ac:dyDescent="0.25">
      <c r="C57" s="70"/>
      <c r="D57" s="479" t="s">
        <v>147</v>
      </c>
      <c r="E57" s="480"/>
      <c r="F57" s="481"/>
      <c r="G57" s="482" t="s">
        <v>113</v>
      </c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4"/>
      <c r="U57" s="489"/>
      <c r="V57" s="490"/>
      <c r="W57" s="485">
        <v>8</v>
      </c>
      <c r="X57" s="486"/>
      <c r="Y57" s="508"/>
      <c r="Z57" s="508"/>
      <c r="AA57" s="508">
        <v>8</v>
      </c>
      <c r="AB57" s="508"/>
      <c r="AC57" s="489">
        <v>4</v>
      </c>
      <c r="AD57" s="491"/>
      <c r="AF57" s="71"/>
      <c r="AG57" s="71"/>
      <c r="AH57" s="71"/>
    </row>
    <row r="58" spans="3:34" s="54" customFormat="1" ht="45.75" customHeight="1" x14ac:dyDescent="0.25">
      <c r="C58" s="70"/>
      <c r="D58" s="479" t="s">
        <v>147</v>
      </c>
      <c r="E58" s="480"/>
      <c r="F58" s="481"/>
      <c r="G58" s="482" t="s">
        <v>176</v>
      </c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4"/>
      <c r="U58" s="489"/>
      <c r="V58" s="490"/>
      <c r="W58" s="485">
        <v>8</v>
      </c>
      <c r="X58" s="486"/>
      <c r="Y58" s="508"/>
      <c r="Z58" s="508"/>
      <c r="AA58" s="508">
        <v>8</v>
      </c>
      <c r="AB58" s="508"/>
      <c r="AC58" s="489">
        <v>4</v>
      </c>
      <c r="AD58" s="491"/>
      <c r="AF58" s="71"/>
      <c r="AG58" s="71"/>
      <c r="AH58" s="71"/>
    </row>
    <row r="59" spans="3:34" s="75" customFormat="1" ht="23.25" x14ac:dyDescent="0.25">
      <c r="C59" s="72"/>
      <c r="D59" s="510" t="s">
        <v>157</v>
      </c>
      <c r="E59" s="511"/>
      <c r="F59" s="512"/>
      <c r="G59" s="513" t="s">
        <v>158</v>
      </c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5"/>
      <c r="U59" s="516"/>
      <c r="V59" s="517"/>
      <c r="W59" s="518">
        <v>8</v>
      </c>
      <c r="X59" s="517"/>
      <c r="Y59" s="519"/>
      <c r="Z59" s="519"/>
      <c r="AA59" s="519">
        <v>8</v>
      </c>
      <c r="AB59" s="519"/>
      <c r="AC59" s="477">
        <v>4</v>
      </c>
      <c r="AD59" s="478"/>
      <c r="AE59" s="73"/>
      <c r="AF59" s="74"/>
      <c r="AG59" s="74"/>
      <c r="AH59" s="74"/>
    </row>
    <row r="60" spans="3:34" s="54" customFormat="1" ht="50.25" customHeight="1" x14ac:dyDescent="0.25">
      <c r="C60" s="70"/>
      <c r="D60" s="479" t="s">
        <v>157</v>
      </c>
      <c r="E60" s="480"/>
      <c r="F60" s="481"/>
      <c r="G60" s="482" t="s">
        <v>146</v>
      </c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4"/>
      <c r="U60" s="487"/>
      <c r="V60" s="488"/>
      <c r="W60" s="520">
        <v>8</v>
      </c>
      <c r="X60" s="488"/>
      <c r="Y60" s="487"/>
      <c r="Z60" s="488"/>
      <c r="AA60" s="487">
        <v>8</v>
      </c>
      <c r="AB60" s="488"/>
      <c r="AC60" s="487">
        <v>4</v>
      </c>
      <c r="AD60" s="485"/>
      <c r="AF60" s="71"/>
      <c r="AG60" s="71"/>
      <c r="AH60" s="71"/>
    </row>
    <row r="61" spans="3:34" s="54" customFormat="1" ht="70.5" customHeight="1" x14ac:dyDescent="0.25">
      <c r="C61" s="70"/>
      <c r="D61" s="479" t="s">
        <v>157</v>
      </c>
      <c r="E61" s="480"/>
      <c r="F61" s="481"/>
      <c r="G61" s="482" t="s">
        <v>162</v>
      </c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4"/>
      <c r="U61" s="489"/>
      <c r="V61" s="490"/>
      <c r="W61" s="485">
        <v>8</v>
      </c>
      <c r="X61" s="486"/>
      <c r="Y61" s="508"/>
      <c r="Z61" s="508"/>
      <c r="AA61" s="508">
        <v>8</v>
      </c>
      <c r="AB61" s="508"/>
      <c r="AC61" s="489">
        <v>4</v>
      </c>
      <c r="AD61" s="491"/>
      <c r="AF61" s="71"/>
      <c r="AG61" s="71"/>
      <c r="AH61" s="71"/>
    </row>
    <row r="62" spans="3:34" s="54" customFormat="1" ht="52.5" customHeight="1" x14ac:dyDescent="0.25">
      <c r="C62" s="70"/>
      <c r="D62" s="479" t="s">
        <v>157</v>
      </c>
      <c r="E62" s="480"/>
      <c r="F62" s="481"/>
      <c r="G62" s="482" t="s">
        <v>159</v>
      </c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4"/>
      <c r="U62" s="489"/>
      <c r="V62" s="490"/>
      <c r="W62" s="485">
        <v>8</v>
      </c>
      <c r="X62" s="486"/>
      <c r="Y62" s="508"/>
      <c r="Z62" s="508"/>
      <c r="AA62" s="508">
        <v>8</v>
      </c>
      <c r="AB62" s="508"/>
      <c r="AC62" s="489">
        <v>4</v>
      </c>
      <c r="AD62" s="491"/>
      <c r="AF62" s="71"/>
      <c r="AG62" s="71"/>
      <c r="AH62" s="71"/>
    </row>
    <row r="63" spans="3:34" s="66" customFormat="1" ht="30.75" customHeight="1" x14ac:dyDescent="0.25">
      <c r="C63" s="67"/>
      <c r="D63" s="505" t="s">
        <v>155</v>
      </c>
      <c r="E63" s="506"/>
      <c r="F63" s="507"/>
      <c r="G63" s="521" t="s">
        <v>156</v>
      </c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3"/>
      <c r="U63" s="477"/>
      <c r="V63" s="504"/>
      <c r="W63" s="477">
        <v>7</v>
      </c>
      <c r="X63" s="504"/>
      <c r="Y63" s="502">
        <v>7</v>
      </c>
      <c r="Z63" s="503"/>
      <c r="AA63" s="477">
        <v>7</v>
      </c>
      <c r="AB63" s="504"/>
      <c r="AC63" s="477">
        <v>4</v>
      </c>
      <c r="AD63" s="478"/>
      <c r="AE63" s="68"/>
      <c r="AF63" s="69"/>
      <c r="AG63" s="69"/>
      <c r="AH63" s="69"/>
    </row>
    <row r="64" spans="3:34" s="54" customFormat="1" ht="48.75" customHeight="1" x14ac:dyDescent="0.25">
      <c r="C64" s="70"/>
      <c r="D64" s="479" t="s">
        <v>155</v>
      </c>
      <c r="E64" s="480"/>
      <c r="F64" s="481"/>
      <c r="G64" s="482" t="s">
        <v>116</v>
      </c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4"/>
      <c r="U64" s="489"/>
      <c r="V64" s="490"/>
      <c r="W64" s="489">
        <v>7</v>
      </c>
      <c r="X64" s="490"/>
      <c r="Y64" s="485">
        <v>7</v>
      </c>
      <c r="Z64" s="486"/>
      <c r="AA64" s="489">
        <v>7</v>
      </c>
      <c r="AB64" s="490"/>
      <c r="AC64" s="487">
        <v>4</v>
      </c>
      <c r="AD64" s="485"/>
      <c r="AF64" s="71"/>
      <c r="AG64" s="71"/>
      <c r="AH64" s="71"/>
    </row>
    <row r="65" spans="3:39" s="54" customFormat="1" ht="36.75" customHeight="1" x14ac:dyDescent="0.25">
      <c r="C65" s="70"/>
      <c r="D65" s="479" t="s">
        <v>155</v>
      </c>
      <c r="E65" s="480"/>
      <c r="F65" s="481"/>
      <c r="G65" s="482" t="s">
        <v>117</v>
      </c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4"/>
      <c r="U65" s="489"/>
      <c r="V65" s="490"/>
      <c r="W65" s="489">
        <v>7</v>
      </c>
      <c r="X65" s="490"/>
      <c r="Y65" s="485">
        <v>7</v>
      </c>
      <c r="Z65" s="486"/>
      <c r="AA65" s="489">
        <v>7</v>
      </c>
      <c r="AB65" s="490"/>
      <c r="AC65" s="489">
        <v>4</v>
      </c>
      <c r="AD65" s="491"/>
      <c r="AF65" s="71" t="s">
        <v>19</v>
      </c>
      <c r="AG65" s="71"/>
      <c r="AH65" s="71"/>
      <c r="AM65" s="54" t="s">
        <v>19</v>
      </c>
    </row>
    <row r="66" spans="3:39" s="54" customFormat="1" ht="46.5" customHeight="1" x14ac:dyDescent="0.25">
      <c r="C66" s="70"/>
      <c r="D66" s="479" t="s">
        <v>155</v>
      </c>
      <c r="E66" s="480"/>
      <c r="F66" s="481"/>
      <c r="G66" s="482" t="s">
        <v>118</v>
      </c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4"/>
      <c r="U66" s="489"/>
      <c r="V66" s="490"/>
      <c r="W66" s="489">
        <v>7</v>
      </c>
      <c r="X66" s="490"/>
      <c r="Y66" s="485">
        <v>7</v>
      </c>
      <c r="Z66" s="486"/>
      <c r="AA66" s="489">
        <v>7</v>
      </c>
      <c r="AB66" s="490"/>
      <c r="AC66" s="489">
        <v>4</v>
      </c>
      <c r="AD66" s="491"/>
      <c r="AF66" s="71" t="s">
        <v>19</v>
      </c>
      <c r="AG66" s="71"/>
      <c r="AH66" s="71"/>
    </row>
    <row r="67" spans="3:39" s="76" customFormat="1" x14ac:dyDescent="0.2">
      <c r="M67" s="77"/>
      <c r="N67" s="77"/>
      <c r="O67" s="78"/>
      <c r="P67" s="78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0"/>
      <c r="AD67" s="80"/>
    </row>
    <row r="68" spans="3:39" s="76" customFormat="1" x14ac:dyDescent="0.2">
      <c r="M68" s="77"/>
      <c r="N68" s="77"/>
      <c r="O68" s="78"/>
      <c r="P68" s="78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80"/>
      <c r="AD68" s="80"/>
    </row>
    <row r="69" spans="3:39" s="76" customFormat="1" ht="23.25" x14ac:dyDescent="0.35">
      <c r="C69" s="81"/>
      <c r="D69" s="81" t="s">
        <v>160</v>
      </c>
      <c r="M69" s="77"/>
      <c r="N69" s="77"/>
      <c r="O69" s="78"/>
      <c r="P69" s="78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80"/>
      <c r="AD69" s="80"/>
    </row>
    <row r="70" spans="3:39" s="76" customFormat="1" ht="25.5" x14ac:dyDescent="0.35">
      <c r="M70" s="77"/>
      <c r="N70" s="77"/>
      <c r="O70" s="78"/>
      <c r="P70" s="78"/>
      <c r="Q70" s="79"/>
      <c r="R70" s="79"/>
      <c r="S70" s="79"/>
      <c r="T70" s="79"/>
      <c r="U70" s="79"/>
      <c r="V70" s="79"/>
      <c r="W70" s="82"/>
      <c r="X70" s="82"/>
      <c r="Y70" s="82"/>
      <c r="Z70" s="82"/>
      <c r="AA70" s="82"/>
      <c r="AB70" s="83"/>
      <c r="AC70" s="83"/>
      <c r="AD70" s="83"/>
    </row>
    <row r="71" spans="3:39" s="76" customFormat="1" x14ac:dyDescent="0.2">
      <c r="M71" s="77"/>
      <c r="N71" s="77"/>
      <c r="O71" s="78"/>
      <c r="P71" s="78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80"/>
      <c r="AD71" s="80"/>
    </row>
    <row r="72" spans="3:39" s="76" customFormat="1" x14ac:dyDescent="0.2">
      <c r="M72" s="77"/>
      <c r="N72" s="77"/>
      <c r="O72" s="78"/>
      <c r="P72" s="78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0"/>
      <c r="AD72" s="80"/>
    </row>
    <row r="73" spans="3:39" s="76" customFormat="1" x14ac:dyDescent="0.2">
      <c r="M73" s="77"/>
      <c r="N73" s="77"/>
      <c r="O73" s="78"/>
      <c r="P73" s="78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80"/>
      <c r="AD73" s="80"/>
    </row>
    <row r="74" spans="3:39" s="76" customFormat="1" x14ac:dyDescent="0.2">
      <c r="M74" s="77"/>
      <c r="N74" s="77"/>
      <c r="O74" s="78"/>
      <c r="P74" s="78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80"/>
      <c r="AC74" s="80"/>
      <c r="AD74" s="80"/>
    </row>
    <row r="75" spans="3:39" s="76" customFormat="1" x14ac:dyDescent="0.2">
      <c r="M75" s="77"/>
      <c r="N75" s="77"/>
      <c r="O75" s="78"/>
      <c r="P75" s="78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80"/>
      <c r="AD75" s="80"/>
    </row>
    <row r="76" spans="3:39" s="76" customFormat="1" x14ac:dyDescent="0.2">
      <c r="M76" s="77"/>
      <c r="N76" s="77"/>
      <c r="O76" s="78"/>
      <c r="P76" s="78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80"/>
      <c r="AD76" s="80"/>
    </row>
    <row r="77" spans="3:39" s="76" customFormat="1" x14ac:dyDescent="0.2">
      <c r="M77" s="77"/>
      <c r="N77" s="77"/>
      <c r="O77" s="78"/>
      <c r="P77" s="78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80"/>
      <c r="AD77" s="80"/>
    </row>
    <row r="78" spans="3:39" s="76" customFormat="1" x14ac:dyDescent="0.2">
      <c r="M78" s="77"/>
      <c r="N78" s="77"/>
      <c r="O78" s="78"/>
      <c r="P78" s="78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80"/>
      <c r="AD78" s="80"/>
    </row>
    <row r="79" spans="3:39" s="76" customFormat="1" x14ac:dyDescent="0.2">
      <c r="M79" s="77"/>
      <c r="N79" s="77"/>
      <c r="O79" s="78"/>
      <c r="P79" s="7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80"/>
      <c r="AD79" s="80"/>
    </row>
    <row r="80" spans="3:39" s="76" customFormat="1" x14ac:dyDescent="0.2">
      <c r="M80" s="77"/>
      <c r="N80" s="77"/>
      <c r="O80" s="78"/>
      <c r="P80" s="78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80"/>
      <c r="AD80" s="80"/>
    </row>
    <row r="81" spans="13:30" s="76" customFormat="1" x14ac:dyDescent="0.2">
      <c r="M81" s="77"/>
      <c r="N81" s="77"/>
      <c r="O81" s="78"/>
      <c r="P81" s="78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80"/>
      <c r="AD81" s="80"/>
    </row>
    <row r="82" spans="13:30" s="76" customFormat="1" x14ac:dyDescent="0.2">
      <c r="M82" s="77"/>
      <c r="N82" s="77"/>
      <c r="O82" s="78"/>
      <c r="P82" s="78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80"/>
      <c r="AC82" s="80"/>
      <c r="AD82" s="80"/>
    </row>
    <row r="83" spans="13:30" s="76" customFormat="1" x14ac:dyDescent="0.2">
      <c r="M83" s="77"/>
      <c r="N83" s="77"/>
      <c r="O83" s="78"/>
      <c r="P83" s="78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80"/>
      <c r="AD83" s="80"/>
    </row>
    <row r="84" spans="13:30" s="76" customFormat="1" x14ac:dyDescent="0.2">
      <c r="M84" s="77"/>
      <c r="N84" s="77"/>
      <c r="O84" s="78"/>
      <c r="P84" s="78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0"/>
      <c r="AC84" s="80"/>
      <c r="AD84" s="80"/>
    </row>
  </sheetData>
  <mergeCells count="403">
    <mergeCell ref="G61:T61"/>
    <mergeCell ref="U61:V61"/>
    <mergeCell ref="W61:X61"/>
    <mergeCell ref="Y61:Z61"/>
    <mergeCell ref="AA61:AB61"/>
    <mergeCell ref="W55:X55"/>
    <mergeCell ref="Y55:Z55"/>
    <mergeCell ref="AA55:AB55"/>
    <mergeCell ref="D53:F53"/>
    <mergeCell ref="G53:T53"/>
    <mergeCell ref="U53:V53"/>
    <mergeCell ref="W53:X53"/>
    <mergeCell ref="Y53:Z53"/>
    <mergeCell ref="AA53:AB53"/>
    <mergeCell ref="G55:T55"/>
    <mergeCell ref="D54:F54"/>
    <mergeCell ref="G54:T54"/>
    <mergeCell ref="AC53:AD53"/>
    <mergeCell ref="W60:X60"/>
    <mergeCell ref="Y60:Z60"/>
    <mergeCell ref="AA60:AB60"/>
    <mergeCell ref="W54:X54"/>
    <mergeCell ref="Y54:Z54"/>
    <mergeCell ref="AA54:AB54"/>
    <mergeCell ref="AC54:AD54"/>
    <mergeCell ref="U56:V56"/>
    <mergeCell ref="W56:X56"/>
    <mergeCell ref="Y56:Z56"/>
    <mergeCell ref="U55:V55"/>
    <mergeCell ref="U54:V54"/>
    <mergeCell ref="U52:V52"/>
    <mergeCell ref="W52:X52"/>
    <mergeCell ref="Y52:Z52"/>
    <mergeCell ref="AA52:AB52"/>
    <mergeCell ref="AC52:AD52"/>
    <mergeCell ref="AC57:AD57"/>
    <mergeCell ref="D51:F51"/>
    <mergeCell ref="G51:T51"/>
    <mergeCell ref="U51:V51"/>
    <mergeCell ref="W51:X51"/>
    <mergeCell ref="Y51:Z51"/>
    <mergeCell ref="AA51:AB51"/>
    <mergeCell ref="AC51:AD51"/>
    <mergeCell ref="D52:F52"/>
    <mergeCell ref="G52:T52"/>
    <mergeCell ref="D57:F57"/>
    <mergeCell ref="G57:T57"/>
    <mergeCell ref="U57:V57"/>
    <mergeCell ref="W57:X57"/>
    <mergeCell ref="Y57:Z57"/>
    <mergeCell ref="AA57:AB57"/>
    <mergeCell ref="AA56:AB56"/>
    <mergeCell ref="AC56:AD56"/>
    <mergeCell ref="D55:F55"/>
    <mergeCell ref="D66:F66"/>
    <mergeCell ref="AC66:AD66"/>
    <mergeCell ref="D65:F65"/>
    <mergeCell ref="AC63:AD63"/>
    <mergeCell ref="AC64:AD64"/>
    <mergeCell ref="D59:F59"/>
    <mergeCell ref="G59:T59"/>
    <mergeCell ref="U59:V59"/>
    <mergeCell ref="W59:X59"/>
    <mergeCell ref="Y59:Z59"/>
    <mergeCell ref="AA59:AB59"/>
    <mergeCell ref="AC61:AD61"/>
    <mergeCell ref="D62:F62"/>
    <mergeCell ref="G66:T66"/>
    <mergeCell ref="U66:V66"/>
    <mergeCell ref="W66:X66"/>
    <mergeCell ref="Y66:Z66"/>
    <mergeCell ref="AA66:AB66"/>
    <mergeCell ref="AC62:AD62"/>
    <mergeCell ref="G62:T62"/>
    <mergeCell ref="U62:V62"/>
    <mergeCell ref="D61:F61"/>
    <mergeCell ref="G65:T65"/>
    <mergeCell ref="U60:V60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5:F45"/>
    <mergeCell ref="G45:T45"/>
    <mergeCell ref="U45:V45"/>
    <mergeCell ref="W45:X45"/>
    <mergeCell ref="Y45:Z45"/>
    <mergeCell ref="AA45:AB45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3:F43"/>
    <mergeCell ref="G43:T43"/>
    <mergeCell ref="U43:V43"/>
    <mergeCell ref="W43:X43"/>
    <mergeCell ref="Y43:Z43"/>
    <mergeCell ref="AA43:AB43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1:F41"/>
    <mergeCell ref="G41:T41"/>
    <mergeCell ref="U41:V41"/>
    <mergeCell ref="W41:X41"/>
    <mergeCell ref="Y41:Z41"/>
    <mergeCell ref="AA41:AB41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9:F39"/>
    <mergeCell ref="G39:T39"/>
    <mergeCell ref="U39:V39"/>
    <mergeCell ref="W39:X39"/>
    <mergeCell ref="Y39:Z39"/>
    <mergeCell ref="AA39:AB39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7:F37"/>
    <mergeCell ref="G37:T37"/>
    <mergeCell ref="U37:V37"/>
    <mergeCell ref="W37:X37"/>
    <mergeCell ref="Y37:Z37"/>
    <mergeCell ref="AA37:AB37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5:F35"/>
    <mergeCell ref="G35:T35"/>
    <mergeCell ref="U35:V35"/>
    <mergeCell ref="W35:X35"/>
    <mergeCell ref="Y35:Z35"/>
    <mergeCell ref="AA35:AB35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3:F33"/>
    <mergeCell ref="G33:T33"/>
    <mergeCell ref="U33:V33"/>
    <mergeCell ref="W33:X33"/>
    <mergeCell ref="Y33:Z33"/>
    <mergeCell ref="AA33:AB33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1:F31"/>
    <mergeCell ref="G31:T31"/>
    <mergeCell ref="U31:V31"/>
    <mergeCell ref="W31:X31"/>
    <mergeCell ref="Y31:Z31"/>
    <mergeCell ref="AA31:AB31"/>
    <mergeCell ref="AC29:AD29"/>
    <mergeCell ref="D30:F30"/>
    <mergeCell ref="G30:T30"/>
    <mergeCell ref="U30:V30"/>
    <mergeCell ref="W30:X30"/>
    <mergeCell ref="Y30:Z30"/>
    <mergeCell ref="AA30:AB30"/>
    <mergeCell ref="AC30:AD30"/>
    <mergeCell ref="D29:F29"/>
    <mergeCell ref="G29:T29"/>
    <mergeCell ref="U29:V29"/>
    <mergeCell ref="W29:X29"/>
    <mergeCell ref="Y29:Z29"/>
    <mergeCell ref="AA29:AB29"/>
    <mergeCell ref="AC27:AD27"/>
    <mergeCell ref="D28:F28"/>
    <mergeCell ref="G28:T28"/>
    <mergeCell ref="U28:V28"/>
    <mergeCell ref="W28:X28"/>
    <mergeCell ref="Y28:Z28"/>
    <mergeCell ref="AA28:AB28"/>
    <mergeCell ref="AC28:AD28"/>
    <mergeCell ref="D27:F27"/>
    <mergeCell ref="G27:T27"/>
    <mergeCell ref="U27:V27"/>
    <mergeCell ref="W27:X27"/>
    <mergeCell ref="Y27:Z27"/>
    <mergeCell ref="AA27:AB27"/>
    <mergeCell ref="AC21:AD21"/>
    <mergeCell ref="D22:F22"/>
    <mergeCell ref="G22:T22"/>
    <mergeCell ref="U22:V22"/>
    <mergeCell ref="W22:X22"/>
    <mergeCell ref="Y22:Z22"/>
    <mergeCell ref="AA22:AB22"/>
    <mergeCell ref="AC22:AD22"/>
    <mergeCell ref="D21:F21"/>
    <mergeCell ref="G21:T21"/>
    <mergeCell ref="U21:V21"/>
    <mergeCell ref="W21:X21"/>
    <mergeCell ref="Y21:Z21"/>
    <mergeCell ref="AA21:AB21"/>
    <mergeCell ref="AC19:AD19"/>
    <mergeCell ref="D20:F20"/>
    <mergeCell ref="G20:T20"/>
    <mergeCell ref="U20:V20"/>
    <mergeCell ref="W20:X20"/>
    <mergeCell ref="Y20:Z20"/>
    <mergeCell ref="AA20:AB20"/>
    <mergeCell ref="AC20:AD20"/>
    <mergeCell ref="D19:F19"/>
    <mergeCell ref="G19:T19"/>
    <mergeCell ref="U19:V19"/>
    <mergeCell ref="W19:X19"/>
    <mergeCell ref="Y19:Z19"/>
    <mergeCell ref="AA19:AB19"/>
    <mergeCell ref="U65:V65"/>
    <mergeCell ref="W65:X65"/>
    <mergeCell ref="Y65:Z65"/>
    <mergeCell ref="AA65:AB65"/>
    <mergeCell ref="W62:X62"/>
    <mergeCell ref="Y62:Z62"/>
    <mergeCell ref="AA62:AB62"/>
    <mergeCell ref="AC59:AD59"/>
    <mergeCell ref="D64:F64"/>
    <mergeCell ref="G64:T64"/>
    <mergeCell ref="U64:V64"/>
    <mergeCell ref="W64:X64"/>
    <mergeCell ref="Y64:Z64"/>
    <mergeCell ref="AA64:AB64"/>
    <mergeCell ref="AC60:AD60"/>
    <mergeCell ref="D60:F60"/>
    <mergeCell ref="G60:T60"/>
    <mergeCell ref="D63:F63"/>
    <mergeCell ref="G63:T63"/>
    <mergeCell ref="U63:V63"/>
    <mergeCell ref="W63:X63"/>
    <mergeCell ref="Y63:Z63"/>
    <mergeCell ref="AA63:AB63"/>
    <mergeCell ref="AC65:AD65"/>
    <mergeCell ref="AC49:AD49"/>
    <mergeCell ref="D58:F58"/>
    <mergeCell ref="G58:T58"/>
    <mergeCell ref="U58:V58"/>
    <mergeCell ref="W58:X58"/>
    <mergeCell ref="Y58:Z58"/>
    <mergeCell ref="AA58:AB58"/>
    <mergeCell ref="AC58:AD58"/>
    <mergeCell ref="D50:F50"/>
    <mergeCell ref="G50:T50"/>
    <mergeCell ref="D49:F49"/>
    <mergeCell ref="G49:T49"/>
    <mergeCell ref="U49:V49"/>
    <mergeCell ref="W49:X49"/>
    <mergeCell ref="Y49:Z49"/>
    <mergeCell ref="AA49:AB49"/>
    <mergeCell ref="AC55:AD55"/>
    <mergeCell ref="U50:V50"/>
    <mergeCell ref="W50:X50"/>
    <mergeCell ref="Y50:Z50"/>
    <mergeCell ref="AA50:AB50"/>
    <mergeCell ref="AC50:AD50"/>
    <mergeCell ref="D56:F56"/>
    <mergeCell ref="G56:T56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7:F47"/>
    <mergeCell ref="G47:T47"/>
    <mergeCell ref="U47:V47"/>
    <mergeCell ref="W47:X47"/>
    <mergeCell ref="Y47:Z47"/>
    <mergeCell ref="AA47:AB47"/>
    <mergeCell ref="AC25:AD25"/>
    <mergeCell ref="D26:F26"/>
    <mergeCell ref="G26:T26"/>
    <mergeCell ref="U26:V26"/>
    <mergeCell ref="W26:X26"/>
    <mergeCell ref="Y26:Z26"/>
    <mergeCell ref="AA26:AB26"/>
    <mergeCell ref="AC26:AD26"/>
    <mergeCell ref="D25:F25"/>
    <mergeCell ref="G25:T25"/>
    <mergeCell ref="U25:V25"/>
    <mergeCell ref="W25:X25"/>
    <mergeCell ref="Y25:Z25"/>
    <mergeCell ref="AA25:AB25"/>
    <mergeCell ref="AC23:AD23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U23:V23"/>
    <mergeCell ref="W23:X23"/>
    <mergeCell ref="Y23:Z23"/>
    <mergeCell ref="AA23:AB23"/>
    <mergeCell ref="AC17:AD17"/>
    <mergeCell ref="D18:F18"/>
    <mergeCell ref="G18:T18"/>
    <mergeCell ref="U18:V18"/>
    <mergeCell ref="W18:X18"/>
    <mergeCell ref="Y18:Z18"/>
    <mergeCell ref="AA18:AB18"/>
    <mergeCell ref="AC18:AD18"/>
    <mergeCell ref="D17:F17"/>
    <mergeCell ref="G17:T17"/>
    <mergeCell ref="U17:V17"/>
    <mergeCell ref="W17:X17"/>
    <mergeCell ref="Y17:Z17"/>
    <mergeCell ref="AA17:AB17"/>
    <mergeCell ref="AC15:AD15"/>
    <mergeCell ref="D16:F16"/>
    <mergeCell ref="G16:T16"/>
    <mergeCell ref="U16:V16"/>
    <mergeCell ref="W16:X16"/>
    <mergeCell ref="Y16:Z16"/>
    <mergeCell ref="AA16:AB16"/>
    <mergeCell ref="AC16:AD16"/>
    <mergeCell ref="D15:F15"/>
    <mergeCell ref="G15:T15"/>
    <mergeCell ref="U15:V15"/>
    <mergeCell ref="W15:X15"/>
    <mergeCell ref="Y15:Z15"/>
    <mergeCell ref="AA15:AB15"/>
    <mergeCell ref="AC13:AD13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1:AD11"/>
    <mergeCell ref="D12:F12"/>
    <mergeCell ref="G12:T12"/>
    <mergeCell ref="U12:V12"/>
    <mergeCell ref="W12:X12"/>
    <mergeCell ref="Y12:Z12"/>
    <mergeCell ref="AA12:AB12"/>
    <mergeCell ref="AC12:AD12"/>
    <mergeCell ref="AA5:AB10"/>
    <mergeCell ref="D11:F11"/>
    <mergeCell ref="G11:T11"/>
    <mergeCell ref="U11:V11"/>
    <mergeCell ref="W11:X11"/>
    <mergeCell ref="Y11:Z11"/>
    <mergeCell ref="AA11:AB11"/>
    <mergeCell ref="D1:AD1"/>
    <mergeCell ref="D2:AD2"/>
    <mergeCell ref="D3:AD3"/>
    <mergeCell ref="D4:F10"/>
    <mergeCell ref="G4:T10"/>
    <mergeCell ref="U4:AB4"/>
    <mergeCell ref="AC4:AD10"/>
    <mergeCell ref="U5:V10"/>
    <mergeCell ref="W5:X10"/>
    <mergeCell ref="Y5:Z10"/>
  </mergeCells>
  <pageMargins left="0.70866141732283472" right="0.39370078740157483" top="0.39370078740157483" bottom="0.3937007874015748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0"/>
  <sheetViews>
    <sheetView tabSelected="1" zoomScale="85" zoomScaleNormal="85" workbookViewId="0">
      <selection activeCell="W8" sqref="W8"/>
    </sheetView>
  </sheetViews>
  <sheetFormatPr defaultColWidth="10.140625" defaultRowHeight="12.75" x14ac:dyDescent="0.2"/>
  <cols>
    <col min="1" max="2" width="3" style="76" customWidth="1"/>
    <col min="3" max="3" width="0.85546875" style="76" customWidth="1"/>
    <col min="4" max="4" width="5.7109375" style="76" customWidth="1"/>
    <col min="5" max="5" width="5.42578125" style="76" customWidth="1"/>
    <col min="6" max="6" width="5.28515625" style="76" customWidth="1"/>
    <col min="7" max="7" width="6" style="76" customWidth="1"/>
    <col min="8" max="11" width="5.28515625" style="76" customWidth="1"/>
    <col min="12" max="12" width="5.140625" style="76" customWidth="1"/>
    <col min="13" max="14" width="5.28515625" style="77" customWidth="1"/>
    <col min="15" max="16" width="5.28515625" style="78" customWidth="1"/>
    <col min="17" max="20" width="5.28515625" style="79" customWidth="1"/>
    <col min="21" max="21" width="4.42578125" style="79" customWidth="1"/>
    <col min="22" max="22" width="5.28515625" style="79" customWidth="1"/>
    <col min="23" max="23" width="4.42578125" style="79" customWidth="1"/>
    <col min="24" max="24" width="5.42578125" style="79" customWidth="1"/>
    <col min="25" max="27" width="4.42578125" style="79" customWidth="1"/>
    <col min="28" max="28" width="6.7109375" style="80" customWidth="1"/>
    <col min="29" max="29" width="4.42578125" style="80" customWidth="1"/>
    <col min="30" max="30" width="7.85546875" style="80" customWidth="1"/>
    <col min="31" max="31" width="4.42578125" style="80" customWidth="1"/>
    <col min="32" max="32" width="7.7109375" style="76" customWidth="1"/>
    <col min="33" max="33" width="4.42578125" style="76" customWidth="1"/>
    <col min="34" max="34" width="7.42578125" style="76" customWidth="1"/>
    <col min="35" max="35" width="4.42578125" style="76" customWidth="1"/>
    <col min="36" max="36" width="8.42578125" style="76" customWidth="1"/>
    <col min="37" max="37" width="4.42578125" style="76" customWidth="1"/>
    <col min="38" max="38" width="5.85546875" style="76" customWidth="1"/>
    <col min="39" max="41" width="4.42578125" style="76" customWidth="1"/>
    <col min="42" max="42" width="6.42578125" style="76" customWidth="1"/>
    <col min="43" max="43" width="4.42578125" style="76" customWidth="1"/>
    <col min="44" max="44" width="6" style="76" customWidth="1"/>
    <col min="45" max="45" width="4.42578125" style="76" customWidth="1"/>
    <col min="46" max="46" width="6.42578125" style="76" customWidth="1"/>
    <col min="47" max="47" width="4.42578125" style="76" customWidth="1"/>
    <col min="48" max="48" width="5.42578125" style="76" customWidth="1"/>
    <col min="49" max="49" width="4.42578125" style="76" customWidth="1"/>
    <col min="50" max="50" width="5.28515625" style="76" customWidth="1"/>
    <col min="51" max="51" width="4.42578125" style="76" customWidth="1"/>
    <col min="52" max="52" width="7.7109375" style="76" customWidth="1"/>
    <col min="53" max="53" width="4.42578125" style="76" customWidth="1"/>
    <col min="54" max="54" width="6.85546875" style="76" customWidth="1"/>
    <col min="55" max="55" width="5" style="76" customWidth="1"/>
    <col min="56" max="56" width="5.42578125" style="76" customWidth="1"/>
    <col min="57" max="57" width="4.42578125" style="76" customWidth="1"/>
    <col min="58" max="58" width="5" style="76" customWidth="1"/>
    <col min="59" max="59" width="3.42578125" style="76" customWidth="1"/>
    <col min="60" max="60" width="11" style="76" customWidth="1"/>
    <col min="61" max="63" width="11.42578125" style="76" customWidth="1"/>
    <col min="64" max="16384" width="10.140625" style="76"/>
  </cols>
  <sheetData>
    <row r="1" spans="1:62" ht="8.4499999999999993" customHeight="1" x14ac:dyDescent="0.2">
      <c r="BD1" s="92"/>
      <c r="BE1" s="92"/>
      <c r="BF1" s="92"/>
      <c r="BG1" s="92"/>
      <c r="BH1" s="92"/>
      <c r="BI1" s="92"/>
      <c r="BJ1" s="92"/>
    </row>
    <row r="2" spans="1:62" ht="29.25" customHeight="1" x14ac:dyDescent="0.35">
      <c r="A2" s="93" t="s">
        <v>180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5"/>
      <c r="O2" s="96"/>
      <c r="P2" s="96"/>
      <c r="Q2" s="97"/>
      <c r="R2" s="97"/>
      <c r="S2" s="97"/>
      <c r="T2" s="97"/>
      <c r="U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9"/>
      <c r="BE2" s="99"/>
      <c r="BF2" s="99"/>
      <c r="BG2" s="99"/>
      <c r="BH2" s="99"/>
      <c r="BI2" s="99"/>
      <c r="BJ2" s="99"/>
    </row>
    <row r="3" spans="1:62" s="102" customFormat="1" ht="31.5" customHeight="1" x14ac:dyDescent="0.35">
      <c r="A3" s="100" t="s">
        <v>181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99"/>
      <c r="BE3" s="99"/>
      <c r="BF3" s="99"/>
      <c r="BG3" s="99"/>
      <c r="BH3" s="99"/>
      <c r="BI3" s="99"/>
      <c r="BJ3" s="99"/>
    </row>
    <row r="4" spans="1:62" ht="43.5" customHeight="1" x14ac:dyDescent="0.2">
      <c r="A4" s="103" t="s">
        <v>182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5"/>
      <c r="BE4" s="106"/>
      <c r="BF4" s="106"/>
      <c r="BG4" s="106"/>
      <c r="BH4" s="106"/>
      <c r="BI4" s="106"/>
      <c r="BJ4" s="106"/>
    </row>
    <row r="5" spans="1:62" ht="34.9" customHeight="1" x14ac:dyDescent="0.2">
      <c r="A5" s="103"/>
      <c r="B5" s="107" t="s">
        <v>183</v>
      </c>
      <c r="D5" s="108"/>
      <c r="E5" s="108"/>
      <c r="F5" s="108"/>
      <c r="G5" s="108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783" t="s">
        <v>345</v>
      </c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5"/>
      <c r="BE5" s="106"/>
      <c r="BF5" s="106"/>
      <c r="BG5" s="106"/>
      <c r="BH5" s="106"/>
      <c r="BI5" s="106"/>
      <c r="BJ5" s="106"/>
    </row>
    <row r="6" spans="1:62" ht="28.5" customHeight="1" x14ac:dyDescent="0.2">
      <c r="A6" s="103"/>
      <c r="B6" s="109" t="s">
        <v>184</v>
      </c>
      <c r="C6" s="110"/>
      <c r="D6" s="110"/>
      <c r="E6" s="110"/>
      <c r="F6" s="110"/>
      <c r="G6" s="110"/>
      <c r="I6" s="104"/>
      <c r="J6" s="104"/>
      <c r="K6" s="104"/>
      <c r="L6" s="104"/>
      <c r="M6" s="104"/>
      <c r="N6" s="404"/>
      <c r="O6" s="40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104"/>
      <c r="AX6" s="104"/>
      <c r="AY6" s="104"/>
      <c r="AZ6" s="104"/>
      <c r="BA6" s="104"/>
      <c r="BB6" s="104"/>
      <c r="BC6" s="104"/>
      <c r="BD6" s="105"/>
      <c r="BE6" s="106"/>
      <c r="BF6" s="106"/>
      <c r="BG6" s="106"/>
      <c r="BH6" s="106"/>
      <c r="BI6" s="106"/>
      <c r="BJ6" s="106"/>
    </row>
    <row r="7" spans="1:62" ht="23.1" customHeight="1" x14ac:dyDescent="0.25">
      <c r="B7" s="109" t="s">
        <v>185</v>
      </c>
      <c r="C7" s="110"/>
      <c r="D7" s="110"/>
      <c r="E7" s="110"/>
      <c r="F7" s="110"/>
      <c r="G7" s="110"/>
      <c r="I7" s="110"/>
      <c r="J7" s="108"/>
      <c r="K7" s="108"/>
      <c r="L7" s="108"/>
      <c r="M7" s="108"/>
      <c r="N7" s="108"/>
      <c r="O7" s="111"/>
      <c r="P7" s="111"/>
      <c r="Q7" s="112"/>
      <c r="R7" s="112"/>
      <c r="S7" s="112"/>
      <c r="T7" s="112"/>
      <c r="U7" s="112"/>
      <c r="V7" s="112"/>
      <c r="W7" s="112"/>
      <c r="X7" s="112"/>
      <c r="Z7" s="113"/>
      <c r="AA7" s="114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5"/>
      <c r="AO7" s="115"/>
      <c r="AP7" s="115"/>
      <c r="AQ7" s="115"/>
      <c r="AU7" s="785"/>
      <c r="AV7" s="785"/>
      <c r="AW7" s="785"/>
      <c r="AX7" s="785"/>
      <c r="AY7" s="785"/>
      <c r="AZ7" s="785"/>
      <c r="BA7" s="785"/>
      <c r="BB7" s="116"/>
      <c r="BC7" s="116"/>
      <c r="BD7" s="116"/>
      <c r="BE7" s="116"/>
      <c r="BF7" s="116"/>
      <c r="BG7" s="116"/>
      <c r="BH7" s="116"/>
    </row>
    <row r="8" spans="1:62" ht="26.25" customHeight="1" x14ac:dyDescent="0.35">
      <c r="A8" s="117"/>
      <c r="B8" s="786" t="s">
        <v>346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110"/>
      <c r="N8" s="110"/>
      <c r="O8" s="110"/>
      <c r="P8" s="788" t="s">
        <v>186</v>
      </c>
      <c r="Q8" s="788"/>
      <c r="R8" s="788"/>
      <c r="S8" s="788"/>
      <c r="T8" s="788"/>
      <c r="U8" s="118" t="s">
        <v>187</v>
      </c>
      <c r="V8" s="118"/>
      <c r="W8" s="118"/>
      <c r="X8" s="118"/>
      <c r="Y8" s="118"/>
      <c r="Z8" s="118"/>
      <c r="AA8" s="118"/>
      <c r="AB8" s="118"/>
      <c r="AC8" s="119" t="s">
        <v>188</v>
      </c>
      <c r="AD8" s="119"/>
      <c r="AE8" s="119"/>
      <c r="AF8" s="119"/>
      <c r="AG8" s="119"/>
      <c r="AH8" s="120" t="s">
        <v>189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U8" s="121" t="s">
        <v>190</v>
      </c>
      <c r="AV8" s="122"/>
      <c r="AW8" s="122"/>
      <c r="AX8" s="122"/>
      <c r="AY8" s="122"/>
      <c r="AZ8" s="122"/>
      <c r="BA8" s="123" t="s">
        <v>191</v>
      </c>
      <c r="BB8" s="123"/>
      <c r="BC8" s="123"/>
      <c r="BD8" s="123"/>
      <c r="BE8" s="123"/>
      <c r="BF8" s="123"/>
      <c r="BG8" s="124"/>
    </row>
    <row r="9" spans="1:62" ht="30" customHeight="1" x14ac:dyDescent="0.3">
      <c r="A9" s="117"/>
      <c r="B9" s="125" t="s">
        <v>192</v>
      </c>
      <c r="C9" s="126"/>
      <c r="D9" s="126"/>
      <c r="E9" s="126"/>
      <c r="F9" s="126"/>
      <c r="G9" s="126"/>
      <c r="H9" s="126"/>
      <c r="I9" s="126"/>
      <c r="J9" s="126"/>
      <c r="K9" s="110"/>
      <c r="L9" s="110"/>
      <c r="M9" s="110"/>
      <c r="N9" s="110"/>
      <c r="O9" s="110"/>
      <c r="P9" s="127"/>
      <c r="Q9" s="128"/>
      <c r="R9" s="128"/>
      <c r="T9" s="129"/>
      <c r="U9" s="789" t="s">
        <v>193</v>
      </c>
      <c r="V9" s="789"/>
      <c r="W9" s="789"/>
      <c r="X9" s="789"/>
      <c r="Y9" s="789"/>
      <c r="Z9" s="789"/>
      <c r="AA9" s="789"/>
      <c r="AB9" s="789"/>
      <c r="AC9" s="128"/>
      <c r="AD9" s="130"/>
      <c r="AE9" s="131"/>
      <c r="AF9" s="131"/>
      <c r="AG9" s="131"/>
      <c r="AH9" s="790" t="s">
        <v>194</v>
      </c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132"/>
      <c r="AU9" s="405"/>
      <c r="AV9" s="405"/>
      <c r="AW9" s="405"/>
      <c r="AX9" s="405"/>
      <c r="AY9" s="405"/>
      <c r="AZ9" s="405"/>
      <c r="BA9" s="133"/>
      <c r="BB9" s="133"/>
      <c r="BC9" s="133"/>
      <c r="BD9" s="133"/>
      <c r="BE9" s="133"/>
      <c r="BF9" s="133"/>
      <c r="BG9" s="133"/>
    </row>
    <row r="10" spans="1:62" ht="24.75" customHeight="1" x14ac:dyDescent="0.35">
      <c r="B10" s="786" t="s">
        <v>195</v>
      </c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127"/>
      <c r="O10" s="134"/>
      <c r="P10" s="788" t="s">
        <v>196</v>
      </c>
      <c r="Q10" s="788"/>
      <c r="R10" s="788"/>
      <c r="S10" s="788"/>
      <c r="T10" s="788"/>
      <c r="U10" s="788"/>
      <c r="V10" s="788"/>
      <c r="W10" s="788"/>
      <c r="X10" s="799" t="s">
        <v>94</v>
      </c>
      <c r="Y10" s="800"/>
      <c r="Z10" s="800"/>
      <c r="AA10" s="800"/>
      <c r="AB10" s="800"/>
      <c r="AC10" s="801"/>
      <c r="AD10" s="801"/>
      <c r="AE10" s="801"/>
      <c r="AF10" s="801"/>
      <c r="AG10" s="801"/>
      <c r="AH10" s="801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U10" s="135" t="s">
        <v>197</v>
      </c>
      <c r="AV10" s="135"/>
      <c r="AW10" s="135"/>
      <c r="AX10" s="135"/>
      <c r="AY10" s="135"/>
      <c r="AZ10" s="132"/>
      <c r="BA10" s="136" t="s">
        <v>198</v>
      </c>
      <c r="BB10" s="136"/>
      <c r="BC10" s="136"/>
      <c r="BD10" s="136"/>
      <c r="BE10" s="136"/>
      <c r="BF10" s="136"/>
      <c r="BG10" s="137"/>
    </row>
    <row r="11" spans="1:62" ht="14.25" customHeight="1" x14ac:dyDescent="0.3">
      <c r="B11" s="399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M11" s="127"/>
      <c r="N11" s="127"/>
      <c r="O11" s="134"/>
      <c r="P11" s="140"/>
      <c r="Q11" s="128"/>
      <c r="R11" s="128"/>
      <c r="S11" s="128"/>
      <c r="T11" s="128"/>
      <c r="U11" s="128"/>
      <c r="V11" s="128"/>
      <c r="W11" s="128"/>
      <c r="X11" s="802" t="s">
        <v>199</v>
      </c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141"/>
      <c r="AR11" s="141"/>
      <c r="AS11" s="141"/>
      <c r="AT11" s="132"/>
      <c r="AU11" s="53"/>
      <c r="AV11" s="53"/>
      <c r="AW11" s="53"/>
      <c r="AX11" s="53"/>
      <c r="AY11" s="53"/>
      <c r="AZ11" s="132"/>
      <c r="BA11" s="132"/>
      <c r="BB11" s="132"/>
      <c r="BC11" s="132"/>
      <c r="BD11" s="132"/>
      <c r="BE11" s="132"/>
      <c r="BF11" s="132"/>
      <c r="BG11" s="132"/>
    </row>
    <row r="12" spans="1:62" ht="27.75" x14ac:dyDescent="0.4">
      <c r="B12" s="412"/>
      <c r="C12" s="399" t="s">
        <v>200</v>
      </c>
      <c r="D12" s="400"/>
      <c r="E12" s="400"/>
      <c r="F12" s="400"/>
      <c r="G12" s="400"/>
      <c r="H12" s="803" t="s">
        <v>201</v>
      </c>
      <c r="I12" s="803"/>
      <c r="J12" s="803"/>
      <c r="K12" s="803"/>
      <c r="L12" s="803"/>
      <c r="M12" s="803"/>
      <c r="N12" s="138"/>
      <c r="O12" s="138"/>
      <c r="P12" s="142" t="s">
        <v>202</v>
      </c>
      <c r="Q12" s="143"/>
      <c r="R12" s="143"/>
      <c r="S12" s="143"/>
      <c r="T12" s="143"/>
      <c r="U12" s="143"/>
      <c r="V12" s="143"/>
      <c r="W12" s="143"/>
      <c r="X12" s="143"/>
      <c r="AC12" s="144" t="s">
        <v>50</v>
      </c>
      <c r="AD12" s="145"/>
      <c r="AE12" s="145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U12" s="135" t="s">
        <v>203</v>
      </c>
      <c r="AV12" s="135"/>
      <c r="AW12" s="135"/>
      <c r="AX12" s="135"/>
      <c r="AY12" s="135"/>
      <c r="AZ12" s="135"/>
      <c r="BA12" s="147" t="s">
        <v>204</v>
      </c>
      <c r="BB12" s="148"/>
      <c r="BC12" s="148"/>
      <c r="BD12" s="148"/>
      <c r="BE12" s="148"/>
      <c r="BF12" s="148"/>
      <c r="BG12" s="149"/>
    </row>
    <row r="13" spans="1:62" ht="13.5" customHeight="1" x14ac:dyDescent="0.3">
      <c r="L13" s="138"/>
      <c r="M13" s="138"/>
      <c r="N13" s="138"/>
      <c r="O13" s="138"/>
      <c r="P13" s="138"/>
      <c r="Q13" s="150"/>
      <c r="R13" s="150"/>
      <c r="S13" s="150"/>
      <c r="T13" s="150"/>
      <c r="U13" s="150"/>
      <c r="V13" s="150"/>
      <c r="W13" s="150"/>
      <c r="X13" s="151"/>
      <c r="Y13" s="152"/>
      <c r="Z13" s="152"/>
      <c r="AA13" s="152"/>
      <c r="AB13" s="152"/>
      <c r="AC13" s="804" t="s">
        <v>205</v>
      </c>
      <c r="AD13" s="805"/>
      <c r="AE13" s="805"/>
      <c r="AF13" s="805"/>
      <c r="AG13" s="805"/>
      <c r="AH13" s="805"/>
      <c r="AI13" s="805"/>
      <c r="AJ13" s="805"/>
      <c r="AK13" s="805"/>
      <c r="AL13" s="805"/>
      <c r="AM13" s="805"/>
      <c r="AN13" s="805"/>
      <c r="AO13" s="805"/>
      <c r="AP13" s="805"/>
      <c r="AQ13" s="805"/>
      <c r="AR13" s="805"/>
      <c r="AS13" s="805"/>
      <c r="AT13" s="132"/>
      <c r="AU13" s="153"/>
      <c r="AV13" s="153"/>
      <c r="AW13" s="153"/>
      <c r="AX13" s="153"/>
      <c r="AY13" s="153"/>
      <c r="AZ13" s="153"/>
      <c r="BA13" s="154"/>
      <c r="BB13" s="154"/>
      <c r="BC13" s="154"/>
      <c r="BD13" s="154"/>
      <c r="BE13" s="154"/>
      <c r="BF13" s="154"/>
      <c r="BG13" s="154"/>
    </row>
    <row r="14" spans="1:62" ht="21" customHeight="1" x14ac:dyDescent="0.35">
      <c r="L14" s="126"/>
      <c r="M14" s="126"/>
      <c r="N14" s="155"/>
      <c r="O14" s="156"/>
      <c r="P14" s="157"/>
      <c r="Q14" s="807" t="s">
        <v>206</v>
      </c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158" t="s">
        <v>207</v>
      </c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9"/>
      <c r="AS14" s="159"/>
      <c r="AT14" s="411"/>
      <c r="AU14" s="124" t="s">
        <v>208</v>
      </c>
      <c r="AW14" s="124"/>
      <c r="AX14" s="124"/>
      <c r="AY14" s="124"/>
      <c r="AZ14" s="160" t="s">
        <v>209</v>
      </c>
      <c r="BB14" s="136"/>
      <c r="BC14" s="136"/>
      <c r="BD14" s="136"/>
      <c r="BE14" s="136"/>
      <c r="BF14" s="136"/>
      <c r="BG14" s="137"/>
    </row>
    <row r="15" spans="1:62" ht="17.45" customHeight="1" x14ac:dyDescent="0.25">
      <c r="B15" s="161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55"/>
      <c r="O15" s="156"/>
      <c r="P15" s="156"/>
      <c r="Q15" s="162"/>
      <c r="R15" s="162"/>
      <c r="S15" s="162"/>
      <c r="T15" s="162"/>
      <c r="U15" s="163"/>
      <c r="V15" s="163"/>
      <c r="W15" s="163"/>
      <c r="Y15" s="164"/>
      <c r="Z15" s="164"/>
      <c r="AA15" s="164"/>
      <c r="AB15" s="164"/>
      <c r="AC15" s="808" t="s">
        <v>210</v>
      </c>
      <c r="AD15" s="808"/>
      <c r="AE15" s="808"/>
      <c r="AF15" s="808"/>
      <c r="AG15" s="808"/>
      <c r="AH15" s="808"/>
      <c r="AI15" s="808"/>
      <c r="AJ15" s="808"/>
      <c r="AK15" s="808"/>
      <c r="AL15" s="808"/>
      <c r="AM15" s="808"/>
      <c r="AN15" s="808"/>
      <c r="AO15" s="808"/>
      <c r="AP15" s="808"/>
      <c r="AQ15" s="808"/>
      <c r="AR15" s="808"/>
      <c r="AS15" s="808"/>
      <c r="AT15" s="132"/>
      <c r="AU15" s="165"/>
      <c r="AV15" s="132"/>
      <c r="AW15" s="132"/>
      <c r="AX15" s="132"/>
      <c r="AY15" s="132"/>
      <c r="AZ15" s="166"/>
      <c r="BA15" s="167"/>
      <c r="BB15" s="167"/>
      <c r="BC15" s="167"/>
      <c r="BD15" s="167"/>
      <c r="BE15" s="167"/>
      <c r="BF15" s="167"/>
      <c r="BG15" s="168"/>
    </row>
    <row r="16" spans="1:62" ht="22.5" customHeight="1" x14ac:dyDescent="0.35">
      <c r="B16" s="161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55"/>
      <c r="O16" s="156"/>
      <c r="P16" s="156"/>
      <c r="Q16" s="809" t="s">
        <v>211</v>
      </c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169" t="s">
        <v>212</v>
      </c>
      <c r="AD16" s="145"/>
      <c r="AE16" s="145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70"/>
      <c r="AS16" s="170"/>
      <c r="AT16" s="132"/>
      <c r="AU16" s="132"/>
      <c r="AV16" s="165"/>
      <c r="AW16" s="132"/>
      <c r="AX16" s="132"/>
      <c r="AY16" s="132"/>
      <c r="AZ16" s="132"/>
      <c r="BA16" s="166"/>
      <c r="BB16" s="171"/>
      <c r="BC16" s="171"/>
      <c r="BD16" s="171"/>
      <c r="BE16" s="171"/>
      <c r="BF16" s="171"/>
      <c r="BG16" s="171"/>
      <c r="BH16" s="171"/>
    </row>
    <row r="17" spans="2:64" ht="12" customHeight="1" x14ac:dyDescent="0.3">
      <c r="B17" s="161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55"/>
      <c r="O17" s="156"/>
      <c r="P17" s="156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3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5"/>
      <c r="AS17" s="175"/>
      <c r="AV17" s="54"/>
      <c r="BA17" s="139"/>
      <c r="BB17" s="176"/>
      <c r="BC17" s="176"/>
      <c r="BD17" s="176"/>
      <c r="BE17" s="176"/>
      <c r="BF17" s="176"/>
      <c r="BG17" s="176"/>
      <c r="BH17" s="176"/>
    </row>
    <row r="18" spans="2:64" ht="24" thickBot="1" x14ac:dyDescent="0.4">
      <c r="D18" s="810" t="s">
        <v>213</v>
      </c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0"/>
      <c r="AX18" s="810"/>
      <c r="AY18" s="810"/>
      <c r="AZ18" s="810"/>
      <c r="BA18" s="810"/>
      <c r="BB18" s="810"/>
      <c r="BC18" s="810"/>
      <c r="BD18" s="810"/>
      <c r="BJ18" s="177"/>
    </row>
    <row r="19" spans="2:64" ht="13.9" customHeight="1" thickBot="1" x14ac:dyDescent="0.25">
      <c r="D19" s="811" t="s">
        <v>214</v>
      </c>
      <c r="E19" s="813" t="s">
        <v>215</v>
      </c>
      <c r="F19" s="814"/>
      <c r="G19" s="814"/>
      <c r="H19" s="815"/>
      <c r="I19" s="178" t="s">
        <v>216</v>
      </c>
      <c r="J19" s="179"/>
      <c r="K19" s="179"/>
      <c r="L19" s="179"/>
      <c r="M19" s="180"/>
      <c r="N19" s="816" t="s">
        <v>217</v>
      </c>
      <c r="O19" s="817"/>
      <c r="P19" s="817"/>
      <c r="Q19" s="818"/>
      <c r="R19" s="817" t="s">
        <v>218</v>
      </c>
      <c r="S19" s="817"/>
      <c r="T19" s="817"/>
      <c r="U19" s="817"/>
      <c r="V19" s="818"/>
      <c r="W19" s="791" t="s">
        <v>219</v>
      </c>
      <c r="X19" s="792"/>
      <c r="Y19" s="792"/>
      <c r="Z19" s="793"/>
      <c r="AA19" s="791" t="s">
        <v>220</v>
      </c>
      <c r="AB19" s="792"/>
      <c r="AC19" s="792"/>
      <c r="AD19" s="793"/>
      <c r="AE19" s="791" t="s">
        <v>221</v>
      </c>
      <c r="AF19" s="792"/>
      <c r="AG19" s="792"/>
      <c r="AH19" s="793"/>
      <c r="AI19" s="791" t="s">
        <v>222</v>
      </c>
      <c r="AJ19" s="792"/>
      <c r="AK19" s="792"/>
      <c r="AL19" s="792"/>
      <c r="AM19" s="793"/>
      <c r="AN19" s="794" t="s">
        <v>223</v>
      </c>
      <c r="AO19" s="795"/>
      <c r="AP19" s="795"/>
      <c r="AQ19" s="796"/>
      <c r="AR19" s="794" t="s">
        <v>224</v>
      </c>
      <c r="AS19" s="795"/>
      <c r="AT19" s="795"/>
      <c r="AU19" s="796"/>
      <c r="AV19" s="795" t="s">
        <v>225</v>
      </c>
      <c r="AW19" s="795"/>
      <c r="AX19" s="795"/>
      <c r="AY19" s="795"/>
      <c r="AZ19" s="796"/>
      <c r="BA19" s="402"/>
      <c r="BB19" s="401" t="s">
        <v>226</v>
      </c>
      <c r="BC19" s="402"/>
      <c r="BD19" s="403"/>
      <c r="BE19" s="176"/>
      <c r="BF19" s="176"/>
      <c r="BG19" s="176"/>
      <c r="BH19" s="176"/>
      <c r="BI19" s="176"/>
      <c r="BJ19" s="181"/>
    </row>
    <row r="20" spans="2:64" s="2" customFormat="1" ht="17.25" customHeight="1" thickBot="1" x14ac:dyDescent="0.3">
      <c r="D20" s="812"/>
      <c r="E20" s="182">
        <v>1</v>
      </c>
      <c r="F20" s="183">
        <f t="shared" ref="F20:BD20" si="0">E20+1</f>
        <v>2</v>
      </c>
      <c r="G20" s="183">
        <f t="shared" si="0"/>
        <v>3</v>
      </c>
      <c r="H20" s="184">
        <f t="shared" si="0"/>
        <v>4</v>
      </c>
      <c r="I20" s="182">
        <f t="shared" si="0"/>
        <v>5</v>
      </c>
      <c r="J20" s="183">
        <f t="shared" si="0"/>
        <v>6</v>
      </c>
      <c r="K20" s="183">
        <f t="shared" si="0"/>
        <v>7</v>
      </c>
      <c r="L20" s="183">
        <f t="shared" si="0"/>
        <v>8</v>
      </c>
      <c r="M20" s="184">
        <f t="shared" si="0"/>
        <v>9</v>
      </c>
      <c r="N20" s="182">
        <f t="shared" si="0"/>
        <v>10</v>
      </c>
      <c r="O20" s="183">
        <f t="shared" si="0"/>
        <v>11</v>
      </c>
      <c r="P20" s="183">
        <f t="shared" si="0"/>
        <v>12</v>
      </c>
      <c r="Q20" s="184">
        <f t="shared" si="0"/>
        <v>13</v>
      </c>
      <c r="R20" s="182">
        <f t="shared" si="0"/>
        <v>14</v>
      </c>
      <c r="S20" s="185">
        <f t="shared" si="0"/>
        <v>15</v>
      </c>
      <c r="T20" s="183">
        <f t="shared" si="0"/>
        <v>16</v>
      </c>
      <c r="U20" s="183">
        <f t="shared" si="0"/>
        <v>17</v>
      </c>
      <c r="V20" s="184">
        <f t="shared" si="0"/>
        <v>18</v>
      </c>
      <c r="W20" s="182">
        <f t="shared" si="0"/>
        <v>19</v>
      </c>
      <c r="X20" s="183">
        <f t="shared" si="0"/>
        <v>20</v>
      </c>
      <c r="Y20" s="183">
        <f t="shared" si="0"/>
        <v>21</v>
      </c>
      <c r="Z20" s="184">
        <f t="shared" si="0"/>
        <v>22</v>
      </c>
      <c r="AA20" s="182">
        <f t="shared" si="0"/>
        <v>23</v>
      </c>
      <c r="AB20" s="185">
        <f t="shared" si="0"/>
        <v>24</v>
      </c>
      <c r="AC20" s="183">
        <f t="shared" si="0"/>
        <v>25</v>
      </c>
      <c r="AD20" s="184">
        <f t="shared" si="0"/>
        <v>26</v>
      </c>
      <c r="AE20" s="182">
        <f t="shared" si="0"/>
        <v>27</v>
      </c>
      <c r="AF20" s="186">
        <f t="shared" si="0"/>
        <v>28</v>
      </c>
      <c r="AG20" s="183">
        <f t="shared" si="0"/>
        <v>29</v>
      </c>
      <c r="AH20" s="184">
        <f t="shared" si="0"/>
        <v>30</v>
      </c>
      <c r="AI20" s="182">
        <f t="shared" si="0"/>
        <v>31</v>
      </c>
      <c r="AJ20" s="186">
        <f t="shared" si="0"/>
        <v>32</v>
      </c>
      <c r="AK20" s="183">
        <f t="shared" si="0"/>
        <v>33</v>
      </c>
      <c r="AL20" s="183">
        <f t="shared" si="0"/>
        <v>34</v>
      </c>
      <c r="AM20" s="184">
        <f t="shared" si="0"/>
        <v>35</v>
      </c>
      <c r="AN20" s="187">
        <f t="shared" si="0"/>
        <v>36</v>
      </c>
      <c r="AO20" s="188">
        <f t="shared" si="0"/>
        <v>37</v>
      </c>
      <c r="AP20" s="188">
        <f t="shared" si="0"/>
        <v>38</v>
      </c>
      <c r="AQ20" s="189">
        <f t="shared" si="0"/>
        <v>39</v>
      </c>
      <c r="AR20" s="187">
        <f t="shared" si="0"/>
        <v>40</v>
      </c>
      <c r="AS20" s="188">
        <f t="shared" si="0"/>
        <v>41</v>
      </c>
      <c r="AT20" s="188">
        <f t="shared" si="0"/>
        <v>42</v>
      </c>
      <c r="AU20" s="189">
        <f t="shared" si="0"/>
        <v>43</v>
      </c>
      <c r="AV20" s="190">
        <f t="shared" si="0"/>
        <v>44</v>
      </c>
      <c r="AW20" s="191">
        <f t="shared" si="0"/>
        <v>45</v>
      </c>
      <c r="AX20" s="192">
        <f t="shared" si="0"/>
        <v>46</v>
      </c>
      <c r="AY20" s="192">
        <f t="shared" si="0"/>
        <v>47</v>
      </c>
      <c r="AZ20" s="193">
        <f t="shared" si="0"/>
        <v>48</v>
      </c>
      <c r="BA20" s="194">
        <f t="shared" si="0"/>
        <v>49</v>
      </c>
      <c r="BB20" s="195">
        <f t="shared" si="0"/>
        <v>50</v>
      </c>
      <c r="BC20" s="195">
        <f t="shared" si="0"/>
        <v>51</v>
      </c>
      <c r="BD20" s="196">
        <f t="shared" si="0"/>
        <v>52</v>
      </c>
      <c r="BE20" s="176"/>
      <c r="BF20" s="176"/>
      <c r="BG20" s="176"/>
      <c r="BH20" s="176"/>
      <c r="BI20" s="176"/>
      <c r="BJ20" s="197"/>
    </row>
    <row r="21" spans="2:64" ht="16.5" thickTop="1" x14ac:dyDescent="0.25">
      <c r="D21" s="198" t="s">
        <v>227</v>
      </c>
      <c r="E21" s="199"/>
      <c r="F21" s="200"/>
      <c r="G21" s="201"/>
      <c r="H21" s="202"/>
      <c r="I21" s="203"/>
      <c r="J21" s="204"/>
      <c r="K21" s="204">
        <v>18</v>
      </c>
      <c r="L21" s="204"/>
      <c r="M21" s="205"/>
      <c r="N21" s="203"/>
      <c r="O21" s="204"/>
      <c r="P21" s="204"/>
      <c r="Q21" s="205"/>
      <c r="R21" s="203"/>
      <c r="S21" s="206"/>
      <c r="T21" s="204"/>
      <c r="U21" s="204"/>
      <c r="V21" s="205"/>
      <c r="W21" s="203" t="s">
        <v>228</v>
      </c>
      <c r="X21" s="204" t="s">
        <v>228</v>
      </c>
      <c r="Y21" s="204" t="s">
        <v>229</v>
      </c>
      <c r="Z21" s="205" t="s">
        <v>229</v>
      </c>
      <c r="AA21" s="203"/>
      <c r="AB21" s="206"/>
      <c r="AC21" s="204"/>
      <c r="AD21" s="205"/>
      <c r="AE21" s="203"/>
      <c r="AF21" s="206"/>
      <c r="AG21" s="204">
        <v>18</v>
      </c>
      <c r="AH21" s="205"/>
      <c r="AI21" s="203"/>
      <c r="AJ21" s="206"/>
      <c r="AK21" s="204"/>
      <c r="AL21" s="204"/>
      <c r="AM21" s="205"/>
      <c r="AN21" s="203"/>
      <c r="AO21" s="204"/>
      <c r="AP21" s="204"/>
      <c r="AQ21" s="205"/>
      <c r="AR21" s="203"/>
      <c r="AS21" s="207" t="s">
        <v>228</v>
      </c>
      <c r="AT21" s="207" t="s">
        <v>228</v>
      </c>
      <c r="AU21" s="205" t="s">
        <v>229</v>
      </c>
      <c r="AV21" s="203" t="s">
        <v>229</v>
      </c>
      <c r="AW21" s="204" t="s">
        <v>229</v>
      </c>
      <c r="AX21" s="204" t="s">
        <v>229</v>
      </c>
      <c r="AY21" s="204" t="s">
        <v>229</v>
      </c>
      <c r="AZ21" s="208" t="s">
        <v>229</v>
      </c>
      <c r="BA21" s="206" t="s">
        <v>229</v>
      </c>
      <c r="BB21" s="204" t="s">
        <v>229</v>
      </c>
      <c r="BC21" s="204" t="s">
        <v>229</v>
      </c>
      <c r="BD21" s="205" t="s">
        <v>229</v>
      </c>
      <c r="BE21" s="209"/>
      <c r="BF21" s="407"/>
      <c r="BG21" s="407"/>
      <c r="BH21" s="407"/>
      <c r="BI21" s="407"/>
    </row>
    <row r="22" spans="2:64" s="210" customFormat="1" ht="15.75" x14ac:dyDescent="0.25">
      <c r="D22" s="211" t="s">
        <v>230</v>
      </c>
      <c r="E22" s="212"/>
      <c r="F22" s="213"/>
      <c r="G22" s="214"/>
      <c r="H22" s="215"/>
      <c r="I22" s="216"/>
      <c r="J22" s="207"/>
      <c r="K22" s="207">
        <v>18</v>
      </c>
      <c r="L22" s="207"/>
      <c r="M22" s="217"/>
      <c r="N22" s="216"/>
      <c r="O22" s="207"/>
      <c r="P22" s="207"/>
      <c r="Q22" s="217"/>
      <c r="R22" s="216"/>
      <c r="S22" s="218"/>
      <c r="T22" s="207"/>
      <c r="U22" s="207"/>
      <c r="V22" s="217"/>
      <c r="W22" s="216" t="s">
        <v>228</v>
      </c>
      <c r="X22" s="207" t="s">
        <v>228</v>
      </c>
      <c r="Y22" s="207" t="s">
        <v>229</v>
      </c>
      <c r="Z22" s="217" t="s">
        <v>229</v>
      </c>
      <c r="AA22" s="216"/>
      <c r="AB22" s="218"/>
      <c r="AC22" s="207"/>
      <c r="AD22" s="217"/>
      <c r="AE22" s="216"/>
      <c r="AF22" s="218"/>
      <c r="AG22" s="207">
        <v>18</v>
      </c>
      <c r="AH22" s="217"/>
      <c r="AI22" s="216"/>
      <c r="AJ22" s="218"/>
      <c r="AK22" s="207"/>
      <c r="AL22" s="207"/>
      <c r="AM22" s="217"/>
      <c r="AN22" s="216"/>
      <c r="AO22" s="207"/>
      <c r="AP22" s="207"/>
      <c r="AQ22" s="217"/>
      <c r="AR22" s="216"/>
      <c r="AS22" s="207" t="s">
        <v>228</v>
      </c>
      <c r="AT22" s="207" t="s">
        <v>228</v>
      </c>
      <c r="AU22" s="217" t="s">
        <v>229</v>
      </c>
      <c r="AV22" s="216" t="s">
        <v>229</v>
      </c>
      <c r="AW22" s="207" t="s">
        <v>229</v>
      </c>
      <c r="AX22" s="207" t="s">
        <v>229</v>
      </c>
      <c r="AY22" s="207" t="s">
        <v>229</v>
      </c>
      <c r="AZ22" s="219" t="s">
        <v>229</v>
      </c>
      <c r="BA22" s="218" t="s">
        <v>229</v>
      </c>
      <c r="BB22" s="207" t="s">
        <v>229</v>
      </c>
      <c r="BC22" s="207" t="s">
        <v>229</v>
      </c>
      <c r="BD22" s="217" t="s">
        <v>229</v>
      </c>
      <c r="BE22" s="209"/>
      <c r="BF22" s="407"/>
      <c r="BG22" s="407"/>
      <c r="BH22" s="407"/>
      <c r="BI22" s="407"/>
    </row>
    <row r="23" spans="2:64" s="210" customFormat="1" ht="15.75" x14ac:dyDescent="0.25">
      <c r="D23" s="220" t="s">
        <v>231</v>
      </c>
      <c r="E23" s="221"/>
      <c r="F23" s="222"/>
      <c r="G23" s="223"/>
      <c r="H23" s="224"/>
      <c r="I23" s="225"/>
      <c r="J23" s="226"/>
      <c r="K23" s="226">
        <v>18</v>
      </c>
      <c r="L23" s="226"/>
      <c r="M23" s="227"/>
      <c r="N23" s="225"/>
      <c r="O23" s="226"/>
      <c r="P23" s="226"/>
      <c r="Q23" s="227"/>
      <c r="R23" s="225"/>
      <c r="S23" s="228"/>
      <c r="T23" s="226"/>
      <c r="U23" s="226"/>
      <c r="V23" s="227"/>
      <c r="W23" s="216" t="s">
        <v>228</v>
      </c>
      <c r="X23" s="207" t="s">
        <v>228</v>
      </c>
      <c r="Y23" s="207" t="s">
        <v>229</v>
      </c>
      <c r="Z23" s="217" t="s">
        <v>229</v>
      </c>
      <c r="AA23" s="216"/>
      <c r="AB23" s="228"/>
      <c r="AC23" s="226"/>
      <c r="AD23" s="227"/>
      <c r="AE23" s="225"/>
      <c r="AF23" s="228"/>
      <c r="AG23" s="226">
        <v>18</v>
      </c>
      <c r="AH23" s="227"/>
      <c r="AI23" s="229"/>
      <c r="AJ23" s="230"/>
      <c r="AK23" s="231"/>
      <c r="AL23" s="231"/>
      <c r="AM23" s="232"/>
      <c r="AN23" s="216"/>
      <c r="AO23" s="207"/>
      <c r="AP23" s="207"/>
      <c r="AQ23" s="217"/>
      <c r="AR23" s="216"/>
      <c r="AS23" s="207" t="s">
        <v>228</v>
      </c>
      <c r="AT23" s="207" t="s">
        <v>228</v>
      </c>
      <c r="AU23" s="217" t="s">
        <v>229</v>
      </c>
      <c r="AV23" s="216" t="s">
        <v>229</v>
      </c>
      <c r="AW23" s="207" t="s">
        <v>229</v>
      </c>
      <c r="AX23" s="207" t="s">
        <v>229</v>
      </c>
      <c r="AY23" s="207" t="s">
        <v>229</v>
      </c>
      <c r="AZ23" s="219" t="s">
        <v>229</v>
      </c>
      <c r="BA23" s="218" t="s">
        <v>229</v>
      </c>
      <c r="BB23" s="207" t="s">
        <v>229</v>
      </c>
      <c r="BC23" s="207" t="s">
        <v>229</v>
      </c>
      <c r="BD23" s="217" t="s">
        <v>229</v>
      </c>
      <c r="BE23" s="209"/>
      <c r="BF23" s="209"/>
      <c r="BG23" s="407"/>
      <c r="BH23" s="407"/>
      <c r="BI23" s="407"/>
      <c r="BJ23" s="407"/>
    </row>
    <row r="24" spans="2:64" s="210" customFormat="1" ht="16.5" thickBot="1" x14ac:dyDescent="0.3">
      <c r="D24" s="233" t="s">
        <v>232</v>
      </c>
      <c r="E24" s="234"/>
      <c r="F24" s="235"/>
      <c r="G24" s="236"/>
      <c r="H24" s="237"/>
      <c r="I24" s="238"/>
      <c r="J24" s="239"/>
      <c r="K24" s="239">
        <v>18</v>
      </c>
      <c r="L24" s="239"/>
      <c r="M24" s="240"/>
      <c r="N24" s="238"/>
      <c r="O24" s="239"/>
      <c r="P24" s="239"/>
      <c r="Q24" s="240"/>
      <c r="R24" s="238"/>
      <c r="S24" s="241"/>
      <c r="T24" s="239"/>
      <c r="U24" s="239"/>
      <c r="V24" s="240"/>
      <c r="W24" s="238" t="s">
        <v>228</v>
      </c>
      <c r="X24" s="239" t="s">
        <v>228</v>
      </c>
      <c r="Y24" s="242" t="s">
        <v>229</v>
      </c>
      <c r="Z24" s="243" t="s">
        <v>229</v>
      </c>
      <c r="AA24" s="244"/>
      <c r="AB24" s="241"/>
      <c r="AC24" s="239"/>
      <c r="AD24" s="240"/>
      <c r="AE24" s="238"/>
      <c r="AF24" s="241"/>
      <c r="AG24" s="239">
        <v>9</v>
      </c>
      <c r="AH24" s="240"/>
      <c r="AI24" s="238"/>
      <c r="AJ24" s="241" t="s">
        <v>228</v>
      </c>
      <c r="AK24" s="241" t="s">
        <v>233</v>
      </c>
      <c r="AL24" s="239" t="s">
        <v>233</v>
      </c>
      <c r="AM24" s="240" t="s">
        <v>233</v>
      </c>
      <c r="AN24" s="239" t="s">
        <v>233</v>
      </c>
      <c r="AO24" s="239" t="s">
        <v>233</v>
      </c>
      <c r="AP24" s="241" t="s">
        <v>234</v>
      </c>
      <c r="AQ24" s="241" t="s">
        <v>234</v>
      </c>
      <c r="AR24" s="245" t="s">
        <v>234</v>
      </c>
      <c r="AS24" s="239" t="s">
        <v>234</v>
      </c>
      <c r="AT24" s="239" t="s">
        <v>347</v>
      </c>
      <c r="AU24" s="240" t="s">
        <v>347</v>
      </c>
      <c r="AV24" s="238"/>
      <c r="AW24" s="241"/>
      <c r="AX24" s="239"/>
      <c r="AY24" s="239"/>
      <c r="AZ24" s="246"/>
      <c r="BA24" s="241"/>
      <c r="BB24" s="239"/>
      <c r="BC24" s="239"/>
      <c r="BD24" s="240"/>
      <c r="BE24" s="209"/>
      <c r="BF24" s="209"/>
      <c r="BG24" s="209"/>
      <c r="BH24" s="209"/>
      <c r="BI24" s="407"/>
      <c r="BJ24" s="407"/>
    </row>
    <row r="25" spans="2:64" s="210" customFormat="1" ht="15.75" x14ac:dyDescent="0.25">
      <c r="D25" s="247" t="s">
        <v>235</v>
      </c>
      <c r="E25" s="248"/>
      <c r="F25" s="248"/>
      <c r="G25" s="248"/>
      <c r="H25" s="249"/>
      <c r="I25" s="250" t="s">
        <v>236</v>
      </c>
      <c r="J25" s="250"/>
      <c r="K25" s="250"/>
      <c r="L25" s="207" t="s">
        <v>228</v>
      </c>
      <c r="M25" s="250" t="s">
        <v>237</v>
      </c>
      <c r="N25" s="250"/>
      <c r="O25" s="250"/>
      <c r="P25" s="248"/>
      <c r="Q25" s="251" t="s">
        <v>233</v>
      </c>
      <c r="R25" s="250" t="s">
        <v>238</v>
      </c>
      <c r="S25" s="250"/>
      <c r="T25" s="250"/>
      <c r="U25" s="251" t="s">
        <v>234</v>
      </c>
      <c r="V25" s="250" t="s">
        <v>239</v>
      </c>
      <c r="W25" s="250"/>
      <c r="X25" s="250"/>
      <c r="Y25" s="250"/>
      <c r="Z25" s="248"/>
      <c r="AA25" s="251" t="s">
        <v>347</v>
      </c>
      <c r="AB25" s="252" t="s">
        <v>348</v>
      </c>
      <c r="AC25" s="253"/>
      <c r="AD25" s="253"/>
      <c r="AE25" s="253"/>
      <c r="AF25" s="253"/>
      <c r="AG25" s="271"/>
      <c r="AH25" s="267"/>
      <c r="AI25" s="254" t="s">
        <v>229</v>
      </c>
      <c r="AJ25" s="248" t="s">
        <v>240</v>
      </c>
      <c r="AK25" s="248"/>
      <c r="AL25" s="248"/>
      <c r="AM25" s="248"/>
      <c r="AN25" s="248"/>
      <c r="AO25" s="272"/>
      <c r="AP25" s="248"/>
      <c r="AQ25" s="248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48"/>
      <c r="BF25" s="248"/>
      <c r="BG25" s="248"/>
      <c r="BH25" s="248"/>
      <c r="BI25" s="248"/>
      <c r="BJ25" s="248"/>
    </row>
    <row r="26" spans="2:64" s="248" customFormat="1" ht="10.15" customHeight="1" x14ac:dyDescent="0.25">
      <c r="E26" s="247"/>
      <c r="I26" s="250"/>
      <c r="J26" s="250"/>
      <c r="K26" s="250"/>
      <c r="L26" s="250"/>
      <c r="M26" s="209"/>
      <c r="N26" s="209"/>
      <c r="W26" s="255"/>
      <c r="X26" s="250"/>
      <c r="Y26" s="250"/>
      <c r="Z26" s="250"/>
      <c r="AB26" s="255"/>
      <c r="AC26" s="250"/>
      <c r="AD26" s="250"/>
      <c r="AE26" s="250"/>
      <c r="AF26" s="255"/>
      <c r="AG26" s="250"/>
      <c r="AH26" s="250"/>
      <c r="AI26" s="250"/>
      <c r="AJ26" s="250"/>
      <c r="AL26" s="255"/>
      <c r="AM26" s="250"/>
      <c r="AN26" s="250"/>
      <c r="AO26" s="250"/>
      <c r="AP26" s="250"/>
      <c r="AQ26" s="250"/>
      <c r="AR26" s="256"/>
      <c r="AU26" s="250"/>
      <c r="AV26" s="250"/>
      <c r="AW26" s="250"/>
      <c r="AX26" s="250"/>
      <c r="AY26" s="250"/>
      <c r="AZ26" s="250"/>
      <c r="BA26" s="250"/>
      <c r="BB26" s="250"/>
      <c r="BG26" s="247"/>
      <c r="BL26" s="250"/>
    </row>
    <row r="27" spans="2:64" s="248" customFormat="1" ht="21" thickBot="1" x14ac:dyDescent="0.35">
      <c r="D27" s="797" t="s">
        <v>241</v>
      </c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W27" s="257"/>
      <c r="X27" s="797" t="s">
        <v>242</v>
      </c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797"/>
      <c r="AJ27" s="250"/>
      <c r="AK27" s="258"/>
      <c r="AL27" s="806" t="s">
        <v>243</v>
      </c>
      <c r="AM27" s="806"/>
      <c r="AN27" s="806"/>
      <c r="AO27" s="806"/>
      <c r="AP27" s="806"/>
      <c r="AQ27" s="806"/>
      <c r="AR27" s="806"/>
      <c r="AS27" s="806"/>
      <c r="AT27" s="806"/>
      <c r="AU27" s="806"/>
      <c r="AV27" s="806"/>
      <c r="AW27" s="806"/>
      <c r="AX27" s="806"/>
      <c r="AY27" s="806"/>
      <c r="AZ27" s="806"/>
      <c r="BA27" s="806"/>
      <c r="BB27" s="806"/>
      <c r="BC27" s="806"/>
      <c r="BD27" s="806"/>
      <c r="BE27" s="806"/>
      <c r="BF27" s="259"/>
    </row>
    <row r="28" spans="2:64" s="248" customFormat="1" ht="31.5" customHeight="1" thickBot="1" x14ac:dyDescent="0.25">
      <c r="D28" s="260" t="s">
        <v>214</v>
      </c>
      <c r="E28" s="776" t="s">
        <v>244</v>
      </c>
      <c r="F28" s="777"/>
      <c r="G28" s="776" t="s">
        <v>245</v>
      </c>
      <c r="H28" s="777"/>
      <c r="I28" s="776" t="s">
        <v>246</v>
      </c>
      <c r="J28" s="778"/>
      <c r="K28" s="776" t="s">
        <v>56</v>
      </c>
      <c r="L28" s="778"/>
      <c r="M28" s="777"/>
      <c r="N28" s="779" t="s">
        <v>362</v>
      </c>
      <c r="O28" s="780"/>
      <c r="P28" s="781" t="s">
        <v>240</v>
      </c>
      <c r="Q28" s="782"/>
      <c r="R28" s="768" t="s">
        <v>247</v>
      </c>
      <c r="S28" s="769"/>
      <c r="T28" s="261"/>
      <c r="U28" s="262"/>
      <c r="V28" s="257"/>
      <c r="W28" s="257"/>
      <c r="X28" s="770" t="s">
        <v>248</v>
      </c>
      <c r="Y28" s="771"/>
      <c r="Z28" s="771"/>
      <c r="AA28" s="771"/>
      <c r="AB28" s="771"/>
      <c r="AC28" s="772"/>
      <c r="AD28" s="773" t="s">
        <v>249</v>
      </c>
      <c r="AE28" s="774"/>
      <c r="AF28" s="775"/>
      <c r="AG28" s="773" t="s">
        <v>250</v>
      </c>
      <c r="AH28" s="774"/>
      <c r="AI28" s="775"/>
      <c r="AJ28" s="263"/>
      <c r="AK28" s="263"/>
      <c r="AL28" s="765" t="s">
        <v>251</v>
      </c>
      <c r="AM28" s="766"/>
      <c r="AN28" s="766"/>
      <c r="AO28" s="766"/>
      <c r="AP28" s="766"/>
      <c r="AQ28" s="766"/>
      <c r="AR28" s="766"/>
      <c r="AS28" s="767"/>
      <c r="AT28" s="773" t="s">
        <v>252</v>
      </c>
      <c r="AU28" s="774"/>
      <c r="AV28" s="774"/>
      <c r="AW28" s="774"/>
      <c r="AX28" s="774"/>
      <c r="AY28" s="774"/>
      <c r="AZ28" s="774"/>
      <c r="BA28" s="774"/>
      <c r="BB28" s="775"/>
      <c r="BC28" s="765" t="s">
        <v>249</v>
      </c>
      <c r="BD28" s="766"/>
      <c r="BE28" s="767"/>
    </row>
    <row r="29" spans="2:64" s="248" customFormat="1" ht="15.75" customHeight="1" thickBot="1" x14ac:dyDescent="0.25">
      <c r="D29" s="264" t="s">
        <v>227</v>
      </c>
      <c r="E29" s="734">
        <v>36</v>
      </c>
      <c r="F29" s="735"/>
      <c r="G29" s="734">
        <v>4</v>
      </c>
      <c r="H29" s="735"/>
      <c r="I29" s="736"/>
      <c r="J29" s="736"/>
      <c r="K29" s="714"/>
      <c r="L29" s="725"/>
      <c r="M29" s="715"/>
      <c r="N29" s="714"/>
      <c r="O29" s="715"/>
      <c r="P29" s="737">
        <v>12</v>
      </c>
      <c r="Q29" s="738"/>
      <c r="R29" s="714">
        <f>+SUM(E29:Q29)</f>
        <v>52</v>
      </c>
      <c r="S29" s="715"/>
      <c r="T29" s="257"/>
      <c r="U29" s="257"/>
      <c r="V29" s="257"/>
      <c r="W29" s="257"/>
      <c r="X29" s="719"/>
      <c r="Y29" s="720"/>
      <c r="Z29" s="720"/>
      <c r="AA29" s="720"/>
      <c r="AB29" s="720"/>
      <c r="AC29" s="721"/>
      <c r="AD29" s="722"/>
      <c r="AE29" s="723"/>
      <c r="AF29" s="724"/>
      <c r="AG29" s="722"/>
      <c r="AH29" s="723"/>
      <c r="AI29" s="724"/>
      <c r="AJ29" s="263"/>
      <c r="AK29" s="263"/>
      <c r="AL29" s="739" t="s">
        <v>56</v>
      </c>
      <c r="AM29" s="740"/>
      <c r="AN29" s="740"/>
      <c r="AO29" s="740"/>
      <c r="AP29" s="740"/>
      <c r="AQ29" s="740"/>
      <c r="AR29" s="740"/>
      <c r="AS29" s="741"/>
      <c r="AT29" s="747" t="s">
        <v>253</v>
      </c>
      <c r="AU29" s="748"/>
      <c r="AV29" s="748"/>
      <c r="AW29" s="748"/>
      <c r="AX29" s="748"/>
      <c r="AY29" s="748"/>
      <c r="AZ29" s="748"/>
      <c r="BA29" s="748"/>
      <c r="BB29" s="749"/>
      <c r="BC29" s="756">
        <v>8</v>
      </c>
      <c r="BD29" s="757"/>
      <c r="BE29" s="758"/>
    </row>
    <row r="30" spans="2:64" s="248" customFormat="1" ht="16.5" customHeight="1" thickBot="1" x14ac:dyDescent="0.25">
      <c r="D30" s="265" t="s">
        <v>230</v>
      </c>
      <c r="E30" s="734">
        <v>36</v>
      </c>
      <c r="F30" s="735"/>
      <c r="G30" s="734">
        <v>4</v>
      </c>
      <c r="H30" s="735"/>
      <c r="I30" s="736"/>
      <c r="J30" s="736"/>
      <c r="K30" s="714"/>
      <c r="L30" s="725"/>
      <c r="M30" s="715"/>
      <c r="N30" s="714"/>
      <c r="O30" s="715"/>
      <c r="P30" s="737">
        <v>12</v>
      </c>
      <c r="Q30" s="738"/>
      <c r="R30" s="714">
        <f>+SUM(E30:Q30)</f>
        <v>52</v>
      </c>
      <c r="S30" s="715"/>
      <c r="T30" s="257"/>
      <c r="U30" s="257"/>
      <c r="V30" s="257"/>
      <c r="W30" s="257"/>
      <c r="X30" s="728" t="s">
        <v>254</v>
      </c>
      <c r="Y30" s="729"/>
      <c r="Z30" s="729"/>
      <c r="AA30" s="729"/>
      <c r="AB30" s="729"/>
      <c r="AC30" s="730"/>
      <c r="AD30" s="731">
        <v>8</v>
      </c>
      <c r="AE30" s="732"/>
      <c r="AF30" s="733"/>
      <c r="AG30" s="731">
        <v>5</v>
      </c>
      <c r="AH30" s="732"/>
      <c r="AI30" s="733"/>
      <c r="AJ30" s="263"/>
      <c r="AK30" s="263"/>
      <c r="AL30" s="742"/>
      <c r="AM30" s="718"/>
      <c r="AN30" s="718"/>
      <c r="AO30" s="718"/>
      <c r="AP30" s="718"/>
      <c r="AQ30" s="718"/>
      <c r="AR30" s="718"/>
      <c r="AS30" s="743"/>
      <c r="AT30" s="750"/>
      <c r="AU30" s="751"/>
      <c r="AV30" s="751"/>
      <c r="AW30" s="751"/>
      <c r="AX30" s="751"/>
      <c r="AY30" s="751"/>
      <c r="AZ30" s="751"/>
      <c r="BA30" s="751"/>
      <c r="BB30" s="752"/>
      <c r="BC30" s="759"/>
      <c r="BD30" s="760"/>
      <c r="BE30" s="761"/>
    </row>
    <row r="31" spans="2:64" s="248" customFormat="1" ht="18.75" thickBot="1" x14ac:dyDescent="0.25">
      <c r="D31" s="265" t="s">
        <v>231</v>
      </c>
      <c r="E31" s="734">
        <v>36</v>
      </c>
      <c r="F31" s="735"/>
      <c r="G31" s="734">
        <v>4</v>
      </c>
      <c r="H31" s="735"/>
      <c r="I31" s="736"/>
      <c r="J31" s="736"/>
      <c r="K31" s="714"/>
      <c r="L31" s="725"/>
      <c r="M31" s="715"/>
      <c r="N31" s="714"/>
      <c r="O31" s="715"/>
      <c r="P31" s="737">
        <v>12</v>
      </c>
      <c r="Q31" s="738"/>
      <c r="R31" s="714">
        <f>+SUM(E31:Q31)</f>
        <v>52</v>
      </c>
      <c r="S31" s="715"/>
      <c r="T31" s="257"/>
      <c r="U31" s="257"/>
      <c r="V31" s="257"/>
      <c r="W31" s="257"/>
      <c r="X31" s="719"/>
      <c r="Y31" s="720"/>
      <c r="Z31" s="720"/>
      <c r="AA31" s="720"/>
      <c r="AB31" s="720"/>
      <c r="AC31" s="721"/>
      <c r="AD31" s="722"/>
      <c r="AE31" s="723"/>
      <c r="AF31" s="724"/>
      <c r="AG31" s="722"/>
      <c r="AH31" s="723"/>
      <c r="AI31" s="724"/>
      <c r="AJ31" s="263"/>
      <c r="AK31" s="263"/>
      <c r="AL31" s="744"/>
      <c r="AM31" s="745"/>
      <c r="AN31" s="745"/>
      <c r="AO31" s="745"/>
      <c r="AP31" s="745"/>
      <c r="AQ31" s="745"/>
      <c r="AR31" s="745"/>
      <c r="AS31" s="746"/>
      <c r="AT31" s="753"/>
      <c r="AU31" s="754"/>
      <c r="AV31" s="754"/>
      <c r="AW31" s="754"/>
      <c r="AX31" s="754"/>
      <c r="AY31" s="754"/>
      <c r="AZ31" s="754"/>
      <c r="BA31" s="754"/>
      <c r="BB31" s="755"/>
      <c r="BC31" s="762"/>
      <c r="BD31" s="763"/>
      <c r="BE31" s="764"/>
    </row>
    <row r="32" spans="2:64" s="248" customFormat="1" ht="15.75" thickBot="1" x14ac:dyDescent="0.25">
      <c r="D32" s="266" t="s">
        <v>232</v>
      </c>
      <c r="E32" s="714">
        <f>18+9</f>
        <v>27</v>
      </c>
      <c r="F32" s="715"/>
      <c r="G32" s="714">
        <v>3</v>
      </c>
      <c r="H32" s="715"/>
      <c r="I32" s="725">
        <v>5</v>
      </c>
      <c r="J32" s="725"/>
      <c r="K32" s="714">
        <v>4</v>
      </c>
      <c r="L32" s="725"/>
      <c r="M32" s="715"/>
      <c r="N32" s="714">
        <v>2</v>
      </c>
      <c r="O32" s="715"/>
      <c r="P32" s="726">
        <v>2</v>
      </c>
      <c r="Q32" s="727"/>
      <c r="R32" s="714">
        <f>+SUM(E32:Q32)</f>
        <v>43</v>
      </c>
      <c r="S32" s="715"/>
      <c r="T32" s="250"/>
      <c r="U32" s="255"/>
      <c r="V32" s="250"/>
      <c r="W32" s="250"/>
      <c r="X32" s="250"/>
      <c r="Y32" s="250"/>
      <c r="AA32" s="255"/>
      <c r="AB32" s="250"/>
      <c r="AC32" s="250"/>
      <c r="AD32" s="250"/>
      <c r="AE32" s="250"/>
      <c r="AF32" s="250"/>
      <c r="AG32" s="256"/>
      <c r="AL32" s="267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67"/>
      <c r="BE32" s="267"/>
    </row>
    <row r="33" spans="1:79" s="257" customFormat="1" ht="6" customHeight="1" x14ac:dyDescent="0.2">
      <c r="C33" s="407"/>
      <c r="D33" s="716"/>
      <c r="E33" s="716"/>
      <c r="F33" s="716"/>
      <c r="G33" s="716"/>
      <c r="W33" s="717"/>
      <c r="X33" s="717"/>
      <c r="Y33" s="717"/>
      <c r="Z33" s="717"/>
      <c r="AA33" s="717"/>
      <c r="AB33" s="717"/>
      <c r="AC33" s="718"/>
      <c r="AD33" s="718"/>
      <c r="AE33" s="718"/>
      <c r="AF33" s="718"/>
      <c r="AG33" s="718"/>
      <c r="AH33" s="718"/>
      <c r="AI33" s="263"/>
      <c r="AJ33" s="263"/>
      <c r="AK33" s="263"/>
      <c r="AL33" s="263"/>
      <c r="AM33" s="268"/>
      <c r="AN33" s="268"/>
      <c r="AO33" s="268"/>
      <c r="AP33" s="268"/>
      <c r="AQ33" s="268"/>
      <c r="AR33" s="268"/>
      <c r="AS33" s="268"/>
      <c r="AT33" s="268"/>
      <c r="AU33" s="269"/>
      <c r="AV33" s="269"/>
      <c r="AW33" s="269"/>
      <c r="AX33" s="269"/>
      <c r="AY33" s="269"/>
      <c r="AZ33" s="269"/>
      <c r="BA33" s="269"/>
      <c r="BB33" s="269"/>
      <c r="BC33" s="269"/>
      <c r="BD33" s="406"/>
      <c r="BE33" s="406"/>
    </row>
    <row r="34" spans="1:79" s="63" customFormat="1" ht="21" thickBot="1" x14ac:dyDescent="0.25">
      <c r="B34" s="149"/>
      <c r="C34" s="149"/>
      <c r="D34" s="700" t="s">
        <v>255</v>
      </c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  <c r="AC34" s="700"/>
      <c r="AD34" s="700"/>
      <c r="AE34" s="700"/>
      <c r="AF34" s="700"/>
      <c r="AG34" s="700"/>
      <c r="AH34" s="700"/>
      <c r="AI34" s="700"/>
      <c r="AJ34" s="700"/>
      <c r="AK34" s="700"/>
      <c r="AL34" s="700"/>
      <c r="AM34" s="700"/>
      <c r="AN34" s="700"/>
      <c r="AO34" s="700"/>
      <c r="AP34" s="700"/>
      <c r="AQ34" s="700"/>
      <c r="AR34" s="700"/>
      <c r="AS34" s="700"/>
      <c r="AT34" s="700"/>
      <c r="AU34" s="700"/>
      <c r="AV34" s="700"/>
      <c r="AW34" s="700"/>
      <c r="AX34" s="700"/>
      <c r="AY34" s="700"/>
      <c r="AZ34" s="700"/>
      <c r="BA34" s="700"/>
      <c r="BB34" s="700"/>
      <c r="BC34" s="700"/>
      <c r="BD34" s="700"/>
      <c r="BE34" s="700"/>
      <c r="BF34" s="700"/>
      <c r="BG34" s="149"/>
      <c r="BH34" s="149"/>
      <c r="BI34" s="149"/>
      <c r="BJ34" s="149"/>
    </row>
    <row r="35" spans="1:79" s="63" customFormat="1" ht="36.75" customHeight="1" x14ac:dyDescent="0.2">
      <c r="A35" s="408"/>
      <c r="B35" s="408"/>
      <c r="C35" s="408"/>
      <c r="D35" s="442" t="s">
        <v>95</v>
      </c>
      <c r="E35" s="443"/>
      <c r="F35" s="444"/>
      <c r="G35" s="451" t="s">
        <v>96</v>
      </c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3"/>
      <c r="U35" s="460" t="s">
        <v>97</v>
      </c>
      <c r="V35" s="461"/>
      <c r="W35" s="461"/>
      <c r="X35" s="461"/>
      <c r="Y35" s="461"/>
      <c r="Z35" s="461"/>
      <c r="AA35" s="461"/>
      <c r="AB35" s="462"/>
      <c r="AC35" s="463" t="s">
        <v>98</v>
      </c>
      <c r="AD35" s="464"/>
      <c r="AE35" s="701" t="s">
        <v>256</v>
      </c>
      <c r="AF35" s="702"/>
      <c r="AG35" s="702"/>
      <c r="AH35" s="702"/>
      <c r="AI35" s="702"/>
      <c r="AJ35" s="702"/>
      <c r="AK35" s="702"/>
      <c r="AL35" s="702"/>
      <c r="AM35" s="702"/>
      <c r="AN35" s="702"/>
      <c r="AO35" s="702"/>
      <c r="AP35" s="703"/>
      <c r="AQ35" s="704" t="s">
        <v>257</v>
      </c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706"/>
      <c r="BG35" s="62"/>
      <c r="BH35" s="62"/>
      <c r="BI35" s="62"/>
      <c r="BJ35" s="408"/>
    </row>
    <row r="36" spans="1:79" s="63" customFormat="1" ht="22.5" customHeight="1" thickBot="1" x14ac:dyDescent="0.25">
      <c r="A36" s="408"/>
      <c r="B36" s="408"/>
      <c r="C36" s="408"/>
      <c r="D36" s="445"/>
      <c r="E36" s="446"/>
      <c r="F36" s="447"/>
      <c r="G36" s="454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6"/>
      <c r="U36" s="469" t="s">
        <v>99</v>
      </c>
      <c r="V36" s="470"/>
      <c r="W36" s="469" t="s">
        <v>100</v>
      </c>
      <c r="X36" s="470"/>
      <c r="Y36" s="473" t="s">
        <v>101</v>
      </c>
      <c r="Z36" s="474"/>
      <c r="AA36" s="473" t="s">
        <v>102</v>
      </c>
      <c r="AB36" s="474"/>
      <c r="AC36" s="465"/>
      <c r="AD36" s="466"/>
      <c r="AE36" s="690" t="s">
        <v>258</v>
      </c>
      <c r="AF36" s="470"/>
      <c r="AG36" s="505" t="s">
        <v>259</v>
      </c>
      <c r="AH36" s="506"/>
      <c r="AI36" s="506"/>
      <c r="AJ36" s="506"/>
      <c r="AK36" s="506"/>
      <c r="AL36" s="506"/>
      <c r="AM36" s="506"/>
      <c r="AN36" s="507"/>
      <c r="AO36" s="693" t="s">
        <v>260</v>
      </c>
      <c r="AP36" s="694"/>
      <c r="AQ36" s="707"/>
      <c r="AR36" s="708"/>
      <c r="AS36" s="708"/>
      <c r="AT36" s="708"/>
      <c r="AU36" s="708"/>
      <c r="AV36" s="708"/>
      <c r="AW36" s="708"/>
      <c r="AX36" s="708"/>
      <c r="AY36" s="708"/>
      <c r="AZ36" s="708"/>
      <c r="BA36" s="708"/>
      <c r="BB36" s="708"/>
      <c r="BC36" s="708"/>
      <c r="BD36" s="708"/>
      <c r="BE36" s="708"/>
      <c r="BF36" s="709"/>
      <c r="BG36" s="64"/>
      <c r="BH36" s="64"/>
      <c r="BI36" s="64"/>
      <c r="BJ36" s="408"/>
    </row>
    <row r="37" spans="1:79" s="63" customFormat="1" ht="19.5" customHeight="1" thickBot="1" x14ac:dyDescent="0.25">
      <c r="A37" s="408"/>
      <c r="B37" s="408"/>
      <c r="C37" s="408"/>
      <c r="D37" s="445"/>
      <c r="E37" s="446"/>
      <c r="F37" s="447"/>
      <c r="G37" s="454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6"/>
      <c r="U37" s="469"/>
      <c r="V37" s="470"/>
      <c r="W37" s="469"/>
      <c r="X37" s="470"/>
      <c r="Y37" s="473"/>
      <c r="Z37" s="474"/>
      <c r="AA37" s="473"/>
      <c r="AB37" s="474"/>
      <c r="AC37" s="465"/>
      <c r="AD37" s="466"/>
      <c r="AE37" s="691"/>
      <c r="AF37" s="470"/>
      <c r="AG37" s="445" t="s">
        <v>29</v>
      </c>
      <c r="AH37" s="447"/>
      <c r="AI37" s="697" t="s">
        <v>261</v>
      </c>
      <c r="AJ37" s="698"/>
      <c r="AK37" s="698"/>
      <c r="AL37" s="698"/>
      <c r="AM37" s="698"/>
      <c r="AN37" s="699"/>
      <c r="AO37" s="693"/>
      <c r="AP37" s="694"/>
      <c r="AQ37" s="675" t="s">
        <v>262</v>
      </c>
      <c r="AR37" s="676"/>
      <c r="AS37" s="676"/>
      <c r="AT37" s="677"/>
      <c r="AU37" s="675" t="s">
        <v>263</v>
      </c>
      <c r="AV37" s="676"/>
      <c r="AW37" s="676"/>
      <c r="AX37" s="677"/>
      <c r="AY37" s="675" t="s">
        <v>264</v>
      </c>
      <c r="AZ37" s="676"/>
      <c r="BA37" s="676"/>
      <c r="BB37" s="677"/>
      <c r="BC37" s="675" t="s">
        <v>265</v>
      </c>
      <c r="BD37" s="676"/>
      <c r="BE37" s="676"/>
      <c r="BF37" s="677"/>
      <c r="BG37" s="406"/>
      <c r="BH37" s="406"/>
      <c r="BI37" s="406"/>
      <c r="BJ37" s="408"/>
    </row>
    <row r="38" spans="1:79" s="63" customFormat="1" ht="24" customHeight="1" thickBot="1" x14ac:dyDescent="0.25">
      <c r="A38" s="408"/>
      <c r="B38" s="408"/>
      <c r="C38" s="408"/>
      <c r="D38" s="445"/>
      <c r="E38" s="446"/>
      <c r="F38" s="447"/>
      <c r="G38" s="454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6"/>
      <c r="U38" s="469"/>
      <c r="V38" s="470"/>
      <c r="W38" s="469"/>
      <c r="X38" s="470"/>
      <c r="Y38" s="473"/>
      <c r="Z38" s="474"/>
      <c r="AA38" s="473"/>
      <c r="AB38" s="474"/>
      <c r="AC38" s="465"/>
      <c r="AD38" s="466"/>
      <c r="AE38" s="691"/>
      <c r="AF38" s="470"/>
      <c r="AG38" s="445"/>
      <c r="AH38" s="447"/>
      <c r="AI38" s="469" t="s">
        <v>266</v>
      </c>
      <c r="AJ38" s="470"/>
      <c r="AK38" s="469" t="s">
        <v>267</v>
      </c>
      <c r="AL38" s="470"/>
      <c r="AM38" s="473" t="s">
        <v>268</v>
      </c>
      <c r="AN38" s="470"/>
      <c r="AO38" s="693"/>
      <c r="AP38" s="694"/>
      <c r="AQ38" s="687" t="s">
        <v>269</v>
      </c>
      <c r="AR38" s="688"/>
      <c r="AS38" s="688"/>
      <c r="AT38" s="688"/>
      <c r="AU38" s="688"/>
      <c r="AV38" s="688"/>
      <c r="AW38" s="688"/>
      <c r="AX38" s="688"/>
      <c r="AY38" s="688"/>
      <c r="AZ38" s="688"/>
      <c r="BA38" s="688"/>
      <c r="BB38" s="688"/>
      <c r="BC38" s="688"/>
      <c r="BD38" s="688"/>
      <c r="BE38" s="688"/>
      <c r="BF38" s="689"/>
      <c r="BG38" s="406"/>
      <c r="BH38" s="406"/>
      <c r="BI38" s="406"/>
      <c r="BJ38" s="408"/>
    </row>
    <row r="39" spans="1:79" s="63" customFormat="1" ht="24" customHeight="1" thickBot="1" x14ac:dyDescent="0.25">
      <c r="A39" s="408"/>
      <c r="B39" s="408"/>
      <c r="C39" s="408"/>
      <c r="D39" s="445"/>
      <c r="E39" s="446"/>
      <c r="F39" s="447"/>
      <c r="G39" s="454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6"/>
      <c r="U39" s="469"/>
      <c r="V39" s="470"/>
      <c r="W39" s="469"/>
      <c r="X39" s="470"/>
      <c r="Y39" s="473"/>
      <c r="Z39" s="474"/>
      <c r="AA39" s="473"/>
      <c r="AB39" s="474"/>
      <c r="AC39" s="465"/>
      <c r="AD39" s="466"/>
      <c r="AE39" s="691"/>
      <c r="AF39" s="470"/>
      <c r="AG39" s="445"/>
      <c r="AH39" s="447"/>
      <c r="AI39" s="469"/>
      <c r="AJ39" s="470"/>
      <c r="AK39" s="469"/>
      <c r="AL39" s="470"/>
      <c r="AM39" s="469"/>
      <c r="AN39" s="470"/>
      <c r="AO39" s="693"/>
      <c r="AP39" s="694"/>
      <c r="AQ39" s="673">
        <v>1</v>
      </c>
      <c r="AR39" s="672"/>
      <c r="AS39" s="671">
        <v>2</v>
      </c>
      <c r="AT39" s="672"/>
      <c r="AU39" s="673">
        <v>3</v>
      </c>
      <c r="AV39" s="672"/>
      <c r="AW39" s="671">
        <v>4</v>
      </c>
      <c r="AX39" s="672"/>
      <c r="AY39" s="673">
        <v>5</v>
      </c>
      <c r="AZ39" s="672"/>
      <c r="BA39" s="671">
        <v>6</v>
      </c>
      <c r="BB39" s="672"/>
      <c r="BC39" s="673">
        <v>7</v>
      </c>
      <c r="BD39" s="672"/>
      <c r="BE39" s="673">
        <v>8</v>
      </c>
      <c r="BF39" s="674"/>
      <c r="BI39" s="406"/>
      <c r="BJ39" s="408"/>
    </row>
    <row r="40" spans="1:79" s="63" customFormat="1" ht="24" customHeight="1" thickBot="1" x14ac:dyDescent="0.25">
      <c r="A40" s="408"/>
      <c r="B40" s="408"/>
      <c r="C40" s="408"/>
      <c r="D40" s="445"/>
      <c r="E40" s="446"/>
      <c r="F40" s="447"/>
      <c r="G40" s="454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6"/>
      <c r="U40" s="469"/>
      <c r="V40" s="470"/>
      <c r="W40" s="469"/>
      <c r="X40" s="470"/>
      <c r="Y40" s="473"/>
      <c r="Z40" s="474"/>
      <c r="AA40" s="473"/>
      <c r="AB40" s="474"/>
      <c r="AC40" s="465"/>
      <c r="AD40" s="466"/>
      <c r="AE40" s="691"/>
      <c r="AF40" s="470"/>
      <c r="AG40" s="445"/>
      <c r="AH40" s="447"/>
      <c r="AI40" s="469"/>
      <c r="AJ40" s="470"/>
      <c r="AK40" s="469"/>
      <c r="AL40" s="470"/>
      <c r="AM40" s="469"/>
      <c r="AN40" s="470"/>
      <c r="AO40" s="693"/>
      <c r="AP40" s="694"/>
      <c r="AQ40" s="675" t="s">
        <v>270</v>
      </c>
      <c r="AR40" s="676"/>
      <c r="AS40" s="676"/>
      <c r="AT40" s="676"/>
      <c r="AU40" s="676"/>
      <c r="AV40" s="676"/>
      <c r="AW40" s="676"/>
      <c r="AX40" s="676"/>
      <c r="AY40" s="676"/>
      <c r="AZ40" s="676"/>
      <c r="BA40" s="676"/>
      <c r="BB40" s="676"/>
      <c r="BC40" s="676"/>
      <c r="BD40" s="676"/>
      <c r="BE40" s="676"/>
      <c r="BF40" s="677"/>
      <c r="BI40" s="406"/>
      <c r="BJ40" s="408"/>
    </row>
    <row r="41" spans="1:79" s="63" customFormat="1" ht="41.45" customHeight="1" thickBot="1" x14ac:dyDescent="0.25">
      <c r="A41" s="408"/>
      <c r="B41" s="408"/>
      <c r="C41" s="408"/>
      <c r="D41" s="448"/>
      <c r="E41" s="449"/>
      <c r="F41" s="450"/>
      <c r="G41" s="457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9"/>
      <c r="U41" s="471"/>
      <c r="V41" s="472"/>
      <c r="W41" s="471"/>
      <c r="X41" s="472"/>
      <c r="Y41" s="475"/>
      <c r="Z41" s="476"/>
      <c r="AA41" s="475"/>
      <c r="AB41" s="476"/>
      <c r="AC41" s="467"/>
      <c r="AD41" s="468"/>
      <c r="AE41" s="692"/>
      <c r="AF41" s="472"/>
      <c r="AG41" s="448"/>
      <c r="AH41" s="450"/>
      <c r="AI41" s="471"/>
      <c r="AJ41" s="472"/>
      <c r="AK41" s="471"/>
      <c r="AL41" s="472"/>
      <c r="AM41" s="471"/>
      <c r="AN41" s="472"/>
      <c r="AO41" s="695"/>
      <c r="AP41" s="696"/>
      <c r="AQ41" s="710">
        <v>18</v>
      </c>
      <c r="AR41" s="711"/>
      <c r="AS41" s="712">
        <v>18</v>
      </c>
      <c r="AT41" s="711"/>
      <c r="AU41" s="710">
        <v>18</v>
      </c>
      <c r="AV41" s="711"/>
      <c r="AW41" s="712">
        <v>18</v>
      </c>
      <c r="AX41" s="711"/>
      <c r="AY41" s="710">
        <v>18</v>
      </c>
      <c r="AZ41" s="711"/>
      <c r="BA41" s="712">
        <v>18</v>
      </c>
      <c r="BB41" s="713"/>
      <c r="BC41" s="712">
        <v>18</v>
      </c>
      <c r="BD41" s="711"/>
      <c r="BE41" s="712">
        <v>9</v>
      </c>
      <c r="BF41" s="713"/>
      <c r="BI41" s="406"/>
      <c r="BJ41" s="408"/>
    </row>
    <row r="42" spans="1:79" s="277" customFormat="1" ht="15.75" customHeight="1" thickBot="1" x14ac:dyDescent="0.3">
      <c r="D42" s="684">
        <v>1</v>
      </c>
      <c r="E42" s="685"/>
      <c r="F42" s="686"/>
      <c r="G42" s="663">
        <v>2</v>
      </c>
      <c r="H42" s="664"/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5"/>
      <c r="U42" s="666">
        <v>3</v>
      </c>
      <c r="V42" s="667"/>
      <c r="W42" s="666">
        <v>4</v>
      </c>
      <c r="X42" s="667"/>
      <c r="Y42" s="666">
        <v>5</v>
      </c>
      <c r="Z42" s="667"/>
      <c r="AA42" s="666">
        <v>6</v>
      </c>
      <c r="AB42" s="667"/>
      <c r="AC42" s="666">
        <v>7</v>
      </c>
      <c r="AD42" s="667"/>
      <c r="AE42" s="666">
        <v>8</v>
      </c>
      <c r="AF42" s="667"/>
      <c r="AG42" s="666">
        <v>9</v>
      </c>
      <c r="AH42" s="667"/>
      <c r="AI42" s="666">
        <v>10</v>
      </c>
      <c r="AJ42" s="667"/>
      <c r="AK42" s="666">
        <v>11</v>
      </c>
      <c r="AL42" s="667"/>
      <c r="AM42" s="666">
        <v>12</v>
      </c>
      <c r="AN42" s="667"/>
      <c r="AO42" s="666">
        <v>13</v>
      </c>
      <c r="AP42" s="667"/>
      <c r="AQ42" s="666">
        <v>11</v>
      </c>
      <c r="AR42" s="667"/>
      <c r="AS42" s="666">
        <v>12</v>
      </c>
      <c r="AT42" s="667"/>
      <c r="AU42" s="666">
        <v>13</v>
      </c>
      <c r="AV42" s="667"/>
      <c r="AW42" s="666">
        <v>14</v>
      </c>
      <c r="AX42" s="667"/>
      <c r="AY42" s="666">
        <v>15</v>
      </c>
      <c r="AZ42" s="667"/>
      <c r="BA42" s="666">
        <v>16</v>
      </c>
      <c r="BB42" s="667"/>
      <c r="BC42" s="678">
        <v>17</v>
      </c>
      <c r="BD42" s="679"/>
      <c r="BE42" s="679">
        <v>18</v>
      </c>
      <c r="BF42" s="680"/>
    </row>
    <row r="43" spans="1:79" s="278" customFormat="1" ht="24" thickBot="1" x14ac:dyDescent="0.4">
      <c r="D43" s="681" t="s">
        <v>271</v>
      </c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682"/>
      <c r="AN43" s="682"/>
      <c r="AO43" s="682"/>
      <c r="AP43" s="682"/>
      <c r="AQ43" s="682"/>
      <c r="AR43" s="682"/>
      <c r="AS43" s="682"/>
      <c r="AT43" s="682"/>
      <c r="AU43" s="682"/>
      <c r="AV43" s="682"/>
      <c r="AW43" s="682"/>
      <c r="AX43" s="682"/>
      <c r="AY43" s="682"/>
      <c r="AZ43" s="682"/>
      <c r="BA43" s="682"/>
      <c r="BB43" s="682"/>
      <c r="BC43" s="682"/>
      <c r="BD43" s="682"/>
      <c r="BE43" s="682"/>
      <c r="BF43" s="683"/>
      <c r="BH43" s="279"/>
      <c r="BI43" s="279"/>
      <c r="BJ43" s="279"/>
    </row>
    <row r="44" spans="1:79" s="57" customFormat="1" ht="24" thickBot="1" x14ac:dyDescent="0.25">
      <c r="B44" s="58"/>
      <c r="D44" s="438" t="s">
        <v>272</v>
      </c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40"/>
      <c r="V44" s="440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41"/>
      <c r="BH44" s="59"/>
      <c r="BI44" s="60"/>
      <c r="BJ44" s="60"/>
    </row>
    <row r="45" spans="1:79" s="54" customFormat="1" ht="46.9" customHeight="1" x14ac:dyDescent="0.25">
      <c r="C45" s="273"/>
      <c r="D45" s="599" t="s">
        <v>273</v>
      </c>
      <c r="E45" s="600"/>
      <c r="F45" s="601"/>
      <c r="G45" s="611" t="s">
        <v>23</v>
      </c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3"/>
      <c r="U45" s="609"/>
      <c r="V45" s="614"/>
      <c r="W45" s="668">
        <v>2</v>
      </c>
      <c r="X45" s="669"/>
      <c r="Y45" s="668"/>
      <c r="Z45" s="669"/>
      <c r="AA45" s="609">
        <v>2</v>
      </c>
      <c r="AB45" s="669"/>
      <c r="AC45" s="668">
        <v>2</v>
      </c>
      <c r="AD45" s="670"/>
      <c r="AE45" s="668">
        <f t="shared" ref="AE45:AE51" si="1">AC45*30</f>
        <v>60</v>
      </c>
      <c r="AF45" s="669"/>
      <c r="AG45" s="602">
        <f>+SUM(AI45:AN45)</f>
        <v>36</v>
      </c>
      <c r="AH45" s="603"/>
      <c r="AI45" s="668">
        <v>18</v>
      </c>
      <c r="AJ45" s="614"/>
      <c r="AK45" s="668">
        <v>18</v>
      </c>
      <c r="AL45" s="669"/>
      <c r="AM45" s="668"/>
      <c r="AN45" s="669"/>
      <c r="AO45" s="668">
        <f t="shared" ref="AO45:AO51" si="2">AE45-AG45</f>
        <v>24</v>
      </c>
      <c r="AP45" s="669"/>
      <c r="AQ45" s="610"/>
      <c r="AR45" s="609"/>
      <c r="AS45" s="610">
        <v>2</v>
      </c>
      <c r="AT45" s="609"/>
      <c r="AU45" s="602"/>
      <c r="AV45" s="609"/>
      <c r="AW45" s="610"/>
      <c r="AX45" s="609"/>
      <c r="AY45" s="602"/>
      <c r="AZ45" s="609"/>
      <c r="BA45" s="610"/>
      <c r="BB45" s="609"/>
      <c r="BC45" s="602"/>
      <c r="BD45" s="609"/>
      <c r="BE45" s="610"/>
      <c r="BF45" s="603"/>
      <c r="BH45" s="274"/>
      <c r="BI45" s="275"/>
      <c r="BJ45" s="275"/>
      <c r="BL45" s="605"/>
      <c r="BM45" s="605"/>
      <c r="BN45" s="605"/>
      <c r="BO45" s="605"/>
      <c r="BP45" s="605"/>
      <c r="BQ45" s="605"/>
      <c r="BR45" s="605"/>
      <c r="BS45" s="605"/>
      <c r="BT45" s="605"/>
      <c r="BU45" s="605"/>
      <c r="BV45" s="605"/>
      <c r="BW45" s="605"/>
      <c r="BX45" s="605"/>
      <c r="BY45" s="605"/>
      <c r="BZ45" s="605"/>
      <c r="CA45" s="605"/>
    </row>
    <row r="46" spans="1:79" s="54" customFormat="1" ht="23.25" x14ac:dyDescent="0.25">
      <c r="C46" s="270"/>
      <c r="D46" s="479" t="s">
        <v>274</v>
      </c>
      <c r="E46" s="480"/>
      <c r="F46" s="481"/>
      <c r="G46" s="482" t="s">
        <v>68</v>
      </c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4"/>
      <c r="U46" s="485"/>
      <c r="V46" s="486"/>
      <c r="W46" s="489">
        <v>1</v>
      </c>
      <c r="X46" s="490"/>
      <c r="Y46" s="489"/>
      <c r="Z46" s="490"/>
      <c r="AA46" s="485">
        <v>1</v>
      </c>
      <c r="AB46" s="490"/>
      <c r="AC46" s="489">
        <v>2</v>
      </c>
      <c r="AD46" s="491"/>
      <c r="AE46" s="489">
        <f t="shared" si="1"/>
        <v>60</v>
      </c>
      <c r="AF46" s="490"/>
      <c r="AG46" s="487">
        <f>+SUM(AI46:AN46)</f>
        <v>36</v>
      </c>
      <c r="AH46" s="488"/>
      <c r="AI46" s="489">
        <v>18</v>
      </c>
      <c r="AJ46" s="486"/>
      <c r="AK46" s="489">
        <v>18</v>
      </c>
      <c r="AL46" s="490"/>
      <c r="AM46" s="489"/>
      <c r="AN46" s="490"/>
      <c r="AO46" s="489">
        <f t="shared" si="2"/>
        <v>24</v>
      </c>
      <c r="AP46" s="490"/>
      <c r="AQ46" s="520">
        <v>2</v>
      </c>
      <c r="AR46" s="485"/>
      <c r="AS46" s="486"/>
      <c r="AT46" s="488"/>
      <c r="AU46" s="520"/>
      <c r="AV46" s="485"/>
      <c r="AW46" s="486"/>
      <c r="AX46" s="520"/>
      <c r="AY46" s="487"/>
      <c r="AZ46" s="485"/>
      <c r="BA46" s="486"/>
      <c r="BB46" s="488"/>
      <c r="BC46" s="487"/>
      <c r="BD46" s="485"/>
      <c r="BE46" s="520"/>
      <c r="BF46" s="488"/>
      <c r="BH46" s="71"/>
      <c r="BI46" s="71"/>
      <c r="BJ46" s="71"/>
      <c r="BL46" s="605"/>
      <c r="BM46" s="605"/>
      <c r="BN46" s="605"/>
      <c r="BO46" s="605"/>
      <c r="BP46" s="605"/>
      <c r="BQ46" s="605"/>
      <c r="BR46" s="605"/>
      <c r="BS46" s="605"/>
      <c r="BT46" s="605"/>
      <c r="BU46" s="605"/>
      <c r="BV46" s="605"/>
      <c r="BW46" s="605"/>
      <c r="BX46" s="605"/>
      <c r="BY46" s="605"/>
      <c r="BZ46" s="605"/>
      <c r="CA46" s="605"/>
    </row>
    <row r="47" spans="1:79" s="54" customFormat="1" ht="23.25" x14ac:dyDescent="0.25">
      <c r="C47" s="273"/>
      <c r="D47" s="479" t="s">
        <v>275</v>
      </c>
      <c r="E47" s="480"/>
      <c r="F47" s="481"/>
      <c r="G47" s="482" t="s">
        <v>351</v>
      </c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4"/>
      <c r="U47" s="485"/>
      <c r="V47" s="486"/>
      <c r="W47" s="489">
        <v>3</v>
      </c>
      <c r="X47" s="490"/>
      <c r="Y47" s="489"/>
      <c r="Z47" s="490"/>
      <c r="AA47" s="485">
        <v>3</v>
      </c>
      <c r="AB47" s="490"/>
      <c r="AC47" s="489">
        <v>2</v>
      </c>
      <c r="AD47" s="491"/>
      <c r="AE47" s="489">
        <f t="shared" si="1"/>
        <v>60</v>
      </c>
      <c r="AF47" s="490"/>
      <c r="AG47" s="487">
        <f>+SUM(AI47:AN47)</f>
        <v>36</v>
      </c>
      <c r="AH47" s="488"/>
      <c r="AI47" s="489">
        <v>18</v>
      </c>
      <c r="AJ47" s="486"/>
      <c r="AK47" s="489">
        <v>18</v>
      </c>
      <c r="AL47" s="490"/>
      <c r="AM47" s="489"/>
      <c r="AN47" s="490"/>
      <c r="AO47" s="489">
        <f t="shared" si="2"/>
        <v>24</v>
      </c>
      <c r="AP47" s="490"/>
      <c r="AQ47" s="520"/>
      <c r="AR47" s="485"/>
      <c r="AS47" s="520"/>
      <c r="AT47" s="485"/>
      <c r="AU47" s="487">
        <v>2</v>
      </c>
      <c r="AV47" s="485"/>
      <c r="AW47" s="520"/>
      <c r="AX47" s="485"/>
      <c r="AY47" s="487"/>
      <c r="AZ47" s="485"/>
      <c r="BA47" s="520"/>
      <c r="BB47" s="485"/>
      <c r="BC47" s="487"/>
      <c r="BD47" s="485"/>
      <c r="BE47" s="520"/>
      <c r="BF47" s="488"/>
      <c r="BH47" s="274"/>
      <c r="BI47" s="275"/>
      <c r="BJ47" s="275"/>
      <c r="BL47" s="605"/>
      <c r="BM47" s="605"/>
      <c r="BN47" s="605"/>
      <c r="BO47" s="605"/>
      <c r="BP47" s="605"/>
      <c r="BQ47" s="605"/>
      <c r="BR47" s="605"/>
      <c r="BS47" s="605"/>
      <c r="BT47" s="605"/>
      <c r="BU47" s="605"/>
      <c r="BV47" s="605"/>
      <c r="BW47" s="605"/>
      <c r="BX47" s="605"/>
      <c r="BY47" s="605"/>
      <c r="BZ47" s="605"/>
      <c r="CA47" s="605"/>
    </row>
    <row r="48" spans="1:79" s="54" customFormat="1" ht="25.5" customHeight="1" x14ac:dyDescent="0.25">
      <c r="C48" s="70"/>
      <c r="D48" s="479" t="s">
        <v>276</v>
      </c>
      <c r="E48" s="480"/>
      <c r="F48" s="481"/>
      <c r="G48" s="482" t="s">
        <v>62</v>
      </c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4"/>
      <c r="U48" s="485"/>
      <c r="V48" s="486"/>
      <c r="W48" s="487">
        <v>2</v>
      </c>
      <c r="X48" s="488"/>
      <c r="Y48" s="489"/>
      <c r="Z48" s="490"/>
      <c r="AA48" s="485">
        <v>1.2</v>
      </c>
      <c r="AB48" s="490"/>
      <c r="AC48" s="489">
        <v>3</v>
      </c>
      <c r="AD48" s="491"/>
      <c r="AE48" s="489">
        <f t="shared" si="1"/>
        <v>90</v>
      </c>
      <c r="AF48" s="490"/>
      <c r="AG48" s="487">
        <f>+SUM(AI48:AN48)</f>
        <v>72</v>
      </c>
      <c r="AH48" s="488"/>
      <c r="AI48" s="489">
        <v>18</v>
      </c>
      <c r="AJ48" s="486"/>
      <c r="AK48" s="489">
        <v>54</v>
      </c>
      <c r="AL48" s="490"/>
      <c r="AM48" s="489"/>
      <c r="AN48" s="490"/>
      <c r="AO48" s="489">
        <f t="shared" si="2"/>
        <v>18</v>
      </c>
      <c r="AP48" s="490"/>
      <c r="AQ48" s="520">
        <v>2</v>
      </c>
      <c r="AR48" s="485"/>
      <c r="AS48" s="520">
        <v>2</v>
      </c>
      <c r="AT48" s="485"/>
      <c r="AU48" s="487"/>
      <c r="AV48" s="485"/>
      <c r="AW48" s="520"/>
      <c r="AX48" s="485"/>
      <c r="AY48" s="487"/>
      <c r="AZ48" s="485"/>
      <c r="BA48" s="520"/>
      <c r="BB48" s="485"/>
      <c r="BC48" s="487"/>
      <c r="BD48" s="485"/>
      <c r="BE48" s="520"/>
      <c r="BF48" s="488"/>
      <c r="BH48" s="71"/>
      <c r="BI48" s="71"/>
      <c r="BJ48" s="71"/>
    </row>
    <row r="49" spans="3:79" s="54" customFormat="1" ht="24" customHeight="1" x14ac:dyDescent="0.25">
      <c r="D49" s="479" t="s">
        <v>279</v>
      </c>
      <c r="E49" s="480"/>
      <c r="F49" s="481"/>
      <c r="G49" s="482" t="s">
        <v>277</v>
      </c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4"/>
      <c r="U49" s="485"/>
      <c r="V49" s="486"/>
      <c r="W49" s="487" t="s">
        <v>278</v>
      </c>
      <c r="X49" s="488"/>
      <c r="Y49" s="487"/>
      <c r="Z49" s="488"/>
      <c r="AA49" s="485">
        <v>1.3</v>
      </c>
      <c r="AB49" s="490"/>
      <c r="AC49" s="489">
        <v>6</v>
      </c>
      <c r="AD49" s="486"/>
      <c r="AE49" s="489">
        <f t="shared" si="1"/>
        <v>180</v>
      </c>
      <c r="AF49" s="490"/>
      <c r="AG49" s="487">
        <f>+SUM(AI49:AN49)</f>
        <v>144</v>
      </c>
      <c r="AH49" s="488"/>
      <c r="AI49" s="489"/>
      <c r="AJ49" s="486"/>
      <c r="AK49" s="489">
        <v>144</v>
      </c>
      <c r="AL49" s="490"/>
      <c r="AM49" s="489"/>
      <c r="AN49" s="490"/>
      <c r="AO49" s="489">
        <f t="shared" si="2"/>
        <v>36</v>
      </c>
      <c r="AP49" s="490"/>
      <c r="AQ49" s="520">
        <v>2</v>
      </c>
      <c r="AR49" s="485"/>
      <c r="AS49" s="486">
        <v>2</v>
      </c>
      <c r="AT49" s="488"/>
      <c r="AU49" s="487">
        <v>2</v>
      </c>
      <c r="AV49" s="485"/>
      <c r="AW49" s="486">
        <v>2</v>
      </c>
      <c r="AX49" s="520"/>
      <c r="AY49" s="487"/>
      <c r="AZ49" s="520"/>
      <c r="BA49" s="486"/>
      <c r="BB49" s="488"/>
      <c r="BC49" s="487"/>
      <c r="BD49" s="520"/>
      <c r="BE49" s="486"/>
      <c r="BF49" s="488"/>
      <c r="BH49" s="71"/>
      <c r="BI49" s="71"/>
      <c r="BJ49" s="71"/>
    </row>
    <row r="50" spans="3:79" s="54" customFormat="1" ht="23.25" x14ac:dyDescent="0.25">
      <c r="D50" s="479" t="s">
        <v>280</v>
      </c>
      <c r="E50" s="480"/>
      <c r="F50" s="481"/>
      <c r="G50" s="482" t="s">
        <v>329</v>
      </c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4"/>
      <c r="U50" s="487">
        <v>8</v>
      </c>
      <c r="V50" s="488"/>
      <c r="W50" s="487">
        <v>6</v>
      </c>
      <c r="X50" s="488"/>
      <c r="Y50" s="487"/>
      <c r="Z50" s="488"/>
      <c r="AA50" s="520">
        <v>5.7</v>
      </c>
      <c r="AB50" s="488"/>
      <c r="AC50" s="487">
        <v>6</v>
      </c>
      <c r="AD50" s="488"/>
      <c r="AE50" s="487">
        <f t="shared" si="1"/>
        <v>180</v>
      </c>
      <c r="AF50" s="488"/>
      <c r="AG50" s="487">
        <f>AI50+AK50+AM50</f>
        <v>126</v>
      </c>
      <c r="AH50" s="488"/>
      <c r="AI50" s="487"/>
      <c r="AJ50" s="488"/>
      <c r="AK50" s="487">
        <v>126</v>
      </c>
      <c r="AL50" s="488"/>
      <c r="AM50" s="487"/>
      <c r="AN50" s="488"/>
      <c r="AO50" s="487">
        <f t="shared" si="2"/>
        <v>54</v>
      </c>
      <c r="AP50" s="488"/>
      <c r="AQ50" s="487"/>
      <c r="AR50" s="485"/>
      <c r="AS50" s="486"/>
      <c r="AT50" s="488"/>
      <c r="AU50" s="487"/>
      <c r="AV50" s="485"/>
      <c r="AW50" s="520"/>
      <c r="AX50" s="485"/>
      <c r="AY50" s="487">
        <v>2</v>
      </c>
      <c r="AZ50" s="485"/>
      <c r="BA50" s="486">
        <v>2</v>
      </c>
      <c r="BB50" s="488"/>
      <c r="BC50" s="487">
        <v>2</v>
      </c>
      <c r="BD50" s="485"/>
      <c r="BE50" s="486">
        <v>2</v>
      </c>
      <c r="BF50" s="488"/>
      <c r="BG50" s="819" t="s">
        <v>19</v>
      </c>
      <c r="BH50" s="819"/>
      <c r="BI50" s="819"/>
      <c r="BJ50" s="819"/>
      <c r="BK50" s="819"/>
      <c r="BL50" s="819"/>
      <c r="BM50" s="819"/>
      <c r="BN50" s="819"/>
      <c r="BO50" s="819"/>
      <c r="BP50" s="819"/>
      <c r="BQ50" s="819"/>
      <c r="BR50" s="819"/>
      <c r="BS50" s="819"/>
      <c r="BT50" s="819"/>
      <c r="BU50" s="819"/>
      <c r="BV50" s="819"/>
      <c r="BW50" s="819"/>
      <c r="BX50" s="819"/>
      <c r="BY50" s="819"/>
      <c r="BZ50" s="819"/>
    </row>
    <row r="51" spans="3:79" s="54" customFormat="1" ht="23.25" x14ac:dyDescent="0.25">
      <c r="C51" s="273"/>
      <c r="D51" s="479" t="s">
        <v>353</v>
      </c>
      <c r="E51" s="480"/>
      <c r="F51" s="481"/>
      <c r="G51" s="482" t="s">
        <v>352</v>
      </c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4"/>
      <c r="U51" s="487"/>
      <c r="V51" s="488"/>
      <c r="W51" s="487">
        <v>5</v>
      </c>
      <c r="X51" s="488"/>
      <c r="Y51" s="487"/>
      <c r="Z51" s="488"/>
      <c r="AA51" s="520">
        <v>5</v>
      </c>
      <c r="AB51" s="488"/>
      <c r="AC51" s="487">
        <v>2</v>
      </c>
      <c r="AD51" s="488"/>
      <c r="AE51" s="487">
        <f t="shared" si="1"/>
        <v>60</v>
      </c>
      <c r="AF51" s="488"/>
      <c r="AG51" s="487">
        <f>AI51+AK51+AM51</f>
        <v>36</v>
      </c>
      <c r="AH51" s="488"/>
      <c r="AI51" s="487">
        <v>18</v>
      </c>
      <c r="AJ51" s="488"/>
      <c r="AK51" s="487">
        <v>18</v>
      </c>
      <c r="AL51" s="488"/>
      <c r="AM51" s="487"/>
      <c r="AN51" s="488"/>
      <c r="AO51" s="487">
        <f t="shared" si="2"/>
        <v>24</v>
      </c>
      <c r="AP51" s="488"/>
      <c r="AQ51" s="487"/>
      <c r="AR51" s="485"/>
      <c r="AS51" s="520"/>
      <c r="AT51" s="485"/>
      <c r="AU51" s="487"/>
      <c r="AV51" s="485"/>
      <c r="AW51" s="520"/>
      <c r="AX51" s="485"/>
      <c r="AY51" s="487">
        <v>2</v>
      </c>
      <c r="AZ51" s="485"/>
      <c r="BA51" s="520"/>
      <c r="BB51" s="485"/>
      <c r="BC51" s="487"/>
      <c r="BD51" s="485"/>
      <c r="BE51" s="520"/>
      <c r="BF51" s="488"/>
      <c r="BH51" s="71"/>
      <c r="BI51" s="71"/>
      <c r="BJ51" s="71"/>
      <c r="BL51" s="605"/>
      <c r="BM51" s="605"/>
      <c r="BN51" s="605"/>
      <c r="BO51" s="605"/>
      <c r="BP51" s="605"/>
      <c r="BQ51" s="605"/>
      <c r="BR51" s="605"/>
      <c r="BS51" s="605"/>
      <c r="BT51" s="605"/>
      <c r="BU51" s="605"/>
      <c r="BV51" s="605"/>
      <c r="BW51" s="605"/>
      <c r="BX51" s="605"/>
      <c r="BY51" s="605"/>
      <c r="BZ51" s="605"/>
      <c r="CA51" s="605"/>
    </row>
    <row r="52" spans="3:79" s="54" customFormat="1" ht="21.75" customHeight="1" x14ac:dyDescent="0.25">
      <c r="D52" s="479" t="s">
        <v>354</v>
      </c>
      <c r="E52" s="480"/>
      <c r="F52" s="481"/>
      <c r="G52" s="482" t="s">
        <v>52</v>
      </c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4"/>
      <c r="U52" s="650"/>
      <c r="V52" s="486"/>
      <c r="W52" s="487">
        <v>7</v>
      </c>
      <c r="X52" s="488"/>
      <c r="Y52" s="489"/>
      <c r="Z52" s="490"/>
      <c r="AA52" s="485">
        <v>7</v>
      </c>
      <c r="AB52" s="490"/>
      <c r="AC52" s="520">
        <v>4</v>
      </c>
      <c r="AD52" s="520"/>
      <c r="AE52" s="489">
        <v>120</v>
      </c>
      <c r="AF52" s="490"/>
      <c r="AG52" s="487">
        <v>72</v>
      </c>
      <c r="AH52" s="488"/>
      <c r="AI52" s="487">
        <v>36</v>
      </c>
      <c r="AJ52" s="520"/>
      <c r="AK52" s="487">
        <v>36</v>
      </c>
      <c r="AL52" s="488"/>
      <c r="AM52" s="487"/>
      <c r="AN52" s="488"/>
      <c r="AO52" s="487">
        <v>48</v>
      </c>
      <c r="AP52" s="488"/>
      <c r="AQ52" s="485"/>
      <c r="AR52" s="491"/>
      <c r="AS52" s="491"/>
      <c r="AT52" s="486"/>
      <c r="AU52" s="489"/>
      <c r="AV52" s="491"/>
      <c r="AW52" s="491"/>
      <c r="AX52" s="490"/>
      <c r="AY52" s="485"/>
      <c r="AZ52" s="491"/>
      <c r="BA52" s="491"/>
      <c r="BB52" s="486"/>
      <c r="BC52" s="489">
        <v>4</v>
      </c>
      <c r="BD52" s="491"/>
      <c r="BE52" s="491"/>
      <c r="BF52" s="490"/>
      <c r="BH52" s="71"/>
      <c r="BI52" s="71"/>
      <c r="BJ52" s="71"/>
    </row>
    <row r="53" spans="3:79" s="54" customFormat="1" ht="21.75" customHeight="1" thickBot="1" x14ac:dyDescent="0.3">
      <c r="D53" s="656" t="s">
        <v>355</v>
      </c>
      <c r="E53" s="657"/>
      <c r="F53" s="658"/>
      <c r="G53" s="659" t="s">
        <v>53</v>
      </c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1"/>
      <c r="U53" s="662"/>
      <c r="V53" s="646"/>
      <c r="W53" s="647">
        <v>7</v>
      </c>
      <c r="X53" s="648"/>
      <c r="Y53" s="623"/>
      <c r="Z53" s="622"/>
      <c r="AA53" s="645">
        <v>7</v>
      </c>
      <c r="AB53" s="622"/>
      <c r="AC53" s="647">
        <v>4</v>
      </c>
      <c r="AD53" s="645"/>
      <c r="AE53" s="647">
        <v>120</v>
      </c>
      <c r="AF53" s="645"/>
      <c r="AG53" s="647">
        <v>72</v>
      </c>
      <c r="AH53" s="648"/>
      <c r="AI53" s="647">
        <v>36</v>
      </c>
      <c r="AJ53" s="649"/>
      <c r="AK53" s="647">
        <v>28</v>
      </c>
      <c r="AL53" s="648"/>
      <c r="AM53" s="647">
        <v>8</v>
      </c>
      <c r="AN53" s="648"/>
      <c r="AO53" s="647">
        <v>48</v>
      </c>
      <c r="AP53" s="648"/>
      <c r="AQ53" s="645"/>
      <c r="AR53" s="621"/>
      <c r="AS53" s="621"/>
      <c r="AT53" s="646"/>
      <c r="AU53" s="623"/>
      <c r="AV53" s="621"/>
      <c r="AW53" s="621"/>
      <c r="AX53" s="622"/>
      <c r="AY53" s="645"/>
      <c r="AZ53" s="621"/>
      <c r="BA53" s="621"/>
      <c r="BB53" s="646"/>
      <c r="BC53" s="623">
        <v>4</v>
      </c>
      <c r="BD53" s="621"/>
      <c r="BE53" s="621"/>
      <c r="BF53" s="622"/>
      <c r="BH53" s="71"/>
      <c r="BI53" s="71"/>
      <c r="BJ53" s="71"/>
    </row>
    <row r="54" spans="3:79" s="67" customFormat="1" ht="27" thickBot="1" x14ac:dyDescent="0.4">
      <c r="D54" s="654" t="s">
        <v>281</v>
      </c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566">
        <v>1</v>
      </c>
      <c r="V54" s="566"/>
      <c r="W54" s="566">
        <v>10</v>
      </c>
      <c r="X54" s="566"/>
      <c r="Y54" s="566"/>
      <c r="Z54" s="566"/>
      <c r="AA54" s="655">
        <v>12</v>
      </c>
      <c r="AB54" s="625"/>
      <c r="AC54" s="620">
        <f>SUM(AC45:AD53)</f>
        <v>31</v>
      </c>
      <c r="AD54" s="652"/>
      <c r="AE54" s="620">
        <f>SUM(AE45:AF53)</f>
        <v>930</v>
      </c>
      <c r="AF54" s="652"/>
      <c r="AG54" s="620">
        <f>SUM(AG45:AH53)</f>
        <v>630</v>
      </c>
      <c r="AH54" s="652"/>
      <c r="AI54" s="620">
        <f>SUM(AI45:AJ53)</f>
        <v>162</v>
      </c>
      <c r="AJ54" s="652"/>
      <c r="AK54" s="620">
        <f>SUM(AK45:AL53)</f>
        <v>460</v>
      </c>
      <c r="AL54" s="652"/>
      <c r="AM54" s="620">
        <f>SUM(AM45:AN53)</f>
        <v>8</v>
      </c>
      <c r="AN54" s="652"/>
      <c r="AO54" s="620">
        <f>SUM(AO45:AP53)</f>
        <v>300</v>
      </c>
      <c r="AP54" s="652"/>
      <c r="AQ54" s="652">
        <f>SUM(AQ45:AR53)</f>
        <v>6</v>
      </c>
      <c r="AR54" s="653"/>
      <c r="AS54" s="651">
        <f>SUM(AS45:AT53)</f>
        <v>6</v>
      </c>
      <c r="AT54" s="652"/>
      <c r="AU54" s="652">
        <f>SUM(AU45:AV53)</f>
        <v>4</v>
      </c>
      <c r="AV54" s="653"/>
      <c r="AW54" s="651">
        <f>SUM(AW45:AX53)</f>
        <v>2</v>
      </c>
      <c r="AX54" s="652"/>
      <c r="AY54" s="652">
        <f>SUM(AY45:AZ53)</f>
        <v>4</v>
      </c>
      <c r="AZ54" s="653"/>
      <c r="BA54" s="651">
        <f>SUM(BA45:BB53)</f>
        <v>2</v>
      </c>
      <c r="BB54" s="652"/>
      <c r="BC54" s="652">
        <f>SUM(BC45:BD53)</f>
        <v>10</v>
      </c>
      <c r="BD54" s="653"/>
      <c r="BE54" s="616">
        <f>SUM(BE45:BF53)</f>
        <v>2</v>
      </c>
      <c r="BF54" s="620"/>
      <c r="BH54" s="280"/>
      <c r="BI54" s="304"/>
      <c r="BJ54" s="304"/>
    </row>
    <row r="55" spans="3:79" s="54" customFormat="1" ht="24" thickBot="1" x14ac:dyDescent="0.3">
      <c r="D55" s="438" t="s">
        <v>282</v>
      </c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41"/>
      <c r="BH55" s="280"/>
      <c r="BI55" s="71"/>
      <c r="BJ55" s="71"/>
    </row>
    <row r="56" spans="3:79" s="54" customFormat="1" ht="25.5" customHeight="1" x14ac:dyDescent="0.25">
      <c r="C56" s="70"/>
      <c r="D56" s="479" t="s">
        <v>283</v>
      </c>
      <c r="E56" s="480"/>
      <c r="F56" s="481"/>
      <c r="G56" s="482" t="s">
        <v>284</v>
      </c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4"/>
      <c r="U56" s="485">
        <v>1.2</v>
      </c>
      <c r="V56" s="486"/>
      <c r="W56" s="487"/>
      <c r="X56" s="488"/>
      <c r="Y56" s="489">
        <v>1.2</v>
      </c>
      <c r="Z56" s="490"/>
      <c r="AA56" s="489">
        <v>1.2</v>
      </c>
      <c r="AB56" s="490"/>
      <c r="AC56" s="489">
        <v>10</v>
      </c>
      <c r="AD56" s="491"/>
      <c r="AE56" s="489">
        <f t="shared" ref="AE56:AE84" si="3">AC56*30</f>
        <v>300</v>
      </c>
      <c r="AF56" s="490"/>
      <c r="AG56" s="487">
        <f>+SUM(AI56:AN56)</f>
        <v>162</v>
      </c>
      <c r="AH56" s="488"/>
      <c r="AI56" s="489">
        <v>72</v>
      </c>
      <c r="AJ56" s="486"/>
      <c r="AK56" s="489">
        <v>90</v>
      </c>
      <c r="AL56" s="490"/>
      <c r="AM56" s="489"/>
      <c r="AN56" s="490"/>
      <c r="AO56" s="489">
        <f t="shared" ref="AO56:AO84" si="4">AE56-AG56</f>
        <v>138</v>
      </c>
      <c r="AP56" s="490"/>
      <c r="AQ56" s="520">
        <v>4</v>
      </c>
      <c r="AR56" s="485"/>
      <c r="AS56" s="520">
        <v>5</v>
      </c>
      <c r="AT56" s="485"/>
      <c r="AU56" s="487"/>
      <c r="AV56" s="485"/>
      <c r="AW56" s="520"/>
      <c r="AX56" s="485"/>
      <c r="AY56" s="487"/>
      <c r="AZ56" s="485"/>
      <c r="BA56" s="520"/>
      <c r="BB56" s="485"/>
      <c r="BC56" s="487"/>
      <c r="BD56" s="485"/>
      <c r="BE56" s="520"/>
      <c r="BF56" s="488"/>
      <c r="BH56" s="71"/>
      <c r="BI56" s="71"/>
      <c r="BJ56" s="71"/>
    </row>
    <row r="57" spans="3:79" s="54" customFormat="1" ht="25.5" customHeight="1" x14ac:dyDescent="0.25">
      <c r="C57" s="70"/>
      <c r="D57" s="479" t="s">
        <v>285</v>
      </c>
      <c r="E57" s="480"/>
      <c r="F57" s="481"/>
      <c r="G57" s="482" t="s">
        <v>286</v>
      </c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4"/>
      <c r="U57" s="485">
        <v>2</v>
      </c>
      <c r="V57" s="486"/>
      <c r="W57" s="487">
        <v>1</v>
      </c>
      <c r="X57" s="488"/>
      <c r="Y57" s="485">
        <v>1.2</v>
      </c>
      <c r="Z57" s="486"/>
      <c r="AA57" s="489">
        <v>1.2</v>
      </c>
      <c r="AB57" s="490"/>
      <c r="AC57" s="489">
        <v>8</v>
      </c>
      <c r="AD57" s="491"/>
      <c r="AE57" s="489">
        <f t="shared" si="3"/>
        <v>240</v>
      </c>
      <c r="AF57" s="490"/>
      <c r="AG57" s="487">
        <f>+SUM(AI57:AN57)</f>
        <v>126</v>
      </c>
      <c r="AH57" s="488"/>
      <c r="AI57" s="489">
        <v>54</v>
      </c>
      <c r="AJ57" s="486"/>
      <c r="AK57" s="489">
        <v>36</v>
      </c>
      <c r="AL57" s="490"/>
      <c r="AM57" s="489">
        <v>36</v>
      </c>
      <c r="AN57" s="490"/>
      <c r="AO57" s="489">
        <f t="shared" si="4"/>
        <v>114</v>
      </c>
      <c r="AP57" s="490"/>
      <c r="AQ57" s="520">
        <v>3</v>
      </c>
      <c r="AR57" s="485"/>
      <c r="AS57" s="520">
        <v>4</v>
      </c>
      <c r="AT57" s="485"/>
      <c r="AU57" s="487"/>
      <c r="AV57" s="485"/>
      <c r="AW57" s="520"/>
      <c r="AX57" s="485"/>
      <c r="AY57" s="487"/>
      <c r="AZ57" s="485"/>
      <c r="BA57" s="520"/>
      <c r="BB57" s="485"/>
      <c r="BC57" s="487"/>
      <c r="BD57" s="485"/>
      <c r="BE57" s="520"/>
      <c r="BF57" s="488"/>
      <c r="BH57" s="71"/>
      <c r="BI57" s="71"/>
      <c r="BJ57" s="71"/>
    </row>
    <row r="58" spans="3:79" s="54" customFormat="1" ht="26.45" customHeight="1" x14ac:dyDescent="0.25">
      <c r="C58" s="70"/>
      <c r="D58" s="479" t="s">
        <v>287</v>
      </c>
      <c r="E58" s="480"/>
      <c r="F58" s="481"/>
      <c r="G58" s="482" t="s">
        <v>16</v>
      </c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4"/>
      <c r="U58" s="485">
        <v>1</v>
      </c>
      <c r="V58" s="486"/>
      <c r="W58" s="487"/>
      <c r="X58" s="488"/>
      <c r="Y58" s="485">
        <v>1</v>
      </c>
      <c r="Z58" s="486"/>
      <c r="AA58" s="489">
        <v>1</v>
      </c>
      <c r="AB58" s="490"/>
      <c r="AC58" s="489">
        <v>6</v>
      </c>
      <c r="AD58" s="491"/>
      <c r="AE58" s="489">
        <f t="shared" si="3"/>
        <v>180</v>
      </c>
      <c r="AF58" s="490"/>
      <c r="AG58" s="487">
        <f>+SUM(AI58:AN58)</f>
        <v>90</v>
      </c>
      <c r="AH58" s="488"/>
      <c r="AI58" s="489">
        <v>36</v>
      </c>
      <c r="AJ58" s="486"/>
      <c r="AK58" s="489">
        <v>18</v>
      </c>
      <c r="AL58" s="490"/>
      <c r="AM58" s="489">
        <v>36</v>
      </c>
      <c r="AN58" s="490"/>
      <c r="AO58" s="489">
        <f t="shared" si="4"/>
        <v>90</v>
      </c>
      <c r="AP58" s="490"/>
      <c r="AQ58" s="520">
        <v>5</v>
      </c>
      <c r="AR58" s="485"/>
      <c r="AS58" s="520"/>
      <c r="AT58" s="485"/>
      <c r="AU58" s="487"/>
      <c r="AV58" s="485"/>
      <c r="AW58" s="520"/>
      <c r="AX58" s="485"/>
      <c r="AY58" s="487"/>
      <c r="AZ58" s="485"/>
      <c r="BA58" s="520"/>
      <c r="BB58" s="485"/>
      <c r="BC58" s="487"/>
      <c r="BD58" s="485"/>
      <c r="BE58" s="520"/>
      <c r="BF58" s="488"/>
      <c r="BH58" s="71"/>
      <c r="BI58" s="71"/>
      <c r="BJ58" s="71"/>
    </row>
    <row r="59" spans="3:79" s="54" customFormat="1" ht="25.5" customHeight="1" x14ac:dyDescent="0.25">
      <c r="C59" s="70"/>
      <c r="D59" s="479" t="s">
        <v>288</v>
      </c>
      <c r="E59" s="480"/>
      <c r="F59" s="481"/>
      <c r="G59" s="482" t="s">
        <v>350</v>
      </c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4"/>
      <c r="U59" s="485">
        <v>4</v>
      </c>
      <c r="V59" s="486"/>
      <c r="W59" s="487">
        <v>2.2999999999999998</v>
      </c>
      <c r="X59" s="488"/>
      <c r="Y59" s="485">
        <v>3.4</v>
      </c>
      <c r="Z59" s="486"/>
      <c r="AA59" s="487" t="s">
        <v>365</v>
      </c>
      <c r="AB59" s="488"/>
      <c r="AC59" s="489">
        <v>10</v>
      </c>
      <c r="AD59" s="491"/>
      <c r="AE59" s="489">
        <f t="shared" si="3"/>
        <v>300</v>
      </c>
      <c r="AF59" s="490"/>
      <c r="AG59" s="487">
        <f>+SUM(AI59:AN59)</f>
        <v>162</v>
      </c>
      <c r="AH59" s="488"/>
      <c r="AI59" s="489">
        <v>108</v>
      </c>
      <c r="AJ59" s="486"/>
      <c r="AK59" s="489">
        <v>36</v>
      </c>
      <c r="AL59" s="490"/>
      <c r="AM59" s="489">
        <v>18</v>
      </c>
      <c r="AN59" s="490"/>
      <c r="AO59" s="489">
        <f t="shared" si="4"/>
        <v>138</v>
      </c>
      <c r="AP59" s="490"/>
      <c r="AQ59" s="520"/>
      <c r="AR59" s="485"/>
      <c r="AS59" s="520">
        <v>3</v>
      </c>
      <c r="AT59" s="485"/>
      <c r="AU59" s="487">
        <v>3</v>
      </c>
      <c r="AV59" s="485"/>
      <c r="AW59" s="520">
        <v>3</v>
      </c>
      <c r="AX59" s="485"/>
      <c r="AY59" s="487"/>
      <c r="AZ59" s="485"/>
      <c r="BA59" s="520"/>
      <c r="BB59" s="485"/>
      <c r="BC59" s="487"/>
      <c r="BD59" s="485"/>
      <c r="BE59" s="520"/>
      <c r="BF59" s="488"/>
      <c r="BH59" s="71"/>
      <c r="BI59" s="71"/>
      <c r="BJ59" s="71"/>
    </row>
    <row r="60" spans="3:79" s="54" customFormat="1" ht="25.5" customHeight="1" x14ac:dyDescent="0.25">
      <c r="C60" s="70"/>
      <c r="D60" s="479" t="s">
        <v>289</v>
      </c>
      <c r="E60" s="480"/>
      <c r="F60" s="481"/>
      <c r="G60" s="482" t="s">
        <v>290</v>
      </c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4"/>
      <c r="U60" s="485"/>
      <c r="V60" s="486"/>
      <c r="W60" s="487">
        <v>4</v>
      </c>
      <c r="X60" s="488"/>
      <c r="Y60" s="485"/>
      <c r="Z60" s="486"/>
      <c r="AA60" s="489">
        <v>4</v>
      </c>
      <c r="AB60" s="490"/>
      <c r="AC60" s="489">
        <v>4</v>
      </c>
      <c r="AD60" s="491"/>
      <c r="AE60" s="489">
        <f t="shared" si="3"/>
        <v>120</v>
      </c>
      <c r="AF60" s="490"/>
      <c r="AG60" s="487">
        <f>+SUM(AI60:AN60)</f>
        <v>54</v>
      </c>
      <c r="AH60" s="488"/>
      <c r="AI60" s="489">
        <v>36</v>
      </c>
      <c r="AJ60" s="486"/>
      <c r="AK60" s="489">
        <v>18</v>
      </c>
      <c r="AL60" s="490"/>
      <c r="AM60" s="489"/>
      <c r="AN60" s="490"/>
      <c r="AO60" s="489">
        <f t="shared" si="4"/>
        <v>66</v>
      </c>
      <c r="AP60" s="490"/>
      <c r="AQ60" s="520"/>
      <c r="AR60" s="485"/>
      <c r="AS60" s="520"/>
      <c r="AT60" s="485"/>
      <c r="AU60" s="487"/>
      <c r="AV60" s="485"/>
      <c r="AW60" s="520">
        <v>3</v>
      </c>
      <c r="AX60" s="485"/>
      <c r="AY60" s="487"/>
      <c r="AZ60" s="485"/>
      <c r="BA60" s="520"/>
      <c r="BB60" s="485"/>
      <c r="BC60" s="487"/>
      <c r="BD60" s="485"/>
      <c r="BE60" s="520"/>
      <c r="BF60" s="488"/>
      <c r="BH60" s="71"/>
      <c r="BI60" s="71"/>
      <c r="BJ60" s="71"/>
    </row>
    <row r="61" spans="3:79" s="54" customFormat="1" ht="25.5" customHeight="1" x14ac:dyDescent="0.25">
      <c r="C61" s="70"/>
      <c r="D61" s="479" t="s">
        <v>291</v>
      </c>
      <c r="E61" s="480"/>
      <c r="F61" s="481"/>
      <c r="G61" s="482" t="s">
        <v>74</v>
      </c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4"/>
      <c r="U61" s="485"/>
      <c r="V61" s="486"/>
      <c r="W61" s="487">
        <v>4</v>
      </c>
      <c r="X61" s="488"/>
      <c r="Y61" s="485"/>
      <c r="Z61" s="486"/>
      <c r="AA61" s="489"/>
      <c r="AB61" s="490"/>
      <c r="AC61" s="489">
        <v>1</v>
      </c>
      <c r="AD61" s="491"/>
      <c r="AE61" s="489">
        <f t="shared" si="3"/>
        <v>30</v>
      </c>
      <c r="AF61" s="490"/>
      <c r="AG61" s="487"/>
      <c r="AH61" s="488"/>
      <c r="AI61" s="489"/>
      <c r="AJ61" s="486"/>
      <c r="AK61" s="489"/>
      <c r="AL61" s="490"/>
      <c r="AM61" s="489"/>
      <c r="AN61" s="490"/>
      <c r="AO61" s="489">
        <f t="shared" si="4"/>
        <v>30</v>
      </c>
      <c r="AP61" s="490"/>
      <c r="AQ61" s="520"/>
      <c r="AR61" s="485"/>
      <c r="AS61" s="520"/>
      <c r="AT61" s="485"/>
      <c r="AU61" s="487"/>
      <c r="AV61" s="485"/>
      <c r="AW61" s="486"/>
      <c r="AX61" s="488"/>
      <c r="AY61" s="487"/>
      <c r="AZ61" s="485"/>
      <c r="BA61" s="520"/>
      <c r="BB61" s="485"/>
      <c r="BC61" s="487"/>
      <c r="BD61" s="485"/>
      <c r="BE61" s="520"/>
      <c r="BF61" s="488"/>
      <c r="BH61" s="71"/>
      <c r="BI61" s="71" t="s">
        <v>19</v>
      </c>
      <c r="BJ61" s="71"/>
    </row>
    <row r="62" spans="3:79" s="54" customFormat="1" ht="25.5" customHeight="1" x14ac:dyDescent="0.25">
      <c r="C62" s="70"/>
      <c r="D62" s="479" t="s">
        <v>292</v>
      </c>
      <c r="E62" s="480"/>
      <c r="F62" s="481"/>
      <c r="G62" s="482" t="s">
        <v>293</v>
      </c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4"/>
      <c r="U62" s="485"/>
      <c r="V62" s="486"/>
      <c r="W62" s="487">
        <v>4</v>
      </c>
      <c r="X62" s="488"/>
      <c r="Y62" s="485">
        <v>4</v>
      </c>
      <c r="Z62" s="486"/>
      <c r="AA62" s="489">
        <v>4</v>
      </c>
      <c r="AB62" s="490"/>
      <c r="AC62" s="489">
        <v>4</v>
      </c>
      <c r="AD62" s="491"/>
      <c r="AE62" s="489">
        <f t="shared" si="3"/>
        <v>120</v>
      </c>
      <c r="AF62" s="490"/>
      <c r="AG62" s="487">
        <f>+SUM(AI62:AN62)</f>
        <v>54</v>
      </c>
      <c r="AH62" s="488"/>
      <c r="AI62" s="489">
        <v>36</v>
      </c>
      <c r="AJ62" s="486"/>
      <c r="AK62" s="489">
        <v>18</v>
      </c>
      <c r="AL62" s="490"/>
      <c r="AM62" s="489"/>
      <c r="AN62" s="490"/>
      <c r="AO62" s="489">
        <f t="shared" si="4"/>
        <v>66</v>
      </c>
      <c r="AP62" s="490"/>
      <c r="AQ62" s="520"/>
      <c r="AR62" s="485"/>
      <c r="AS62" s="520"/>
      <c r="AT62" s="485"/>
      <c r="AU62" s="487"/>
      <c r="AV62" s="485"/>
      <c r="AW62" s="520">
        <v>3</v>
      </c>
      <c r="AX62" s="485"/>
      <c r="AY62" s="487"/>
      <c r="AZ62" s="485"/>
      <c r="BA62" s="520"/>
      <c r="BB62" s="485"/>
      <c r="BC62" s="487"/>
      <c r="BD62" s="485"/>
      <c r="BE62" s="520"/>
      <c r="BF62" s="488"/>
      <c r="BH62" s="71"/>
      <c r="BI62" s="71"/>
      <c r="BJ62" s="71"/>
    </row>
    <row r="63" spans="3:79" s="54" customFormat="1" ht="25.5" customHeight="1" x14ac:dyDescent="0.25">
      <c r="C63" s="70"/>
      <c r="D63" s="479" t="s">
        <v>349</v>
      </c>
      <c r="E63" s="480"/>
      <c r="F63" s="481"/>
      <c r="G63" s="482" t="s">
        <v>295</v>
      </c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4"/>
      <c r="U63" s="485"/>
      <c r="V63" s="486"/>
      <c r="W63" s="487">
        <v>1</v>
      </c>
      <c r="X63" s="488"/>
      <c r="Y63" s="485">
        <v>1</v>
      </c>
      <c r="Z63" s="486"/>
      <c r="AA63" s="489">
        <v>1</v>
      </c>
      <c r="AB63" s="490"/>
      <c r="AC63" s="489">
        <v>4.5</v>
      </c>
      <c r="AD63" s="491"/>
      <c r="AE63" s="489">
        <f t="shared" si="3"/>
        <v>135</v>
      </c>
      <c r="AF63" s="490"/>
      <c r="AG63" s="487">
        <f>+SUM(AI63:AN63)</f>
        <v>72</v>
      </c>
      <c r="AH63" s="488"/>
      <c r="AI63" s="489">
        <v>54</v>
      </c>
      <c r="AJ63" s="486"/>
      <c r="AK63" s="489"/>
      <c r="AL63" s="490"/>
      <c r="AM63" s="489">
        <v>18</v>
      </c>
      <c r="AN63" s="490"/>
      <c r="AO63" s="489">
        <f t="shared" si="4"/>
        <v>63</v>
      </c>
      <c r="AP63" s="490"/>
      <c r="AQ63" s="520">
        <v>4</v>
      </c>
      <c r="AR63" s="485"/>
      <c r="AS63" s="520"/>
      <c r="AT63" s="485"/>
      <c r="AU63" s="487"/>
      <c r="AV63" s="485"/>
      <c r="AW63" s="520"/>
      <c r="AX63" s="485"/>
      <c r="AY63" s="487"/>
      <c r="AZ63" s="485"/>
      <c r="BA63" s="520"/>
      <c r="BB63" s="485"/>
      <c r="BC63" s="487"/>
      <c r="BD63" s="485"/>
      <c r="BE63" s="520"/>
      <c r="BF63" s="488"/>
      <c r="BH63" s="71"/>
      <c r="BI63" s="71"/>
      <c r="BJ63" s="71"/>
    </row>
    <row r="64" spans="3:79" s="54" customFormat="1" ht="25.5" customHeight="1" x14ac:dyDescent="0.25">
      <c r="C64" s="70"/>
      <c r="D64" s="479" t="s">
        <v>294</v>
      </c>
      <c r="E64" s="480"/>
      <c r="F64" s="481"/>
      <c r="G64" s="482" t="s">
        <v>18</v>
      </c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4"/>
      <c r="U64" s="485">
        <v>1</v>
      </c>
      <c r="V64" s="486"/>
      <c r="W64" s="487"/>
      <c r="X64" s="488"/>
      <c r="Y64" s="485"/>
      <c r="Z64" s="486"/>
      <c r="AA64" s="489">
        <v>1</v>
      </c>
      <c r="AB64" s="490"/>
      <c r="AC64" s="489">
        <v>7</v>
      </c>
      <c r="AD64" s="491"/>
      <c r="AE64" s="489">
        <f t="shared" si="3"/>
        <v>210</v>
      </c>
      <c r="AF64" s="490"/>
      <c r="AG64" s="487">
        <f>+SUM(AI64:AN64)</f>
        <v>108</v>
      </c>
      <c r="AH64" s="488"/>
      <c r="AI64" s="489">
        <v>54</v>
      </c>
      <c r="AJ64" s="486"/>
      <c r="AK64" s="489">
        <v>18</v>
      </c>
      <c r="AL64" s="490"/>
      <c r="AM64" s="489">
        <v>36</v>
      </c>
      <c r="AN64" s="490"/>
      <c r="AO64" s="489">
        <f t="shared" si="4"/>
        <v>102</v>
      </c>
      <c r="AP64" s="490"/>
      <c r="AQ64" s="520">
        <v>6</v>
      </c>
      <c r="AR64" s="485"/>
      <c r="AS64" s="520"/>
      <c r="AT64" s="485"/>
      <c r="AU64" s="487"/>
      <c r="AV64" s="485"/>
      <c r="AW64" s="520"/>
      <c r="AX64" s="485"/>
      <c r="AY64" s="487"/>
      <c r="AZ64" s="485"/>
      <c r="BA64" s="520"/>
      <c r="BB64" s="485"/>
      <c r="BC64" s="487"/>
      <c r="BD64" s="485"/>
      <c r="BE64" s="520"/>
      <c r="BF64" s="488"/>
      <c r="BH64" s="71"/>
      <c r="BI64" s="71"/>
      <c r="BJ64" s="71"/>
    </row>
    <row r="65" spans="3:79" s="54" customFormat="1" ht="25.5" customHeight="1" x14ac:dyDescent="0.25">
      <c r="C65" s="70"/>
      <c r="D65" s="606" t="s">
        <v>296</v>
      </c>
      <c r="E65" s="607"/>
      <c r="F65" s="607"/>
      <c r="G65" s="482" t="s">
        <v>299</v>
      </c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4"/>
      <c r="U65" s="485">
        <v>6</v>
      </c>
      <c r="V65" s="486"/>
      <c r="W65" s="487"/>
      <c r="X65" s="488"/>
      <c r="Y65" s="485">
        <v>6</v>
      </c>
      <c r="Z65" s="486"/>
      <c r="AA65" s="489">
        <v>6</v>
      </c>
      <c r="AB65" s="490"/>
      <c r="AC65" s="489">
        <v>8.5</v>
      </c>
      <c r="AD65" s="491"/>
      <c r="AE65" s="489">
        <f t="shared" si="3"/>
        <v>255</v>
      </c>
      <c r="AF65" s="490"/>
      <c r="AG65" s="487">
        <f t="shared" ref="AG65:AG70" si="5">+SUM(AI65:AN65)</f>
        <v>126</v>
      </c>
      <c r="AH65" s="488"/>
      <c r="AI65" s="489">
        <v>72</v>
      </c>
      <c r="AJ65" s="486"/>
      <c r="AK65" s="489">
        <v>18</v>
      </c>
      <c r="AL65" s="490"/>
      <c r="AM65" s="489">
        <v>36</v>
      </c>
      <c r="AN65" s="490"/>
      <c r="AO65" s="489">
        <f t="shared" si="4"/>
        <v>129</v>
      </c>
      <c r="AP65" s="490"/>
      <c r="AQ65" s="520"/>
      <c r="AR65" s="485"/>
      <c r="AS65" s="520"/>
      <c r="AT65" s="485"/>
      <c r="AU65" s="487"/>
      <c r="AV65" s="485"/>
      <c r="AW65" s="520"/>
      <c r="AX65" s="485"/>
      <c r="AY65" s="487"/>
      <c r="AZ65" s="485"/>
      <c r="BA65" s="520">
        <v>7</v>
      </c>
      <c r="BB65" s="485"/>
      <c r="BC65" s="487"/>
      <c r="BD65" s="485"/>
      <c r="BE65" s="520"/>
      <c r="BF65" s="488"/>
      <c r="BH65" s="71"/>
      <c r="BI65" s="71"/>
      <c r="BJ65" s="71"/>
    </row>
    <row r="66" spans="3:79" s="54" customFormat="1" ht="23.25" x14ac:dyDescent="0.25">
      <c r="C66" s="70"/>
      <c r="D66" s="606" t="s">
        <v>297</v>
      </c>
      <c r="E66" s="607"/>
      <c r="F66" s="607"/>
      <c r="G66" s="482" t="s">
        <v>301</v>
      </c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4"/>
      <c r="U66" s="485">
        <v>4.5</v>
      </c>
      <c r="V66" s="486"/>
      <c r="W66" s="487"/>
      <c r="X66" s="488"/>
      <c r="Y66" s="485">
        <v>5</v>
      </c>
      <c r="Z66" s="486"/>
      <c r="AA66" s="489">
        <v>4.5</v>
      </c>
      <c r="AB66" s="490"/>
      <c r="AC66" s="489">
        <v>8</v>
      </c>
      <c r="AD66" s="491"/>
      <c r="AE66" s="489">
        <f t="shared" si="3"/>
        <v>240</v>
      </c>
      <c r="AF66" s="490"/>
      <c r="AG66" s="487">
        <f t="shared" si="5"/>
        <v>108</v>
      </c>
      <c r="AH66" s="488"/>
      <c r="AI66" s="489">
        <v>54</v>
      </c>
      <c r="AJ66" s="486"/>
      <c r="AK66" s="489">
        <v>18</v>
      </c>
      <c r="AL66" s="490"/>
      <c r="AM66" s="489">
        <v>36</v>
      </c>
      <c r="AN66" s="490"/>
      <c r="AO66" s="489">
        <f t="shared" si="4"/>
        <v>132</v>
      </c>
      <c r="AP66" s="490"/>
      <c r="AQ66" s="520"/>
      <c r="AR66" s="485"/>
      <c r="AS66" s="520"/>
      <c r="AT66" s="485"/>
      <c r="AU66" s="487"/>
      <c r="AV66" s="485"/>
      <c r="AW66" s="520">
        <v>3</v>
      </c>
      <c r="AX66" s="485"/>
      <c r="AY66" s="487">
        <v>3</v>
      </c>
      <c r="AZ66" s="485"/>
      <c r="BA66" s="520"/>
      <c r="BB66" s="485"/>
      <c r="BC66" s="487"/>
      <c r="BD66" s="485"/>
      <c r="BE66" s="520"/>
      <c r="BF66" s="488"/>
      <c r="BH66" s="71"/>
      <c r="BI66" s="71"/>
      <c r="BJ66" s="71"/>
    </row>
    <row r="67" spans="3:79" s="54" customFormat="1" ht="44.45" customHeight="1" x14ac:dyDescent="0.25">
      <c r="C67" s="70"/>
      <c r="D67" s="479" t="s">
        <v>298</v>
      </c>
      <c r="E67" s="480"/>
      <c r="F67" s="481"/>
      <c r="G67" s="482" t="s">
        <v>360</v>
      </c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4"/>
      <c r="U67" s="485">
        <v>8</v>
      </c>
      <c r="V67" s="486"/>
      <c r="W67" s="487"/>
      <c r="X67" s="488"/>
      <c r="Y67" s="485">
        <v>8</v>
      </c>
      <c r="Z67" s="486"/>
      <c r="AA67" s="489">
        <v>8</v>
      </c>
      <c r="AB67" s="490"/>
      <c r="AC67" s="489">
        <v>4</v>
      </c>
      <c r="AD67" s="491"/>
      <c r="AE67" s="489">
        <f t="shared" si="3"/>
        <v>120</v>
      </c>
      <c r="AF67" s="490"/>
      <c r="AG67" s="487">
        <f t="shared" si="5"/>
        <v>54</v>
      </c>
      <c r="AH67" s="488"/>
      <c r="AI67" s="489">
        <v>18</v>
      </c>
      <c r="AJ67" s="486"/>
      <c r="AK67" s="489"/>
      <c r="AL67" s="490"/>
      <c r="AM67" s="489">
        <v>36</v>
      </c>
      <c r="AN67" s="490"/>
      <c r="AO67" s="489">
        <f t="shared" si="4"/>
        <v>66</v>
      </c>
      <c r="AP67" s="490"/>
      <c r="AQ67" s="520"/>
      <c r="AR67" s="485"/>
      <c r="AS67" s="520"/>
      <c r="AT67" s="485"/>
      <c r="AU67" s="487"/>
      <c r="AV67" s="485"/>
      <c r="AW67" s="520"/>
      <c r="AX67" s="485"/>
      <c r="AY67" s="487"/>
      <c r="AZ67" s="485"/>
      <c r="BA67" s="520"/>
      <c r="BB67" s="485"/>
      <c r="BC67" s="487"/>
      <c r="BD67" s="485"/>
      <c r="BE67" s="520">
        <v>6</v>
      </c>
      <c r="BF67" s="488"/>
      <c r="BH67" s="71"/>
      <c r="BI67" s="71"/>
      <c r="BJ67" s="71"/>
    </row>
    <row r="68" spans="3:79" s="54" customFormat="1" ht="24.6" customHeight="1" x14ac:dyDescent="0.25">
      <c r="C68" s="70"/>
      <c r="D68" s="479" t="s">
        <v>300</v>
      </c>
      <c r="E68" s="480"/>
      <c r="F68" s="481"/>
      <c r="G68" s="482" t="s">
        <v>92</v>
      </c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4"/>
      <c r="U68" s="485">
        <v>7</v>
      </c>
      <c r="V68" s="486"/>
      <c r="W68" s="487"/>
      <c r="X68" s="488"/>
      <c r="Y68" s="485"/>
      <c r="Z68" s="486"/>
      <c r="AA68" s="489">
        <v>7</v>
      </c>
      <c r="AB68" s="490"/>
      <c r="AC68" s="489">
        <v>4.5</v>
      </c>
      <c r="AD68" s="491"/>
      <c r="AE68" s="489">
        <f t="shared" si="3"/>
        <v>135</v>
      </c>
      <c r="AF68" s="490"/>
      <c r="AG68" s="487">
        <f t="shared" si="5"/>
        <v>54</v>
      </c>
      <c r="AH68" s="488"/>
      <c r="AI68" s="489">
        <v>54</v>
      </c>
      <c r="AJ68" s="486"/>
      <c r="AK68" s="489"/>
      <c r="AL68" s="490"/>
      <c r="AM68" s="489"/>
      <c r="AN68" s="490"/>
      <c r="AO68" s="489">
        <f t="shared" si="4"/>
        <v>81</v>
      </c>
      <c r="AP68" s="490"/>
      <c r="AQ68" s="520"/>
      <c r="AR68" s="485"/>
      <c r="AS68" s="520"/>
      <c r="AT68" s="485"/>
      <c r="AU68" s="487"/>
      <c r="AV68" s="485"/>
      <c r="AW68" s="520"/>
      <c r="AX68" s="485"/>
      <c r="AY68" s="487"/>
      <c r="AZ68" s="485"/>
      <c r="BA68" s="520"/>
      <c r="BB68" s="485"/>
      <c r="BC68" s="487">
        <v>3</v>
      </c>
      <c r="BD68" s="485"/>
      <c r="BE68" s="520"/>
      <c r="BF68" s="488"/>
      <c r="BH68" s="71"/>
      <c r="BI68" s="71"/>
      <c r="BJ68" s="71"/>
    </row>
    <row r="69" spans="3:79" s="54" customFormat="1" ht="42" customHeight="1" x14ac:dyDescent="0.25">
      <c r="C69" s="70"/>
      <c r="D69" s="479" t="s">
        <v>302</v>
      </c>
      <c r="E69" s="480"/>
      <c r="F69" s="481"/>
      <c r="G69" s="482" t="s">
        <v>34</v>
      </c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4"/>
      <c r="U69" s="485"/>
      <c r="V69" s="486"/>
      <c r="W69" s="487">
        <v>3</v>
      </c>
      <c r="X69" s="488"/>
      <c r="Y69" s="485">
        <v>3</v>
      </c>
      <c r="Z69" s="486"/>
      <c r="AA69" s="489">
        <v>3</v>
      </c>
      <c r="AB69" s="490"/>
      <c r="AC69" s="489">
        <v>3</v>
      </c>
      <c r="AD69" s="491"/>
      <c r="AE69" s="489">
        <f t="shared" si="3"/>
        <v>90</v>
      </c>
      <c r="AF69" s="490"/>
      <c r="AG69" s="487">
        <f t="shared" si="5"/>
        <v>54</v>
      </c>
      <c r="AH69" s="488"/>
      <c r="AI69" s="489">
        <v>36</v>
      </c>
      <c r="AJ69" s="486"/>
      <c r="AK69" s="489">
        <v>18</v>
      </c>
      <c r="AL69" s="490"/>
      <c r="AM69" s="489"/>
      <c r="AN69" s="490"/>
      <c r="AO69" s="489">
        <f t="shared" si="4"/>
        <v>36</v>
      </c>
      <c r="AP69" s="490"/>
      <c r="AQ69" s="520"/>
      <c r="AR69" s="485"/>
      <c r="AS69" s="520"/>
      <c r="AT69" s="485"/>
      <c r="AU69" s="487">
        <v>3</v>
      </c>
      <c r="AV69" s="485"/>
      <c r="AW69" s="520"/>
      <c r="AX69" s="485"/>
      <c r="AY69" s="487"/>
      <c r="AZ69" s="485"/>
      <c r="BA69" s="520"/>
      <c r="BB69" s="485"/>
      <c r="BC69" s="487"/>
      <c r="BD69" s="485"/>
      <c r="BE69" s="520"/>
      <c r="BF69" s="488"/>
      <c r="BH69" s="71"/>
      <c r="BI69" s="71"/>
      <c r="BJ69" s="71" t="s">
        <v>19</v>
      </c>
    </row>
    <row r="70" spans="3:79" s="54" customFormat="1" ht="52.9" customHeight="1" x14ac:dyDescent="0.25">
      <c r="C70" s="70"/>
      <c r="D70" s="479" t="s">
        <v>303</v>
      </c>
      <c r="E70" s="480"/>
      <c r="F70" s="481"/>
      <c r="G70" s="482" t="s">
        <v>307</v>
      </c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4"/>
      <c r="U70" s="489">
        <v>5.6</v>
      </c>
      <c r="V70" s="490"/>
      <c r="W70" s="487"/>
      <c r="X70" s="488"/>
      <c r="Y70" s="485"/>
      <c r="Z70" s="486"/>
      <c r="AA70" s="489">
        <v>5.6</v>
      </c>
      <c r="AB70" s="490"/>
      <c r="AC70" s="489">
        <v>7</v>
      </c>
      <c r="AD70" s="491"/>
      <c r="AE70" s="489">
        <f t="shared" si="3"/>
        <v>210</v>
      </c>
      <c r="AF70" s="490"/>
      <c r="AG70" s="487">
        <f t="shared" si="5"/>
        <v>90</v>
      </c>
      <c r="AH70" s="488"/>
      <c r="AI70" s="489">
        <v>54</v>
      </c>
      <c r="AJ70" s="486"/>
      <c r="AK70" s="489">
        <v>36</v>
      </c>
      <c r="AL70" s="490"/>
      <c r="AM70" s="489"/>
      <c r="AN70" s="490"/>
      <c r="AO70" s="489">
        <f t="shared" si="4"/>
        <v>120</v>
      </c>
      <c r="AP70" s="490"/>
      <c r="AQ70" s="520"/>
      <c r="AR70" s="485"/>
      <c r="AS70" s="520"/>
      <c r="AT70" s="485"/>
      <c r="AU70" s="487"/>
      <c r="AV70" s="485"/>
      <c r="AW70" s="520"/>
      <c r="AX70" s="485"/>
      <c r="AY70" s="487">
        <v>3</v>
      </c>
      <c r="AZ70" s="485"/>
      <c r="BA70" s="520">
        <v>2</v>
      </c>
      <c r="BB70" s="485"/>
      <c r="BC70" s="487"/>
      <c r="BD70" s="485"/>
      <c r="BE70" s="520"/>
      <c r="BF70" s="488"/>
      <c r="BH70" s="71"/>
      <c r="BI70" s="71"/>
      <c r="BJ70" s="71"/>
    </row>
    <row r="71" spans="3:79" s="54" customFormat="1" ht="48" customHeight="1" x14ac:dyDescent="0.25">
      <c r="C71" s="70"/>
      <c r="D71" s="479" t="s">
        <v>304</v>
      </c>
      <c r="E71" s="480"/>
      <c r="F71" s="481"/>
      <c r="G71" s="482" t="s">
        <v>309</v>
      </c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4"/>
      <c r="U71" s="485"/>
      <c r="V71" s="486"/>
      <c r="W71" s="487">
        <v>5</v>
      </c>
      <c r="X71" s="488"/>
      <c r="Y71" s="485"/>
      <c r="Z71" s="486"/>
      <c r="AA71" s="489"/>
      <c r="AB71" s="490"/>
      <c r="AC71" s="489">
        <v>1</v>
      </c>
      <c r="AD71" s="491"/>
      <c r="AE71" s="489">
        <f t="shared" si="3"/>
        <v>30</v>
      </c>
      <c r="AF71" s="490"/>
      <c r="AG71" s="487"/>
      <c r="AH71" s="488"/>
      <c r="AI71" s="489"/>
      <c r="AJ71" s="486"/>
      <c r="AK71" s="489"/>
      <c r="AL71" s="490"/>
      <c r="AM71" s="489"/>
      <c r="AN71" s="490"/>
      <c r="AO71" s="489">
        <f t="shared" si="4"/>
        <v>30</v>
      </c>
      <c r="AP71" s="490"/>
      <c r="AQ71" s="520"/>
      <c r="AR71" s="485"/>
      <c r="AS71" s="520"/>
      <c r="AT71" s="485"/>
      <c r="AU71" s="487"/>
      <c r="AV71" s="485"/>
      <c r="AW71" s="520"/>
      <c r="AX71" s="485"/>
      <c r="AY71" s="487"/>
      <c r="AZ71" s="485"/>
      <c r="BA71" s="520"/>
      <c r="BB71" s="485"/>
      <c r="BC71" s="487"/>
      <c r="BD71" s="485"/>
      <c r="BE71" s="520"/>
      <c r="BF71" s="488"/>
      <c r="BH71" s="71"/>
      <c r="BI71" s="71" t="s">
        <v>19</v>
      </c>
      <c r="BJ71" s="71" t="s">
        <v>19</v>
      </c>
    </row>
    <row r="72" spans="3:79" s="54" customFormat="1" ht="28.9" customHeight="1" x14ac:dyDescent="0.25">
      <c r="C72" s="70"/>
      <c r="D72" s="479" t="s">
        <v>305</v>
      </c>
      <c r="E72" s="480"/>
      <c r="F72" s="481"/>
      <c r="G72" s="482" t="s">
        <v>163</v>
      </c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4"/>
      <c r="U72" s="485"/>
      <c r="V72" s="486"/>
      <c r="W72" s="487">
        <v>8</v>
      </c>
      <c r="X72" s="488"/>
      <c r="Y72" s="485">
        <v>8</v>
      </c>
      <c r="Z72" s="486"/>
      <c r="AA72" s="489">
        <v>8</v>
      </c>
      <c r="AB72" s="490"/>
      <c r="AC72" s="489">
        <v>3</v>
      </c>
      <c r="AD72" s="491"/>
      <c r="AE72" s="489">
        <f t="shared" si="3"/>
        <v>90</v>
      </c>
      <c r="AF72" s="490"/>
      <c r="AG72" s="487">
        <f>+SUM(AI72:AN72)</f>
        <v>54</v>
      </c>
      <c r="AH72" s="488"/>
      <c r="AI72" s="489">
        <v>36</v>
      </c>
      <c r="AJ72" s="486"/>
      <c r="AK72" s="489">
        <v>18</v>
      </c>
      <c r="AL72" s="490"/>
      <c r="AM72" s="489"/>
      <c r="AN72" s="490"/>
      <c r="AO72" s="489">
        <f t="shared" si="4"/>
        <v>36</v>
      </c>
      <c r="AP72" s="490"/>
      <c r="AQ72" s="520"/>
      <c r="AR72" s="485"/>
      <c r="AS72" s="520"/>
      <c r="AT72" s="485"/>
      <c r="AU72" s="487"/>
      <c r="AV72" s="485"/>
      <c r="AW72" s="520"/>
      <c r="AX72" s="485"/>
      <c r="AY72" s="487"/>
      <c r="AZ72" s="485"/>
      <c r="BA72" s="520"/>
      <c r="BB72" s="485"/>
      <c r="BC72" s="487"/>
      <c r="BD72" s="485"/>
      <c r="BE72" s="520">
        <v>6</v>
      </c>
      <c r="BF72" s="488"/>
      <c r="BH72" s="71"/>
      <c r="BI72" s="71"/>
      <c r="BJ72" s="71"/>
    </row>
    <row r="73" spans="3:79" s="54" customFormat="1" ht="42" customHeight="1" x14ac:dyDescent="0.25">
      <c r="C73" s="70"/>
      <c r="D73" s="479" t="s">
        <v>306</v>
      </c>
      <c r="E73" s="480"/>
      <c r="F73" s="481"/>
      <c r="G73" s="482" t="s">
        <v>313</v>
      </c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4"/>
      <c r="U73" s="485">
        <v>7</v>
      </c>
      <c r="V73" s="486"/>
      <c r="W73" s="487"/>
      <c r="X73" s="488"/>
      <c r="Y73" s="485">
        <v>7</v>
      </c>
      <c r="Z73" s="486"/>
      <c r="AA73" s="489">
        <v>7</v>
      </c>
      <c r="AB73" s="490"/>
      <c r="AC73" s="489">
        <v>4</v>
      </c>
      <c r="AD73" s="491"/>
      <c r="AE73" s="489">
        <f t="shared" si="3"/>
        <v>120</v>
      </c>
      <c r="AF73" s="490"/>
      <c r="AG73" s="487">
        <f>+SUM(AI73:AN73)</f>
        <v>54</v>
      </c>
      <c r="AH73" s="488"/>
      <c r="AI73" s="489">
        <v>36</v>
      </c>
      <c r="AJ73" s="486"/>
      <c r="AK73" s="489">
        <v>18</v>
      </c>
      <c r="AL73" s="490"/>
      <c r="AM73" s="489"/>
      <c r="AN73" s="490"/>
      <c r="AO73" s="489">
        <f t="shared" si="4"/>
        <v>66</v>
      </c>
      <c r="AP73" s="490"/>
      <c r="AQ73" s="520"/>
      <c r="AR73" s="485"/>
      <c r="AS73" s="520"/>
      <c r="AT73" s="485"/>
      <c r="AU73" s="487"/>
      <c r="AV73" s="485"/>
      <c r="AW73" s="520"/>
      <c r="AX73" s="485"/>
      <c r="AY73" s="487"/>
      <c r="AZ73" s="485"/>
      <c r="BA73" s="520"/>
      <c r="BB73" s="485"/>
      <c r="BC73" s="487">
        <v>3</v>
      </c>
      <c r="BD73" s="485"/>
      <c r="BE73" s="520"/>
      <c r="BF73" s="488"/>
      <c r="BH73" s="71"/>
      <c r="BI73" s="71"/>
      <c r="BJ73" s="71"/>
    </row>
    <row r="74" spans="3:79" s="54" customFormat="1" ht="27" customHeight="1" x14ac:dyDescent="0.25">
      <c r="C74" s="70"/>
      <c r="D74" s="606" t="s">
        <v>308</v>
      </c>
      <c r="E74" s="607"/>
      <c r="F74" s="608"/>
      <c r="G74" s="642" t="s">
        <v>26</v>
      </c>
      <c r="H74" s="643"/>
      <c r="I74" s="643"/>
      <c r="J74" s="643"/>
      <c r="K74" s="643"/>
      <c r="L74" s="643"/>
      <c r="M74" s="643"/>
      <c r="N74" s="643"/>
      <c r="O74" s="643"/>
      <c r="P74" s="643"/>
      <c r="Q74" s="643"/>
      <c r="R74" s="643"/>
      <c r="S74" s="643"/>
      <c r="T74" s="644"/>
      <c r="U74" s="638"/>
      <c r="V74" s="641"/>
      <c r="W74" s="637">
        <v>2</v>
      </c>
      <c r="X74" s="640"/>
      <c r="Y74" s="638">
        <v>2</v>
      </c>
      <c r="Z74" s="641"/>
      <c r="AA74" s="626">
        <v>2</v>
      </c>
      <c r="AB74" s="628"/>
      <c r="AC74" s="626">
        <v>5.5</v>
      </c>
      <c r="AD74" s="627"/>
      <c r="AE74" s="626">
        <f t="shared" si="3"/>
        <v>165</v>
      </c>
      <c r="AF74" s="628"/>
      <c r="AG74" s="637">
        <f t="shared" ref="AG74:AG75" si="6">+SUM(AI74:AN74)</f>
        <v>90</v>
      </c>
      <c r="AH74" s="640"/>
      <c r="AI74" s="626">
        <v>54</v>
      </c>
      <c r="AJ74" s="641"/>
      <c r="AK74" s="626"/>
      <c r="AL74" s="628"/>
      <c r="AM74" s="626">
        <v>36</v>
      </c>
      <c r="AN74" s="628"/>
      <c r="AO74" s="626">
        <f t="shared" si="4"/>
        <v>75</v>
      </c>
      <c r="AP74" s="628"/>
      <c r="AQ74" s="639"/>
      <c r="AR74" s="638"/>
      <c r="AS74" s="639">
        <v>5</v>
      </c>
      <c r="AT74" s="638"/>
      <c r="AU74" s="637"/>
      <c r="AV74" s="638"/>
      <c r="AW74" s="639"/>
      <c r="AX74" s="638"/>
      <c r="AY74" s="637"/>
      <c r="AZ74" s="638"/>
      <c r="BA74" s="639"/>
      <c r="BB74" s="638"/>
      <c r="BC74" s="637"/>
      <c r="BD74" s="638"/>
      <c r="BE74" s="639"/>
      <c r="BF74" s="640"/>
      <c r="BH74" s="71"/>
      <c r="BI74" s="71"/>
      <c r="BJ74" s="71" t="s">
        <v>19</v>
      </c>
    </row>
    <row r="75" spans="3:79" s="54" customFormat="1" ht="23.25" customHeight="1" x14ac:dyDescent="0.25">
      <c r="C75" s="273"/>
      <c r="D75" s="479" t="s">
        <v>310</v>
      </c>
      <c r="E75" s="480"/>
      <c r="F75" s="481"/>
      <c r="G75" s="482" t="s">
        <v>28</v>
      </c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4"/>
      <c r="U75" s="485">
        <v>2</v>
      </c>
      <c r="V75" s="486"/>
      <c r="W75" s="489"/>
      <c r="X75" s="490"/>
      <c r="Y75" s="485"/>
      <c r="Z75" s="486"/>
      <c r="AA75" s="489">
        <v>2</v>
      </c>
      <c r="AB75" s="490"/>
      <c r="AC75" s="489">
        <v>6</v>
      </c>
      <c r="AD75" s="491"/>
      <c r="AE75" s="489">
        <f t="shared" si="3"/>
        <v>180</v>
      </c>
      <c r="AF75" s="490"/>
      <c r="AG75" s="487">
        <f t="shared" si="6"/>
        <v>90</v>
      </c>
      <c r="AH75" s="488"/>
      <c r="AI75" s="489">
        <v>54</v>
      </c>
      <c r="AJ75" s="486"/>
      <c r="AK75" s="489">
        <v>36</v>
      </c>
      <c r="AL75" s="490"/>
      <c r="AM75" s="489"/>
      <c r="AN75" s="490"/>
      <c r="AO75" s="489">
        <f t="shared" si="4"/>
        <v>90</v>
      </c>
      <c r="AP75" s="490"/>
      <c r="AQ75" s="520"/>
      <c r="AR75" s="485"/>
      <c r="AS75" s="520">
        <v>5</v>
      </c>
      <c r="AT75" s="485"/>
      <c r="AU75" s="487"/>
      <c r="AV75" s="485"/>
      <c r="AW75" s="520"/>
      <c r="AX75" s="485"/>
      <c r="AY75" s="487"/>
      <c r="AZ75" s="485"/>
      <c r="BA75" s="520"/>
      <c r="BB75" s="485"/>
      <c r="BC75" s="487"/>
      <c r="BD75" s="485"/>
      <c r="BE75" s="520"/>
      <c r="BF75" s="488"/>
      <c r="BH75" s="71"/>
      <c r="BI75" s="275"/>
      <c r="BJ75" s="275"/>
      <c r="BL75" s="605"/>
      <c r="BM75" s="605"/>
      <c r="BN75" s="605"/>
      <c r="BO75" s="605"/>
      <c r="BP75" s="605"/>
      <c r="BQ75" s="605"/>
      <c r="BR75" s="605"/>
      <c r="BS75" s="605"/>
      <c r="BT75" s="605"/>
      <c r="BU75" s="605"/>
      <c r="BV75" s="605"/>
      <c r="BW75" s="605"/>
      <c r="BX75" s="605"/>
      <c r="BY75" s="605"/>
      <c r="BZ75" s="605"/>
      <c r="CA75" s="605"/>
    </row>
    <row r="76" spans="3:79" s="54" customFormat="1" ht="48" customHeight="1" x14ac:dyDescent="0.25">
      <c r="C76" s="70"/>
      <c r="D76" s="479" t="s">
        <v>311</v>
      </c>
      <c r="E76" s="480"/>
      <c r="F76" s="481"/>
      <c r="G76" s="482" t="s">
        <v>319</v>
      </c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4"/>
      <c r="U76" s="485"/>
      <c r="V76" s="486"/>
      <c r="W76" s="487">
        <v>6</v>
      </c>
      <c r="X76" s="488"/>
      <c r="Y76" s="485"/>
      <c r="Z76" s="486"/>
      <c r="AA76" s="489"/>
      <c r="AB76" s="490"/>
      <c r="AC76" s="489">
        <v>1.5</v>
      </c>
      <c r="AD76" s="491"/>
      <c r="AE76" s="489">
        <f t="shared" si="3"/>
        <v>45</v>
      </c>
      <c r="AF76" s="490"/>
      <c r="AG76" s="487"/>
      <c r="AH76" s="488"/>
      <c r="AI76" s="489"/>
      <c r="AJ76" s="486"/>
      <c r="AK76" s="489"/>
      <c r="AL76" s="490"/>
      <c r="AM76" s="489"/>
      <c r="AN76" s="490"/>
      <c r="AO76" s="489">
        <f t="shared" si="4"/>
        <v>45</v>
      </c>
      <c r="AP76" s="490"/>
      <c r="AQ76" s="520"/>
      <c r="AR76" s="485"/>
      <c r="AS76" s="520"/>
      <c r="AT76" s="520"/>
      <c r="AU76" s="489"/>
      <c r="AV76" s="491"/>
      <c r="AW76" s="491"/>
      <c r="AX76" s="490"/>
      <c r="AY76" s="489"/>
      <c r="AZ76" s="491"/>
      <c r="BA76" s="491"/>
      <c r="BB76" s="490"/>
      <c r="BC76" s="489"/>
      <c r="BD76" s="491"/>
      <c r="BE76" s="491"/>
      <c r="BF76" s="490"/>
      <c r="BH76" s="71" t="s">
        <v>19</v>
      </c>
      <c r="BI76" s="71" t="s">
        <v>19</v>
      </c>
      <c r="BJ76" s="71"/>
    </row>
    <row r="77" spans="3:79" s="54" customFormat="1" ht="23.25" x14ac:dyDescent="0.25">
      <c r="C77" s="70"/>
      <c r="D77" s="479" t="s">
        <v>312</v>
      </c>
      <c r="E77" s="480"/>
      <c r="F77" s="481"/>
      <c r="G77" s="482" t="s">
        <v>49</v>
      </c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4"/>
      <c r="U77" s="485">
        <v>6</v>
      </c>
      <c r="V77" s="486"/>
      <c r="W77" s="487"/>
      <c r="X77" s="488"/>
      <c r="Y77" s="485"/>
      <c r="Z77" s="486"/>
      <c r="AA77" s="489">
        <v>6</v>
      </c>
      <c r="AB77" s="490"/>
      <c r="AC77" s="489">
        <v>4</v>
      </c>
      <c r="AD77" s="491"/>
      <c r="AE77" s="489">
        <f t="shared" si="3"/>
        <v>120</v>
      </c>
      <c r="AF77" s="490"/>
      <c r="AG77" s="487">
        <f>+SUM(AI77:AN77)</f>
        <v>54</v>
      </c>
      <c r="AH77" s="488"/>
      <c r="AI77" s="489">
        <v>36</v>
      </c>
      <c r="AJ77" s="486"/>
      <c r="AK77" s="489">
        <v>18</v>
      </c>
      <c r="AL77" s="490"/>
      <c r="AM77" s="489"/>
      <c r="AN77" s="490"/>
      <c r="AO77" s="489">
        <f t="shared" si="4"/>
        <v>66</v>
      </c>
      <c r="AP77" s="490"/>
      <c r="AQ77" s="520"/>
      <c r="AR77" s="485"/>
      <c r="AS77" s="520"/>
      <c r="AT77" s="520"/>
      <c r="AU77" s="489"/>
      <c r="AV77" s="491"/>
      <c r="AW77" s="491"/>
      <c r="AX77" s="490"/>
      <c r="AY77" s="489"/>
      <c r="AZ77" s="491"/>
      <c r="BA77" s="491">
        <v>3</v>
      </c>
      <c r="BB77" s="490"/>
      <c r="BC77" s="489"/>
      <c r="BD77" s="491"/>
      <c r="BE77" s="491"/>
      <c r="BF77" s="490"/>
      <c r="BH77" s="71"/>
      <c r="BI77" s="71"/>
      <c r="BJ77" s="71"/>
    </row>
    <row r="78" spans="3:79" s="54" customFormat="1" ht="23.25" x14ac:dyDescent="0.25">
      <c r="C78" s="70"/>
      <c r="D78" s="479" t="s">
        <v>314</v>
      </c>
      <c r="E78" s="480"/>
      <c r="F78" s="481"/>
      <c r="G78" s="482" t="s">
        <v>33</v>
      </c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4"/>
      <c r="U78" s="485">
        <v>3</v>
      </c>
      <c r="V78" s="486"/>
      <c r="W78" s="487"/>
      <c r="X78" s="488"/>
      <c r="Y78" s="485">
        <v>3</v>
      </c>
      <c r="Z78" s="486"/>
      <c r="AA78" s="489">
        <v>3</v>
      </c>
      <c r="AB78" s="490"/>
      <c r="AC78" s="489">
        <v>4</v>
      </c>
      <c r="AD78" s="491"/>
      <c r="AE78" s="489">
        <f t="shared" si="3"/>
        <v>120</v>
      </c>
      <c r="AF78" s="490"/>
      <c r="AG78" s="487">
        <f t="shared" ref="AG78:AG80" si="7">+SUM(AI78:AN78)</f>
        <v>54</v>
      </c>
      <c r="AH78" s="488"/>
      <c r="AI78" s="489">
        <v>36</v>
      </c>
      <c r="AJ78" s="486"/>
      <c r="AK78" s="489"/>
      <c r="AL78" s="490"/>
      <c r="AM78" s="489">
        <v>18</v>
      </c>
      <c r="AN78" s="490"/>
      <c r="AO78" s="489">
        <f t="shared" si="4"/>
        <v>66</v>
      </c>
      <c r="AP78" s="490"/>
      <c r="AQ78" s="520"/>
      <c r="AR78" s="485"/>
      <c r="AS78" s="520"/>
      <c r="AT78" s="520"/>
      <c r="AU78" s="489">
        <v>3</v>
      </c>
      <c r="AV78" s="491"/>
      <c r="AW78" s="491"/>
      <c r="AX78" s="490"/>
      <c r="AY78" s="489"/>
      <c r="AZ78" s="491"/>
      <c r="BA78" s="491"/>
      <c r="BB78" s="490"/>
      <c r="BC78" s="489"/>
      <c r="BD78" s="491"/>
      <c r="BE78" s="491"/>
      <c r="BF78" s="490"/>
      <c r="BH78" s="71"/>
      <c r="BI78" s="71"/>
      <c r="BJ78" s="71"/>
    </row>
    <row r="79" spans="3:79" s="54" customFormat="1" ht="23.25" x14ac:dyDescent="0.25">
      <c r="C79" s="70"/>
      <c r="D79" s="479" t="s">
        <v>357</v>
      </c>
      <c r="E79" s="480"/>
      <c r="F79" s="481"/>
      <c r="G79" s="482" t="s">
        <v>358</v>
      </c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4"/>
      <c r="U79" s="485">
        <v>5</v>
      </c>
      <c r="V79" s="486"/>
      <c r="W79" s="487"/>
      <c r="X79" s="488"/>
      <c r="Y79" s="485"/>
      <c r="Z79" s="486"/>
      <c r="AA79" s="489">
        <v>5</v>
      </c>
      <c r="AB79" s="490"/>
      <c r="AC79" s="489">
        <v>5</v>
      </c>
      <c r="AD79" s="491"/>
      <c r="AE79" s="489">
        <f t="shared" si="3"/>
        <v>150</v>
      </c>
      <c r="AF79" s="490"/>
      <c r="AG79" s="487">
        <f t="shared" si="7"/>
        <v>72</v>
      </c>
      <c r="AH79" s="488"/>
      <c r="AI79" s="489">
        <v>36</v>
      </c>
      <c r="AJ79" s="486"/>
      <c r="AK79" s="489"/>
      <c r="AL79" s="490"/>
      <c r="AM79" s="489">
        <v>36</v>
      </c>
      <c r="AN79" s="490"/>
      <c r="AO79" s="489">
        <f t="shared" si="4"/>
        <v>78</v>
      </c>
      <c r="AP79" s="490"/>
      <c r="AQ79" s="520"/>
      <c r="AR79" s="485"/>
      <c r="AS79" s="520"/>
      <c r="AT79" s="520"/>
      <c r="AU79" s="489"/>
      <c r="AV79" s="491"/>
      <c r="AW79" s="491"/>
      <c r="AX79" s="490"/>
      <c r="AY79" s="489">
        <v>4</v>
      </c>
      <c r="AZ79" s="491"/>
      <c r="BA79" s="491"/>
      <c r="BB79" s="490"/>
      <c r="BC79" s="489"/>
      <c r="BD79" s="491"/>
      <c r="BE79" s="491"/>
      <c r="BF79" s="490"/>
      <c r="BH79" s="71"/>
      <c r="BI79" s="71"/>
      <c r="BJ79" s="71"/>
    </row>
    <row r="80" spans="3:79" s="54" customFormat="1" ht="23.25" x14ac:dyDescent="0.25">
      <c r="C80" s="70"/>
      <c r="D80" s="479" t="s">
        <v>315</v>
      </c>
      <c r="E80" s="480"/>
      <c r="F80" s="481"/>
      <c r="G80" s="482" t="s">
        <v>321</v>
      </c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4"/>
      <c r="U80" s="485">
        <v>3.4</v>
      </c>
      <c r="V80" s="486"/>
      <c r="W80" s="487"/>
      <c r="X80" s="488"/>
      <c r="Y80" s="485">
        <v>3.4</v>
      </c>
      <c r="Z80" s="486"/>
      <c r="AA80" s="489">
        <v>3.4</v>
      </c>
      <c r="AB80" s="490"/>
      <c r="AC80" s="489">
        <v>10.5</v>
      </c>
      <c r="AD80" s="491"/>
      <c r="AE80" s="489">
        <f t="shared" si="3"/>
        <v>315</v>
      </c>
      <c r="AF80" s="490"/>
      <c r="AG80" s="487">
        <f t="shared" si="7"/>
        <v>144</v>
      </c>
      <c r="AH80" s="488"/>
      <c r="AI80" s="489">
        <v>54</v>
      </c>
      <c r="AJ80" s="486"/>
      <c r="AK80" s="489"/>
      <c r="AL80" s="490"/>
      <c r="AM80" s="489">
        <v>90</v>
      </c>
      <c r="AN80" s="490"/>
      <c r="AO80" s="489">
        <f t="shared" si="4"/>
        <v>171</v>
      </c>
      <c r="AP80" s="490"/>
      <c r="AQ80" s="520"/>
      <c r="AR80" s="485"/>
      <c r="AS80" s="520"/>
      <c r="AT80" s="520"/>
      <c r="AU80" s="489">
        <v>4</v>
      </c>
      <c r="AV80" s="491"/>
      <c r="AW80" s="491">
        <v>4</v>
      </c>
      <c r="AX80" s="490"/>
      <c r="AY80" s="489"/>
      <c r="AZ80" s="491"/>
      <c r="BA80" s="491"/>
      <c r="BB80" s="490"/>
      <c r="BC80" s="489"/>
      <c r="BD80" s="491"/>
      <c r="BE80" s="491"/>
      <c r="BF80" s="490"/>
      <c r="BH80" s="71"/>
      <c r="BI80" s="71"/>
      <c r="BJ80" s="71"/>
    </row>
    <row r="81" spans="2:79" s="54" customFormat="1" ht="48" customHeight="1" x14ac:dyDescent="0.25">
      <c r="C81" s="70"/>
      <c r="D81" s="479" t="s">
        <v>316</v>
      </c>
      <c r="E81" s="480"/>
      <c r="F81" s="481"/>
      <c r="G81" s="482" t="s">
        <v>322</v>
      </c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4"/>
      <c r="U81" s="485"/>
      <c r="V81" s="486"/>
      <c r="W81" s="487">
        <v>8</v>
      </c>
      <c r="X81" s="488"/>
      <c r="Y81" s="485"/>
      <c r="Z81" s="486"/>
      <c r="AA81" s="489"/>
      <c r="AB81" s="490"/>
      <c r="AC81" s="489">
        <v>1.5</v>
      </c>
      <c r="AD81" s="491"/>
      <c r="AE81" s="489">
        <f t="shared" si="3"/>
        <v>45</v>
      </c>
      <c r="AF81" s="490"/>
      <c r="AG81" s="487"/>
      <c r="AH81" s="488"/>
      <c r="AI81" s="489"/>
      <c r="AJ81" s="486"/>
      <c r="AK81" s="489"/>
      <c r="AL81" s="490"/>
      <c r="AM81" s="489"/>
      <c r="AN81" s="490"/>
      <c r="AO81" s="489">
        <f t="shared" si="4"/>
        <v>45</v>
      </c>
      <c r="AP81" s="490"/>
      <c r="AQ81" s="520"/>
      <c r="AR81" s="485"/>
      <c r="AS81" s="520"/>
      <c r="AT81" s="520"/>
      <c r="AU81" s="489"/>
      <c r="AV81" s="491"/>
      <c r="AW81" s="491"/>
      <c r="AX81" s="490"/>
      <c r="AY81" s="489"/>
      <c r="AZ81" s="491"/>
      <c r="BA81" s="491"/>
      <c r="BB81" s="490"/>
      <c r="BC81" s="489"/>
      <c r="BD81" s="491"/>
      <c r="BE81" s="491"/>
      <c r="BF81" s="490"/>
      <c r="BH81" s="71" t="s">
        <v>19</v>
      </c>
      <c r="BI81" s="71"/>
      <c r="BJ81" s="71"/>
    </row>
    <row r="82" spans="2:79" s="54" customFormat="1" ht="23.25" x14ac:dyDescent="0.25">
      <c r="C82" s="70"/>
      <c r="D82" s="479" t="s">
        <v>317</v>
      </c>
      <c r="E82" s="480"/>
      <c r="F82" s="481"/>
      <c r="G82" s="482" t="s">
        <v>35</v>
      </c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4"/>
      <c r="U82" s="485"/>
      <c r="V82" s="486"/>
      <c r="W82" s="487">
        <v>3</v>
      </c>
      <c r="X82" s="488"/>
      <c r="Y82" s="485"/>
      <c r="Z82" s="486"/>
      <c r="AA82" s="489"/>
      <c r="AB82" s="490"/>
      <c r="AC82" s="489">
        <v>1.5</v>
      </c>
      <c r="AD82" s="491"/>
      <c r="AE82" s="489">
        <f t="shared" si="3"/>
        <v>45</v>
      </c>
      <c r="AF82" s="490"/>
      <c r="AG82" s="487"/>
      <c r="AH82" s="488"/>
      <c r="AI82" s="489"/>
      <c r="AJ82" s="486"/>
      <c r="AK82" s="489"/>
      <c r="AL82" s="490"/>
      <c r="AM82" s="489"/>
      <c r="AN82" s="490"/>
      <c r="AO82" s="489">
        <f t="shared" si="4"/>
        <v>45</v>
      </c>
      <c r="AP82" s="490"/>
      <c r="AQ82" s="520"/>
      <c r="AR82" s="485"/>
      <c r="AS82" s="520"/>
      <c r="AT82" s="520"/>
      <c r="AU82" s="489"/>
      <c r="AV82" s="491"/>
      <c r="AW82" s="491"/>
      <c r="AX82" s="490"/>
      <c r="AY82" s="489"/>
      <c r="AZ82" s="491"/>
      <c r="BA82" s="491"/>
      <c r="BB82" s="490"/>
      <c r="BC82" s="489"/>
      <c r="BD82" s="491"/>
      <c r="BE82" s="491"/>
      <c r="BF82" s="490"/>
      <c r="BH82" s="71"/>
      <c r="BI82" s="71"/>
      <c r="BJ82" s="71"/>
    </row>
    <row r="83" spans="2:79" s="54" customFormat="1" ht="22.9" customHeight="1" x14ac:dyDescent="0.25">
      <c r="D83" s="606" t="s">
        <v>318</v>
      </c>
      <c r="E83" s="607"/>
      <c r="F83" s="607"/>
      <c r="G83" s="591" t="s">
        <v>55</v>
      </c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635"/>
      <c r="U83" s="629"/>
      <c r="V83" s="630"/>
      <c r="W83" s="634">
        <v>8</v>
      </c>
      <c r="X83" s="630"/>
      <c r="Y83" s="629"/>
      <c r="Z83" s="630"/>
      <c r="AA83" s="634"/>
      <c r="AB83" s="636"/>
      <c r="AC83" s="629">
        <v>6</v>
      </c>
      <c r="AD83" s="630"/>
      <c r="AE83" s="634">
        <f t="shared" si="3"/>
        <v>180</v>
      </c>
      <c r="AF83" s="630"/>
      <c r="AG83" s="629"/>
      <c r="AH83" s="636"/>
      <c r="AI83" s="629"/>
      <c r="AJ83" s="630"/>
      <c r="AK83" s="629"/>
      <c r="AL83" s="630"/>
      <c r="AM83" s="629"/>
      <c r="AN83" s="630"/>
      <c r="AO83" s="632">
        <f t="shared" si="4"/>
        <v>180</v>
      </c>
      <c r="AP83" s="632"/>
      <c r="AQ83" s="633"/>
      <c r="AR83" s="634"/>
      <c r="AS83" s="632"/>
      <c r="AT83" s="632"/>
      <c r="AU83" s="489"/>
      <c r="AV83" s="491"/>
      <c r="AW83" s="491"/>
      <c r="AX83" s="490"/>
      <c r="AY83" s="489"/>
      <c r="AZ83" s="491"/>
      <c r="BA83" s="491"/>
      <c r="BB83" s="490"/>
      <c r="BC83" s="489"/>
      <c r="BD83" s="491"/>
      <c r="BE83" s="491"/>
      <c r="BF83" s="490"/>
      <c r="BH83" s="370"/>
      <c r="BI83" s="71" t="s">
        <v>19</v>
      </c>
      <c r="BJ83" s="71"/>
    </row>
    <row r="84" spans="2:79" s="54" customFormat="1" ht="24" customHeight="1" thickBot="1" x14ac:dyDescent="0.3">
      <c r="D84" s="606" t="s">
        <v>320</v>
      </c>
      <c r="E84" s="607"/>
      <c r="F84" s="607"/>
      <c r="G84" s="482" t="s">
        <v>56</v>
      </c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4"/>
      <c r="U84" s="629"/>
      <c r="V84" s="630"/>
      <c r="W84" s="520"/>
      <c r="X84" s="520"/>
      <c r="Y84" s="487"/>
      <c r="Z84" s="488"/>
      <c r="AA84" s="631"/>
      <c r="AB84" s="631"/>
      <c r="AC84" s="489">
        <v>6</v>
      </c>
      <c r="AD84" s="490"/>
      <c r="AE84" s="485">
        <f t="shared" si="3"/>
        <v>180</v>
      </c>
      <c r="AF84" s="490"/>
      <c r="AG84" s="487"/>
      <c r="AH84" s="488"/>
      <c r="AI84" s="489"/>
      <c r="AJ84" s="490"/>
      <c r="AK84" s="489"/>
      <c r="AL84" s="490"/>
      <c r="AM84" s="489"/>
      <c r="AN84" s="490"/>
      <c r="AO84" s="485">
        <f t="shared" si="4"/>
        <v>180</v>
      </c>
      <c r="AP84" s="490"/>
      <c r="AQ84" s="487"/>
      <c r="AR84" s="485"/>
      <c r="AS84" s="520"/>
      <c r="AT84" s="520"/>
      <c r="AU84" s="626"/>
      <c r="AV84" s="627"/>
      <c r="AW84" s="627"/>
      <c r="AX84" s="628"/>
      <c r="AY84" s="623"/>
      <c r="AZ84" s="621"/>
      <c r="BA84" s="621"/>
      <c r="BB84" s="622"/>
      <c r="BC84" s="623"/>
      <c r="BD84" s="621"/>
      <c r="BE84" s="621"/>
      <c r="BF84" s="622"/>
      <c r="BH84" s="71"/>
      <c r="BI84" s="71"/>
      <c r="BJ84" s="71"/>
    </row>
    <row r="85" spans="2:79" s="67" customFormat="1" ht="27" thickBot="1" x14ac:dyDescent="0.35">
      <c r="D85" s="624" t="s">
        <v>323</v>
      </c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566">
        <v>20</v>
      </c>
      <c r="V85" s="598"/>
      <c r="W85" s="566">
        <v>15</v>
      </c>
      <c r="X85" s="566"/>
      <c r="Y85" s="566">
        <v>19</v>
      </c>
      <c r="Z85" s="566"/>
      <c r="AA85" s="625">
        <v>29</v>
      </c>
      <c r="AB85" s="625"/>
      <c r="AC85" s="620">
        <f>SUM(AC56:AD84)</f>
        <v>149</v>
      </c>
      <c r="AD85" s="620"/>
      <c r="AE85" s="620">
        <f>SUM(AE56:AF84)</f>
        <v>4470</v>
      </c>
      <c r="AF85" s="620"/>
      <c r="AG85" s="620">
        <f>SUM(AG56:AH84)</f>
        <v>1926</v>
      </c>
      <c r="AH85" s="620"/>
      <c r="AI85" s="620">
        <f>SUM(AI56:AJ84)</f>
        <v>1080</v>
      </c>
      <c r="AJ85" s="620"/>
      <c r="AK85" s="620">
        <f>SUM(AK56:AL84)</f>
        <v>414</v>
      </c>
      <c r="AL85" s="620"/>
      <c r="AM85" s="620">
        <f>SUM(AM56:AN84)</f>
        <v>432</v>
      </c>
      <c r="AN85" s="620"/>
      <c r="AO85" s="620">
        <f>SUM(AO56:AP84)</f>
        <v>2544</v>
      </c>
      <c r="AP85" s="620"/>
      <c r="AQ85" s="617">
        <f>SUM(AQ56:AR84)</f>
        <v>22</v>
      </c>
      <c r="AR85" s="615"/>
      <c r="AS85" s="615">
        <f>SUM(AS56:AT84)</f>
        <v>22</v>
      </c>
      <c r="AT85" s="616"/>
      <c r="AU85" s="617">
        <f>SUM(AU56:AV84)</f>
        <v>13</v>
      </c>
      <c r="AV85" s="615"/>
      <c r="AW85" s="615">
        <f>SUM(AW56:AX84)</f>
        <v>16</v>
      </c>
      <c r="AX85" s="616"/>
      <c r="AY85" s="617">
        <f>SUM(AY56:AZ84)</f>
        <v>10</v>
      </c>
      <c r="AZ85" s="615"/>
      <c r="BA85" s="615">
        <f>SUM(BA56:BB84)</f>
        <v>12</v>
      </c>
      <c r="BB85" s="616"/>
      <c r="BC85" s="617">
        <f>SUM(BC56:BD84)</f>
        <v>6</v>
      </c>
      <c r="BD85" s="615"/>
      <c r="BE85" s="615">
        <f>SUM(BE56:BF84)</f>
        <v>12</v>
      </c>
      <c r="BF85" s="616"/>
      <c r="BH85" s="280"/>
      <c r="BI85" s="304" t="s">
        <v>19</v>
      </c>
      <c r="BJ85" s="304"/>
    </row>
    <row r="86" spans="2:79" s="54" customFormat="1" ht="27" thickBot="1" x14ac:dyDescent="0.4">
      <c r="D86" s="567" t="s">
        <v>324</v>
      </c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568"/>
      <c r="T86" s="569"/>
      <c r="U86" s="618">
        <f>U85+U54</f>
        <v>21</v>
      </c>
      <c r="V86" s="619"/>
      <c r="W86" s="618">
        <f>W85+W54</f>
        <v>25</v>
      </c>
      <c r="X86" s="619"/>
      <c r="Y86" s="618">
        <f>Y85+Y54</f>
        <v>19</v>
      </c>
      <c r="Z86" s="619"/>
      <c r="AA86" s="618">
        <f>AA85+AA54</f>
        <v>41</v>
      </c>
      <c r="AB86" s="619"/>
      <c r="AC86" s="618">
        <f>AC85+AC54</f>
        <v>180</v>
      </c>
      <c r="AD86" s="619"/>
      <c r="AE86" s="618">
        <f>AE85+AE54</f>
        <v>5400</v>
      </c>
      <c r="AF86" s="619"/>
      <c r="AG86" s="618">
        <f>AG85+AG54</f>
        <v>2556</v>
      </c>
      <c r="AH86" s="619"/>
      <c r="AI86" s="618">
        <f>AI85+AI54</f>
        <v>1242</v>
      </c>
      <c r="AJ86" s="619"/>
      <c r="AK86" s="618">
        <f>AK85+AK54</f>
        <v>874</v>
      </c>
      <c r="AL86" s="619"/>
      <c r="AM86" s="618">
        <f>AM85+AM54</f>
        <v>440</v>
      </c>
      <c r="AN86" s="619"/>
      <c r="AO86" s="620">
        <f>SUM(AO57:AP85)</f>
        <v>4950</v>
      </c>
      <c r="AP86" s="620"/>
      <c r="AQ86" s="617">
        <f>AQ85+AQ54</f>
        <v>28</v>
      </c>
      <c r="AR86" s="615"/>
      <c r="AS86" s="615">
        <f>AS85+AS54</f>
        <v>28</v>
      </c>
      <c r="AT86" s="616"/>
      <c r="AU86" s="617">
        <f>AU85+AU54</f>
        <v>17</v>
      </c>
      <c r="AV86" s="615"/>
      <c r="AW86" s="615">
        <f>AW85+AW54</f>
        <v>18</v>
      </c>
      <c r="AX86" s="616"/>
      <c r="AY86" s="617">
        <f>AY85+AY54</f>
        <v>14</v>
      </c>
      <c r="AZ86" s="615"/>
      <c r="BA86" s="615">
        <f>BA85+BA54</f>
        <v>14</v>
      </c>
      <c r="BB86" s="616"/>
      <c r="BC86" s="617">
        <f>BC85+BC54</f>
        <v>16</v>
      </c>
      <c r="BD86" s="615"/>
      <c r="BE86" s="615">
        <f>BE85+BE54</f>
        <v>14</v>
      </c>
      <c r="BF86" s="616"/>
      <c r="BH86" s="379"/>
      <c r="BI86" s="71"/>
      <c r="BJ86" s="71"/>
    </row>
    <row r="87" spans="2:79" s="53" customFormat="1" ht="24" thickBot="1" x14ac:dyDescent="0.3">
      <c r="D87" s="435" t="s">
        <v>325</v>
      </c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7"/>
      <c r="BG87" s="54"/>
      <c r="BH87" s="55"/>
      <c r="BI87" s="56"/>
      <c r="BJ87" s="56"/>
    </row>
    <row r="88" spans="2:79" s="57" customFormat="1" ht="24" thickBot="1" x14ac:dyDescent="0.25">
      <c r="B88" s="58"/>
      <c r="D88" s="438" t="s">
        <v>326</v>
      </c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40"/>
      <c r="V88" s="440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41"/>
      <c r="BH88" s="59"/>
      <c r="BI88" s="60"/>
      <c r="BJ88" s="60"/>
    </row>
    <row r="89" spans="2:79" s="54" customFormat="1" ht="26.25" customHeight="1" x14ac:dyDescent="0.25">
      <c r="C89" s="368"/>
      <c r="D89" s="606" t="s">
        <v>327</v>
      </c>
      <c r="E89" s="607"/>
      <c r="F89" s="608"/>
      <c r="G89" s="611" t="s">
        <v>364</v>
      </c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3"/>
      <c r="U89" s="602"/>
      <c r="V89" s="603"/>
      <c r="W89" s="602">
        <v>3</v>
      </c>
      <c r="X89" s="603"/>
      <c r="Y89" s="602"/>
      <c r="Z89" s="609"/>
      <c r="AA89" s="614">
        <v>3</v>
      </c>
      <c r="AB89" s="603"/>
      <c r="AC89" s="602">
        <v>2</v>
      </c>
      <c r="AD89" s="603"/>
      <c r="AE89" s="602">
        <f>AC89*30</f>
        <v>60</v>
      </c>
      <c r="AF89" s="603"/>
      <c r="AG89" s="602">
        <f>AI89+AK89+AM89</f>
        <v>36</v>
      </c>
      <c r="AH89" s="603"/>
      <c r="AI89" s="602">
        <v>18</v>
      </c>
      <c r="AJ89" s="603"/>
      <c r="AK89" s="602">
        <v>18</v>
      </c>
      <c r="AL89" s="603"/>
      <c r="AM89" s="602"/>
      <c r="AN89" s="603"/>
      <c r="AO89" s="602">
        <f>AE89-AG89</f>
        <v>24</v>
      </c>
      <c r="AP89" s="603"/>
      <c r="AQ89" s="602"/>
      <c r="AR89" s="609"/>
      <c r="AS89" s="610"/>
      <c r="AT89" s="603"/>
      <c r="AU89" s="520">
        <v>2</v>
      </c>
      <c r="AV89" s="485"/>
      <c r="AW89" s="520"/>
      <c r="AX89" s="485"/>
      <c r="AY89" s="602"/>
      <c r="AZ89" s="609"/>
      <c r="BA89" s="520"/>
      <c r="BB89" s="485"/>
      <c r="BC89" s="602"/>
      <c r="BD89" s="609"/>
      <c r="BE89" s="610"/>
      <c r="BF89" s="603"/>
      <c r="BH89" s="71"/>
      <c r="BI89" s="71"/>
      <c r="BJ89" s="71"/>
    </row>
    <row r="90" spans="2:79" s="54" customFormat="1" ht="24" thickBot="1" x14ac:dyDescent="0.3">
      <c r="C90" s="273"/>
      <c r="D90" s="606" t="s">
        <v>328</v>
      </c>
      <c r="E90" s="607"/>
      <c r="F90" s="608"/>
      <c r="G90" s="482" t="s">
        <v>366</v>
      </c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4"/>
      <c r="U90" s="487"/>
      <c r="V90" s="488"/>
      <c r="W90" s="487">
        <v>4</v>
      </c>
      <c r="X90" s="488"/>
      <c r="Y90" s="487"/>
      <c r="Z90" s="485"/>
      <c r="AA90" s="486">
        <v>4</v>
      </c>
      <c r="AB90" s="488"/>
      <c r="AC90" s="487">
        <v>2</v>
      </c>
      <c r="AD90" s="488"/>
      <c r="AE90" s="487">
        <f>AC90*30</f>
        <v>60</v>
      </c>
      <c r="AF90" s="488"/>
      <c r="AG90" s="487">
        <f>AI90+AK90+AM90</f>
        <v>36</v>
      </c>
      <c r="AH90" s="488"/>
      <c r="AI90" s="487">
        <v>18</v>
      </c>
      <c r="AJ90" s="488"/>
      <c r="AK90" s="487">
        <v>18</v>
      </c>
      <c r="AL90" s="488"/>
      <c r="AM90" s="487"/>
      <c r="AN90" s="488"/>
      <c r="AO90" s="487">
        <f>AE90-AG90</f>
        <v>24</v>
      </c>
      <c r="AP90" s="488"/>
      <c r="AQ90" s="487"/>
      <c r="AR90" s="485"/>
      <c r="AS90" s="520"/>
      <c r="AT90" s="485"/>
      <c r="AU90" s="487"/>
      <c r="AV90" s="485"/>
      <c r="AW90" s="520">
        <v>2</v>
      </c>
      <c r="AX90" s="485"/>
      <c r="AY90" s="487"/>
      <c r="AZ90" s="485"/>
      <c r="BA90" s="520"/>
      <c r="BB90" s="485"/>
      <c r="BC90" s="487"/>
      <c r="BD90" s="485"/>
      <c r="BE90" s="520"/>
      <c r="BF90" s="488"/>
      <c r="BH90" s="71"/>
      <c r="BI90" s="71"/>
      <c r="BJ90" s="71"/>
      <c r="BL90" s="605"/>
      <c r="BM90" s="605"/>
      <c r="BN90" s="605"/>
      <c r="BO90" s="605"/>
      <c r="BP90" s="605"/>
      <c r="BQ90" s="605"/>
      <c r="BR90" s="605"/>
      <c r="BS90" s="605"/>
      <c r="BT90" s="605"/>
      <c r="BU90" s="605"/>
      <c r="BV90" s="605"/>
      <c r="BW90" s="605"/>
      <c r="BX90" s="605"/>
      <c r="BY90" s="605"/>
      <c r="BZ90" s="605"/>
      <c r="CA90" s="605"/>
    </row>
    <row r="91" spans="2:79" s="67" customFormat="1" ht="27" thickBot="1" x14ac:dyDescent="0.4">
      <c r="D91" s="570" t="s">
        <v>330</v>
      </c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2"/>
      <c r="U91" s="566"/>
      <c r="V91" s="566"/>
      <c r="W91" s="566">
        <v>2</v>
      </c>
      <c r="X91" s="566"/>
      <c r="Y91" s="563"/>
      <c r="Z91" s="564"/>
      <c r="AA91" s="604">
        <v>2</v>
      </c>
      <c r="AB91" s="576"/>
      <c r="AC91" s="566">
        <f>SUM(AC89:AD90)</f>
        <v>4</v>
      </c>
      <c r="AD91" s="566"/>
      <c r="AE91" s="566">
        <f>SUM(AE89:AF90)</f>
        <v>120</v>
      </c>
      <c r="AF91" s="566"/>
      <c r="AG91" s="566">
        <f>SUM(AG89:AH90)</f>
        <v>72</v>
      </c>
      <c r="AH91" s="566"/>
      <c r="AI91" s="566">
        <f>SUM(AI89:AJ90)</f>
        <v>36</v>
      </c>
      <c r="AJ91" s="566"/>
      <c r="AK91" s="566">
        <f>SUM(AK89:AL90)</f>
        <v>36</v>
      </c>
      <c r="AL91" s="566"/>
      <c r="AM91" s="566"/>
      <c r="AN91" s="566"/>
      <c r="AO91" s="566">
        <f>SUM(AO89:AP90)</f>
        <v>48</v>
      </c>
      <c r="AP91" s="566"/>
      <c r="AQ91" s="566"/>
      <c r="AR91" s="563"/>
      <c r="AS91" s="598"/>
      <c r="AT91" s="566"/>
      <c r="AU91" s="566">
        <f>SUM(AU89:AV90)</f>
        <v>2</v>
      </c>
      <c r="AV91" s="563"/>
      <c r="AW91" s="598">
        <f>SUM(AW89:AX90)</f>
        <v>2</v>
      </c>
      <c r="AX91" s="566"/>
      <c r="AY91" s="566"/>
      <c r="AZ91" s="563"/>
      <c r="BA91" s="598"/>
      <c r="BB91" s="566"/>
      <c r="BC91" s="566"/>
      <c r="BD91" s="563"/>
      <c r="BE91" s="598"/>
      <c r="BF91" s="566"/>
      <c r="BH91" s="280"/>
      <c r="BI91" s="304"/>
      <c r="BJ91" s="304"/>
    </row>
    <row r="92" spans="2:79" s="54" customFormat="1" ht="24" thickBot="1" x14ac:dyDescent="0.3">
      <c r="D92" s="438" t="s">
        <v>331</v>
      </c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40"/>
      <c r="V92" s="440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9"/>
      <c r="BF92" s="441"/>
      <c r="BH92" s="55"/>
      <c r="BI92" s="71"/>
      <c r="BJ92" s="71"/>
    </row>
    <row r="93" spans="2:79" s="57" customFormat="1" ht="23.25" x14ac:dyDescent="0.25">
      <c r="C93" s="54"/>
      <c r="D93" s="599" t="s">
        <v>103</v>
      </c>
      <c r="E93" s="600"/>
      <c r="F93" s="601"/>
      <c r="G93" s="591" t="s">
        <v>104</v>
      </c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3"/>
      <c r="U93" s="602"/>
      <c r="V93" s="603"/>
      <c r="W93" s="487">
        <v>4</v>
      </c>
      <c r="X93" s="488"/>
      <c r="Y93" s="485"/>
      <c r="Z93" s="486"/>
      <c r="AA93" s="489">
        <v>4</v>
      </c>
      <c r="AB93" s="490"/>
      <c r="AC93" s="489">
        <v>4</v>
      </c>
      <c r="AD93" s="491"/>
      <c r="AE93" s="489">
        <f t="shared" ref="AE93:AE106" si="8">AC93*30</f>
        <v>120</v>
      </c>
      <c r="AF93" s="490"/>
      <c r="AG93" s="487">
        <f t="shared" ref="AG93" si="9">+SUM(AI93:AN93)</f>
        <v>72</v>
      </c>
      <c r="AH93" s="488"/>
      <c r="AI93" s="489">
        <v>36</v>
      </c>
      <c r="AJ93" s="486"/>
      <c r="AK93" s="489"/>
      <c r="AL93" s="490"/>
      <c r="AM93" s="489">
        <v>36</v>
      </c>
      <c r="AN93" s="490"/>
      <c r="AO93" s="489">
        <f t="shared" ref="AO93:AO106" si="10">AE93-AG93</f>
        <v>48</v>
      </c>
      <c r="AP93" s="490"/>
      <c r="AQ93" s="520"/>
      <c r="AR93" s="485"/>
      <c r="AS93" s="520"/>
      <c r="AT93" s="485"/>
      <c r="AU93" s="487"/>
      <c r="AV93" s="485"/>
      <c r="AW93" s="520">
        <v>4</v>
      </c>
      <c r="AX93" s="485"/>
      <c r="AY93" s="594"/>
      <c r="AZ93" s="595"/>
      <c r="BA93" s="596"/>
      <c r="BB93" s="597"/>
      <c r="BC93" s="594"/>
      <c r="BD93" s="595"/>
      <c r="BE93" s="596"/>
      <c r="BF93" s="597"/>
      <c r="BG93" s="369"/>
      <c r="BH93" s="276"/>
      <c r="BI93" s="276"/>
      <c r="BJ93" s="276"/>
    </row>
    <row r="94" spans="2:79" s="57" customFormat="1" ht="23.25" x14ac:dyDescent="0.25">
      <c r="C94" s="54"/>
      <c r="D94" s="479" t="s">
        <v>108</v>
      </c>
      <c r="E94" s="480"/>
      <c r="F94" s="481"/>
      <c r="G94" s="591" t="s">
        <v>171</v>
      </c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3"/>
      <c r="U94" s="489"/>
      <c r="V94" s="490"/>
      <c r="W94" s="487">
        <v>3</v>
      </c>
      <c r="X94" s="488"/>
      <c r="Y94" s="485"/>
      <c r="Z94" s="486"/>
      <c r="AA94" s="489">
        <v>3</v>
      </c>
      <c r="AB94" s="490"/>
      <c r="AC94" s="489">
        <v>4</v>
      </c>
      <c r="AD94" s="491"/>
      <c r="AE94" s="489">
        <f t="shared" si="8"/>
        <v>120</v>
      </c>
      <c r="AF94" s="490"/>
      <c r="AG94" s="487">
        <f t="shared" ref="AG94" si="11">+SUM(AI94:AN94)</f>
        <v>72</v>
      </c>
      <c r="AH94" s="488"/>
      <c r="AI94" s="489">
        <v>36</v>
      </c>
      <c r="AJ94" s="486"/>
      <c r="AK94" s="489">
        <v>18</v>
      </c>
      <c r="AL94" s="490"/>
      <c r="AM94" s="489">
        <v>18</v>
      </c>
      <c r="AN94" s="490"/>
      <c r="AO94" s="489">
        <f t="shared" si="10"/>
        <v>48</v>
      </c>
      <c r="AP94" s="490"/>
      <c r="AQ94" s="520"/>
      <c r="AR94" s="485"/>
      <c r="AS94" s="520"/>
      <c r="AT94" s="485"/>
      <c r="AU94" s="487">
        <v>4</v>
      </c>
      <c r="AV94" s="485"/>
      <c r="AW94" s="520"/>
      <c r="AX94" s="485"/>
      <c r="AY94" s="487"/>
      <c r="AZ94" s="485"/>
      <c r="BA94" s="520"/>
      <c r="BB94" s="485"/>
      <c r="BC94" s="487"/>
      <c r="BD94" s="485"/>
      <c r="BE94" s="520"/>
      <c r="BF94" s="488"/>
      <c r="BG94" s="369"/>
      <c r="BH94" s="276"/>
      <c r="BI94" s="276" t="s">
        <v>19</v>
      </c>
      <c r="BJ94" s="276"/>
    </row>
    <row r="95" spans="2:79" s="57" customFormat="1" ht="23.25" x14ac:dyDescent="0.25">
      <c r="C95" s="54"/>
      <c r="D95" s="479" t="s">
        <v>109</v>
      </c>
      <c r="E95" s="480"/>
      <c r="F95" s="481"/>
      <c r="G95" s="591" t="s">
        <v>332</v>
      </c>
      <c r="H95" s="592"/>
      <c r="I95" s="592"/>
      <c r="J95" s="592"/>
      <c r="K95" s="592"/>
      <c r="L95" s="592"/>
      <c r="M95" s="592"/>
      <c r="N95" s="592"/>
      <c r="O95" s="592"/>
      <c r="P95" s="592"/>
      <c r="Q95" s="592"/>
      <c r="R95" s="592"/>
      <c r="S95" s="592"/>
      <c r="T95" s="593"/>
      <c r="U95" s="489"/>
      <c r="V95" s="490"/>
      <c r="W95" s="487">
        <v>3</v>
      </c>
      <c r="X95" s="488"/>
      <c r="Y95" s="485"/>
      <c r="Z95" s="486"/>
      <c r="AA95" s="489">
        <v>3</v>
      </c>
      <c r="AB95" s="490"/>
      <c r="AC95" s="489">
        <v>4</v>
      </c>
      <c r="AD95" s="491"/>
      <c r="AE95" s="489">
        <f t="shared" ref="AE95" si="12">AC95*30</f>
        <v>120</v>
      </c>
      <c r="AF95" s="490"/>
      <c r="AG95" s="487">
        <f t="shared" ref="AG95" si="13">+SUM(AI95:AN95)</f>
        <v>72</v>
      </c>
      <c r="AH95" s="488"/>
      <c r="AI95" s="489">
        <v>18</v>
      </c>
      <c r="AJ95" s="486"/>
      <c r="AK95" s="489">
        <v>18</v>
      </c>
      <c r="AL95" s="490"/>
      <c r="AM95" s="489">
        <v>36</v>
      </c>
      <c r="AN95" s="490"/>
      <c r="AO95" s="489">
        <f t="shared" ref="AO95" si="14">AE95-AG95</f>
        <v>48</v>
      </c>
      <c r="AP95" s="490"/>
      <c r="AQ95" s="520"/>
      <c r="AR95" s="485"/>
      <c r="AS95" s="520"/>
      <c r="AT95" s="485"/>
      <c r="AU95" s="487">
        <v>4</v>
      </c>
      <c r="AV95" s="485"/>
      <c r="AW95" s="520"/>
      <c r="AX95" s="485"/>
      <c r="AY95" s="487"/>
      <c r="AZ95" s="485"/>
      <c r="BA95" s="520"/>
      <c r="BB95" s="485"/>
      <c r="BC95" s="487"/>
      <c r="BD95" s="485"/>
      <c r="BE95" s="520"/>
      <c r="BF95" s="488"/>
      <c r="BG95" s="369"/>
      <c r="BH95" s="276"/>
      <c r="BI95" s="276" t="s">
        <v>19</v>
      </c>
      <c r="BJ95" s="276"/>
    </row>
    <row r="96" spans="2:79" s="57" customFormat="1" ht="23.25" x14ac:dyDescent="0.25">
      <c r="C96" s="54"/>
      <c r="D96" s="479" t="s">
        <v>110</v>
      </c>
      <c r="E96" s="480"/>
      <c r="F96" s="481"/>
      <c r="G96" s="591" t="s">
        <v>111</v>
      </c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3"/>
      <c r="U96" s="489"/>
      <c r="V96" s="490"/>
      <c r="W96" s="487">
        <v>5</v>
      </c>
      <c r="X96" s="488"/>
      <c r="Y96" s="485"/>
      <c r="Z96" s="486"/>
      <c r="AA96" s="487">
        <v>5</v>
      </c>
      <c r="AB96" s="488"/>
      <c r="AC96" s="489">
        <v>4</v>
      </c>
      <c r="AD96" s="491"/>
      <c r="AE96" s="489">
        <f t="shared" si="8"/>
        <v>120</v>
      </c>
      <c r="AF96" s="490"/>
      <c r="AG96" s="487">
        <f t="shared" ref="AG96" si="15">+SUM(AI96:AN96)</f>
        <v>72</v>
      </c>
      <c r="AH96" s="488"/>
      <c r="AI96" s="489">
        <v>18</v>
      </c>
      <c r="AJ96" s="486"/>
      <c r="AK96" s="489">
        <v>18</v>
      </c>
      <c r="AL96" s="490"/>
      <c r="AM96" s="489">
        <v>36</v>
      </c>
      <c r="AN96" s="490"/>
      <c r="AO96" s="489">
        <f t="shared" si="10"/>
        <v>48</v>
      </c>
      <c r="AP96" s="490"/>
      <c r="AQ96" s="520"/>
      <c r="AR96" s="485"/>
      <c r="AS96" s="520"/>
      <c r="AT96" s="485"/>
      <c r="AU96" s="487"/>
      <c r="AV96" s="485"/>
      <c r="AW96" s="520"/>
      <c r="AX96" s="485"/>
      <c r="AY96" s="487">
        <v>4</v>
      </c>
      <c r="AZ96" s="485"/>
      <c r="BA96" s="520"/>
      <c r="BB96" s="485"/>
      <c r="BC96" s="487"/>
      <c r="BD96" s="485"/>
      <c r="BE96" s="520"/>
      <c r="BF96" s="488"/>
      <c r="BG96" s="369"/>
      <c r="BH96" s="276"/>
      <c r="BI96" s="276" t="s">
        <v>19</v>
      </c>
      <c r="BJ96" s="276"/>
    </row>
    <row r="97" spans="3:62" s="57" customFormat="1" ht="23.25" x14ac:dyDescent="0.25">
      <c r="C97" s="54"/>
      <c r="D97" s="479" t="s">
        <v>114</v>
      </c>
      <c r="E97" s="480"/>
      <c r="F97" s="481"/>
      <c r="G97" s="591" t="s">
        <v>115</v>
      </c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3"/>
      <c r="U97" s="489"/>
      <c r="V97" s="490"/>
      <c r="W97" s="487">
        <v>5</v>
      </c>
      <c r="X97" s="488"/>
      <c r="Y97" s="485"/>
      <c r="Z97" s="486"/>
      <c r="AA97" s="487">
        <v>5</v>
      </c>
      <c r="AB97" s="488"/>
      <c r="AC97" s="489">
        <v>4</v>
      </c>
      <c r="AD97" s="491"/>
      <c r="AE97" s="489">
        <f t="shared" ref="AE97:AE98" si="16">AC97*30</f>
        <v>120</v>
      </c>
      <c r="AF97" s="490"/>
      <c r="AG97" s="487">
        <f t="shared" ref="AG97:AG98" si="17">+SUM(AI97:AN97)</f>
        <v>72</v>
      </c>
      <c r="AH97" s="488"/>
      <c r="AI97" s="489">
        <v>18</v>
      </c>
      <c r="AJ97" s="486"/>
      <c r="AK97" s="489"/>
      <c r="AL97" s="490"/>
      <c r="AM97" s="489">
        <v>54</v>
      </c>
      <c r="AN97" s="490"/>
      <c r="AO97" s="489">
        <f t="shared" ref="AO97:AO98" si="18">AE97-AG97</f>
        <v>48</v>
      </c>
      <c r="AP97" s="490"/>
      <c r="AQ97" s="520"/>
      <c r="AR97" s="485"/>
      <c r="AS97" s="520"/>
      <c r="AT97" s="485"/>
      <c r="AU97" s="487"/>
      <c r="AV97" s="485"/>
      <c r="AW97" s="520"/>
      <c r="AX97" s="485"/>
      <c r="AY97" s="487">
        <v>4</v>
      </c>
      <c r="AZ97" s="485"/>
      <c r="BA97" s="520"/>
      <c r="BB97" s="485"/>
      <c r="BC97" s="487"/>
      <c r="BD97" s="485"/>
      <c r="BE97" s="520"/>
      <c r="BF97" s="488"/>
      <c r="BG97" s="369"/>
      <c r="BH97" s="276"/>
      <c r="BI97" s="276" t="s">
        <v>19</v>
      </c>
      <c r="BJ97" s="276"/>
    </row>
    <row r="98" spans="3:62" s="57" customFormat="1" ht="23.25" x14ac:dyDescent="0.25">
      <c r="C98" s="54"/>
      <c r="D98" s="479" t="s">
        <v>132</v>
      </c>
      <c r="E98" s="480"/>
      <c r="F98" s="481"/>
      <c r="G98" s="591" t="s">
        <v>119</v>
      </c>
      <c r="H98" s="592"/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2"/>
      <c r="T98" s="593"/>
      <c r="U98" s="489"/>
      <c r="V98" s="490"/>
      <c r="W98" s="487">
        <v>6</v>
      </c>
      <c r="X98" s="488"/>
      <c r="Y98" s="485"/>
      <c r="Z98" s="486"/>
      <c r="AA98" s="487">
        <v>6</v>
      </c>
      <c r="AB98" s="488"/>
      <c r="AC98" s="489">
        <v>4</v>
      </c>
      <c r="AD98" s="491"/>
      <c r="AE98" s="489">
        <f t="shared" si="16"/>
        <v>120</v>
      </c>
      <c r="AF98" s="490"/>
      <c r="AG98" s="487">
        <f t="shared" si="17"/>
        <v>72</v>
      </c>
      <c r="AH98" s="488"/>
      <c r="AI98" s="489">
        <v>18</v>
      </c>
      <c r="AJ98" s="486"/>
      <c r="AK98" s="489">
        <v>18</v>
      </c>
      <c r="AL98" s="490"/>
      <c r="AM98" s="489">
        <v>36</v>
      </c>
      <c r="AN98" s="490"/>
      <c r="AO98" s="489">
        <f t="shared" si="18"/>
        <v>48</v>
      </c>
      <c r="AP98" s="490"/>
      <c r="AQ98" s="520"/>
      <c r="AR98" s="485"/>
      <c r="AS98" s="520"/>
      <c r="AT98" s="485"/>
      <c r="AU98" s="487"/>
      <c r="AV98" s="485"/>
      <c r="AW98" s="520"/>
      <c r="AX98" s="485"/>
      <c r="AY98" s="487"/>
      <c r="AZ98" s="485"/>
      <c r="BA98" s="520">
        <v>4</v>
      </c>
      <c r="BB98" s="485"/>
      <c r="BC98" s="487"/>
      <c r="BD98" s="485"/>
      <c r="BE98" s="520"/>
      <c r="BF98" s="488"/>
      <c r="BG98" s="369"/>
      <c r="BH98" s="276"/>
      <c r="BI98" s="276" t="s">
        <v>19</v>
      </c>
      <c r="BJ98" s="276"/>
    </row>
    <row r="99" spans="3:62" s="57" customFormat="1" ht="23.25" x14ac:dyDescent="0.25">
      <c r="C99" s="54"/>
      <c r="D99" s="479" t="s">
        <v>136</v>
      </c>
      <c r="E99" s="480"/>
      <c r="F99" s="481"/>
      <c r="G99" s="591" t="s">
        <v>120</v>
      </c>
      <c r="H99" s="592"/>
      <c r="I99" s="592"/>
      <c r="J99" s="592"/>
      <c r="K99" s="592"/>
      <c r="L99" s="592"/>
      <c r="M99" s="592"/>
      <c r="N99" s="592"/>
      <c r="O99" s="592"/>
      <c r="P99" s="592"/>
      <c r="Q99" s="592"/>
      <c r="R99" s="592"/>
      <c r="S99" s="592"/>
      <c r="T99" s="593"/>
      <c r="U99" s="489"/>
      <c r="V99" s="490"/>
      <c r="W99" s="487">
        <v>6</v>
      </c>
      <c r="X99" s="488"/>
      <c r="Y99" s="485"/>
      <c r="Z99" s="486"/>
      <c r="AA99" s="487">
        <v>6</v>
      </c>
      <c r="AB99" s="488"/>
      <c r="AC99" s="489">
        <v>4</v>
      </c>
      <c r="AD99" s="491"/>
      <c r="AE99" s="489">
        <f t="shared" ref="AE99:AE101" si="19">AC99*30</f>
        <v>120</v>
      </c>
      <c r="AF99" s="490"/>
      <c r="AG99" s="487">
        <f t="shared" ref="AG99" si="20">+SUM(AI99:AN99)</f>
        <v>72</v>
      </c>
      <c r="AH99" s="488"/>
      <c r="AI99" s="489">
        <v>18</v>
      </c>
      <c r="AJ99" s="486"/>
      <c r="AK99" s="489"/>
      <c r="AL99" s="490"/>
      <c r="AM99" s="489">
        <v>54</v>
      </c>
      <c r="AN99" s="490"/>
      <c r="AO99" s="489">
        <f t="shared" ref="AO99:AO101" si="21">AE99-AG99</f>
        <v>48</v>
      </c>
      <c r="AP99" s="490"/>
      <c r="AQ99" s="520"/>
      <c r="AR99" s="485"/>
      <c r="AS99" s="520"/>
      <c r="AT99" s="485"/>
      <c r="AU99" s="487"/>
      <c r="AV99" s="485"/>
      <c r="AW99" s="520"/>
      <c r="AX99" s="485"/>
      <c r="AY99" s="487"/>
      <c r="AZ99" s="485"/>
      <c r="BA99" s="520">
        <v>4</v>
      </c>
      <c r="BB99" s="485"/>
      <c r="BC99" s="487"/>
      <c r="BD99" s="485"/>
      <c r="BE99" s="520"/>
      <c r="BF99" s="488"/>
      <c r="BG99" s="369"/>
      <c r="BH99" s="276"/>
      <c r="BI99" s="276" t="s">
        <v>19</v>
      </c>
      <c r="BJ99" s="276"/>
    </row>
    <row r="100" spans="3:62" s="54" customFormat="1" ht="27.75" customHeight="1" x14ac:dyDescent="0.25">
      <c r="C100" s="70"/>
      <c r="D100" s="479" t="s">
        <v>137</v>
      </c>
      <c r="E100" s="480"/>
      <c r="F100" s="481"/>
      <c r="G100" s="482" t="s">
        <v>356</v>
      </c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4"/>
      <c r="U100" s="485"/>
      <c r="V100" s="486"/>
      <c r="W100" s="487">
        <v>5</v>
      </c>
      <c r="X100" s="488"/>
      <c r="Y100" s="485"/>
      <c r="Z100" s="486"/>
      <c r="AA100" s="489">
        <v>5</v>
      </c>
      <c r="AB100" s="490"/>
      <c r="AC100" s="489">
        <v>4</v>
      </c>
      <c r="AD100" s="491"/>
      <c r="AE100" s="489">
        <f t="shared" si="19"/>
        <v>120</v>
      </c>
      <c r="AF100" s="490"/>
      <c r="AG100" s="487">
        <f t="shared" ref="AG100" si="22">+SUM(AI100:AN100)</f>
        <v>72</v>
      </c>
      <c r="AH100" s="488"/>
      <c r="AI100" s="489">
        <v>36</v>
      </c>
      <c r="AJ100" s="486"/>
      <c r="AK100" s="489"/>
      <c r="AL100" s="490"/>
      <c r="AM100" s="489">
        <v>36</v>
      </c>
      <c r="AN100" s="490"/>
      <c r="AO100" s="489">
        <f t="shared" si="21"/>
        <v>48</v>
      </c>
      <c r="AP100" s="490"/>
      <c r="AQ100" s="520"/>
      <c r="AR100" s="485"/>
      <c r="AS100" s="520"/>
      <c r="AT100" s="520"/>
      <c r="AU100" s="489"/>
      <c r="AV100" s="491"/>
      <c r="AW100" s="491"/>
      <c r="AX100" s="490"/>
      <c r="AY100" s="489">
        <v>4</v>
      </c>
      <c r="AZ100" s="491"/>
      <c r="BA100" s="491"/>
      <c r="BB100" s="490"/>
      <c r="BC100" s="489"/>
      <c r="BD100" s="491"/>
      <c r="BE100" s="491"/>
      <c r="BF100" s="490"/>
      <c r="BH100" s="71"/>
      <c r="BI100" s="71" t="s">
        <v>19</v>
      </c>
      <c r="BJ100" s="71"/>
    </row>
    <row r="101" spans="3:62" s="54" customFormat="1" ht="23.25" customHeight="1" x14ac:dyDescent="0.25">
      <c r="C101" s="70"/>
      <c r="D101" s="479" t="s">
        <v>138</v>
      </c>
      <c r="E101" s="480"/>
      <c r="F101" s="481"/>
      <c r="G101" s="482" t="s">
        <v>359</v>
      </c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4"/>
      <c r="U101" s="485"/>
      <c r="V101" s="486"/>
      <c r="W101" s="487">
        <v>6</v>
      </c>
      <c r="X101" s="488"/>
      <c r="Y101" s="485"/>
      <c r="Z101" s="486"/>
      <c r="AA101" s="489">
        <v>6</v>
      </c>
      <c r="AB101" s="490"/>
      <c r="AC101" s="489">
        <v>4</v>
      </c>
      <c r="AD101" s="491"/>
      <c r="AE101" s="489">
        <f t="shared" si="19"/>
        <v>120</v>
      </c>
      <c r="AF101" s="490"/>
      <c r="AG101" s="487">
        <f>+SUM(AI101:AN101)</f>
        <v>72</v>
      </c>
      <c r="AH101" s="488"/>
      <c r="AI101" s="489">
        <v>36</v>
      </c>
      <c r="AJ101" s="486"/>
      <c r="AK101" s="489">
        <v>36</v>
      </c>
      <c r="AL101" s="490"/>
      <c r="AM101" s="489"/>
      <c r="AN101" s="490"/>
      <c r="AO101" s="489">
        <f t="shared" si="21"/>
        <v>48</v>
      </c>
      <c r="AP101" s="490"/>
      <c r="AQ101" s="520"/>
      <c r="AR101" s="485"/>
      <c r="AS101" s="520"/>
      <c r="AT101" s="520"/>
      <c r="AU101" s="489"/>
      <c r="AV101" s="491"/>
      <c r="AW101" s="491"/>
      <c r="AX101" s="490"/>
      <c r="AY101" s="489"/>
      <c r="AZ101" s="491"/>
      <c r="BA101" s="491">
        <v>4</v>
      </c>
      <c r="BB101" s="490"/>
      <c r="BC101" s="489"/>
      <c r="BD101" s="491"/>
      <c r="BE101" s="491"/>
      <c r="BF101" s="490"/>
      <c r="BH101" s="71"/>
      <c r="BI101" s="71" t="s">
        <v>19</v>
      </c>
      <c r="BJ101" s="71"/>
    </row>
    <row r="102" spans="3:62" s="281" customFormat="1" ht="23.25" x14ac:dyDescent="0.25">
      <c r="C102" s="371"/>
      <c r="D102" s="585" t="s">
        <v>139</v>
      </c>
      <c r="E102" s="586"/>
      <c r="F102" s="587"/>
      <c r="G102" s="588" t="s">
        <v>140</v>
      </c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90"/>
      <c r="U102" s="577"/>
      <c r="V102" s="579"/>
      <c r="W102" s="580">
        <v>7</v>
      </c>
      <c r="X102" s="581"/>
      <c r="Y102" s="577"/>
      <c r="Z102" s="579"/>
      <c r="AA102" s="580">
        <v>7</v>
      </c>
      <c r="AB102" s="579"/>
      <c r="AC102" s="577">
        <v>4</v>
      </c>
      <c r="AD102" s="579"/>
      <c r="AE102" s="580">
        <f t="shared" si="8"/>
        <v>120</v>
      </c>
      <c r="AF102" s="581"/>
      <c r="AG102" s="577">
        <f t="shared" ref="AG102" si="23">+SUM(AI102:AN102)</f>
        <v>72</v>
      </c>
      <c r="AH102" s="579"/>
      <c r="AI102" s="580">
        <v>36</v>
      </c>
      <c r="AJ102" s="581"/>
      <c r="AK102" s="577">
        <v>36</v>
      </c>
      <c r="AL102" s="579"/>
      <c r="AM102" s="580"/>
      <c r="AN102" s="581"/>
      <c r="AO102" s="577">
        <f t="shared" si="10"/>
        <v>48</v>
      </c>
      <c r="AP102" s="579"/>
      <c r="AQ102" s="580"/>
      <c r="AR102" s="578"/>
      <c r="AS102" s="578"/>
      <c r="AT102" s="581"/>
      <c r="AU102" s="577"/>
      <c r="AV102" s="578"/>
      <c r="AW102" s="578"/>
      <c r="AX102" s="579"/>
      <c r="AY102" s="580"/>
      <c r="AZ102" s="578"/>
      <c r="BA102" s="578"/>
      <c r="BB102" s="581"/>
      <c r="BC102" s="577">
        <v>4</v>
      </c>
      <c r="BD102" s="578"/>
      <c r="BE102" s="578"/>
      <c r="BF102" s="579"/>
      <c r="BG102" s="372"/>
      <c r="BH102" s="282"/>
      <c r="BI102" s="282" t="s">
        <v>19</v>
      </c>
      <c r="BJ102" s="282"/>
    </row>
    <row r="103" spans="3:62" s="281" customFormat="1" ht="23.25" x14ac:dyDescent="0.25">
      <c r="C103" s="371"/>
      <c r="D103" s="585" t="s">
        <v>145</v>
      </c>
      <c r="E103" s="586"/>
      <c r="F103" s="587"/>
      <c r="G103" s="588" t="s">
        <v>143</v>
      </c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90"/>
      <c r="U103" s="577"/>
      <c r="V103" s="579"/>
      <c r="W103" s="580">
        <v>7</v>
      </c>
      <c r="X103" s="581"/>
      <c r="Y103" s="577"/>
      <c r="Z103" s="579"/>
      <c r="AA103" s="580">
        <v>7</v>
      </c>
      <c r="AB103" s="579"/>
      <c r="AC103" s="577">
        <v>4</v>
      </c>
      <c r="AD103" s="579"/>
      <c r="AE103" s="580">
        <f t="shared" ref="AE103" si="24">AC103*30</f>
        <v>120</v>
      </c>
      <c r="AF103" s="581"/>
      <c r="AG103" s="577">
        <f t="shared" ref="AG103" si="25">+SUM(AI103:AN103)</f>
        <v>72</v>
      </c>
      <c r="AH103" s="579"/>
      <c r="AI103" s="580">
        <v>18</v>
      </c>
      <c r="AJ103" s="581"/>
      <c r="AK103" s="577">
        <v>18</v>
      </c>
      <c r="AL103" s="579"/>
      <c r="AM103" s="580">
        <v>36</v>
      </c>
      <c r="AN103" s="581"/>
      <c r="AO103" s="577">
        <f t="shared" ref="AO103" si="26">AE103-AG103</f>
        <v>48</v>
      </c>
      <c r="AP103" s="579"/>
      <c r="AQ103" s="580"/>
      <c r="AR103" s="578"/>
      <c r="AS103" s="578"/>
      <c r="AT103" s="581"/>
      <c r="AU103" s="577"/>
      <c r="AV103" s="578"/>
      <c r="AW103" s="578"/>
      <c r="AX103" s="579"/>
      <c r="AY103" s="580"/>
      <c r="AZ103" s="578"/>
      <c r="BA103" s="578"/>
      <c r="BB103" s="581"/>
      <c r="BC103" s="577">
        <v>4</v>
      </c>
      <c r="BD103" s="578"/>
      <c r="BE103" s="578"/>
      <c r="BF103" s="579"/>
      <c r="BG103" s="372"/>
      <c r="BH103" s="282"/>
      <c r="BI103" s="282"/>
      <c r="BJ103" s="282"/>
    </row>
    <row r="104" spans="3:62" s="281" customFormat="1" ht="23.25" x14ac:dyDescent="0.25">
      <c r="C104" s="371"/>
      <c r="D104" s="585" t="s">
        <v>147</v>
      </c>
      <c r="E104" s="586"/>
      <c r="F104" s="587"/>
      <c r="G104" s="588" t="s">
        <v>148</v>
      </c>
      <c r="H104" s="589"/>
      <c r="I104" s="589"/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  <c r="T104" s="590"/>
      <c r="U104" s="577"/>
      <c r="V104" s="579"/>
      <c r="W104" s="580">
        <v>8</v>
      </c>
      <c r="X104" s="581"/>
      <c r="Y104" s="577"/>
      <c r="Z104" s="579"/>
      <c r="AA104" s="580">
        <v>8</v>
      </c>
      <c r="AB104" s="579"/>
      <c r="AC104" s="577">
        <v>4</v>
      </c>
      <c r="AD104" s="579"/>
      <c r="AE104" s="580">
        <f t="shared" ref="AE104" si="27">AC104*30</f>
        <v>120</v>
      </c>
      <c r="AF104" s="581"/>
      <c r="AG104" s="577">
        <f t="shared" ref="AG104" si="28">+SUM(AI104:AN104)</f>
        <v>54</v>
      </c>
      <c r="AH104" s="579"/>
      <c r="AI104" s="580">
        <v>36</v>
      </c>
      <c r="AJ104" s="581"/>
      <c r="AK104" s="577">
        <v>18</v>
      </c>
      <c r="AL104" s="579"/>
      <c r="AM104" s="580"/>
      <c r="AN104" s="581"/>
      <c r="AO104" s="577">
        <f t="shared" ref="AO104" si="29">AE104-AG104</f>
        <v>66</v>
      </c>
      <c r="AP104" s="579"/>
      <c r="AQ104" s="580"/>
      <c r="AR104" s="578"/>
      <c r="AS104" s="578"/>
      <c r="AT104" s="581"/>
      <c r="AU104" s="577"/>
      <c r="AV104" s="578"/>
      <c r="AW104" s="578"/>
      <c r="AX104" s="579"/>
      <c r="AY104" s="580"/>
      <c r="AZ104" s="578"/>
      <c r="BA104" s="578"/>
      <c r="BB104" s="581"/>
      <c r="BC104" s="577"/>
      <c r="BD104" s="578"/>
      <c r="BE104" s="578">
        <v>6</v>
      </c>
      <c r="BF104" s="579"/>
      <c r="BG104" s="372"/>
      <c r="BH104" s="282"/>
      <c r="BI104" s="282"/>
      <c r="BJ104" s="282"/>
    </row>
    <row r="105" spans="3:62" s="281" customFormat="1" ht="23.25" x14ac:dyDescent="0.25">
      <c r="C105" s="371"/>
      <c r="D105" s="585" t="s">
        <v>157</v>
      </c>
      <c r="E105" s="586"/>
      <c r="F105" s="587"/>
      <c r="G105" s="588" t="s">
        <v>158</v>
      </c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90"/>
      <c r="U105" s="577"/>
      <c r="V105" s="579"/>
      <c r="W105" s="580">
        <v>8</v>
      </c>
      <c r="X105" s="581"/>
      <c r="Y105" s="577"/>
      <c r="Z105" s="579"/>
      <c r="AA105" s="580">
        <v>8</v>
      </c>
      <c r="AB105" s="579"/>
      <c r="AC105" s="577">
        <v>4</v>
      </c>
      <c r="AD105" s="579"/>
      <c r="AE105" s="580">
        <f t="shared" ref="AE105" si="30">AC105*30</f>
        <v>120</v>
      </c>
      <c r="AF105" s="581"/>
      <c r="AG105" s="577">
        <f t="shared" ref="AG105" si="31">+SUM(AI105:AN105)</f>
        <v>72</v>
      </c>
      <c r="AH105" s="579"/>
      <c r="AI105" s="580">
        <v>18</v>
      </c>
      <c r="AJ105" s="581"/>
      <c r="AK105" s="577">
        <v>18</v>
      </c>
      <c r="AL105" s="579"/>
      <c r="AM105" s="580">
        <v>36</v>
      </c>
      <c r="AN105" s="581"/>
      <c r="AO105" s="577">
        <f t="shared" ref="AO105" si="32">AE105-AG105</f>
        <v>48</v>
      </c>
      <c r="AP105" s="579"/>
      <c r="AQ105" s="580"/>
      <c r="AR105" s="578"/>
      <c r="AS105" s="578"/>
      <c r="AT105" s="581"/>
      <c r="AU105" s="577"/>
      <c r="AV105" s="578"/>
      <c r="AW105" s="578"/>
      <c r="AX105" s="579"/>
      <c r="AY105" s="580"/>
      <c r="AZ105" s="578"/>
      <c r="BA105" s="578"/>
      <c r="BB105" s="581"/>
      <c r="BC105" s="577"/>
      <c r="BD105" s="578"/>
      <c r="BE105" s="578">
        <v>8</v>
      </c>
      <c r="BF105" s="579"/>
      <c r="BG105" s="372"/>
      <c r="BH105" s="282"/>
      <c r="BI105" s="282"/>
      <c r="BJ105" s="282"/>
    </row>
    <row r="106" spans="3:62" s="57" customFormat="1" ht="24" thickBot="1" x14ac:dyDescent="0.3">
      <c r="C106" s="54"/>
      <c r="D106" s="479" t="s">
        <v>155</v>
      </c>
      <c r="E106" s="480"/>
      <c r="F106" s="481"/>
      <c r="G106" s="582" t="s">
        <v>156</v>
      </c>
      <c r="H106" s="583"/>
      <c r="I106" s="583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4"/>
      <c r="U106" s="485"/>
      <c r="V106" s="486"/>
      <c r="W106" s="487">
        <v>7</v>
      </c>
      <c r="X106" s="488"/>
      <c r="Y106" s="485">
        <v>7</v>
      </c>
      <c r="Z106" s="486"/>
      <c r="AA106" s="489">
        <v>7</v>
      </c>
      <c r="AB106" s="490"/>
      <c r="AC106" s="489">
        <v>4</v>
      </c>
      <c r="AD106" s="491"/>
      <c r="AE106" s="489">
        <f t="shared" si="8"/>
        <v>120</v>
      </c>
      <c r="AF106" s="490"/>
      <c r="AG106" s="487">
        <f>+SUM(AI106:AN106)</f>
        <v>72</v>
      </c>
      <c r="AH106" s="488"/>
      <c r="AI106" s="489">
        <v>36</v>
      </c>
      <c r="AJ106" s="486"/>
      <c r="AK106" s="489"/>
      <c r="AL106" s="490"/>
      <c r="AM106" s="489">
        <v>36</v>
      </c>
      <c r="AN106" s="490"/>
      <c r="AO106" s="489">
        <f t="shared" si="10"/>
        <v>48</v>
      </c>
      <c r="AP106" s="490"/>
      <c r="AQ106" s="520"/>
      <c r="AR106" s="485"/>
      <c r="AS106" s="520"/>
      <c r="AT106" s="485"/>
      <c r="AU106" s="487"/>
      <c r="AV106" s="485"/>
      <c r="AW106" s="520"/>
      <c r="AX106" s="485"/>
      <c r="AY106" s="487"/>
      <c r="AZ106" s="485"/>
      <c r="BA106" s="520"/>
      <c r="BB106" s="485"/>
      <c r="BC106" s="487">
        <v>4</v>
      </c>
      <c r="BD106" s="485"/>
      <c r="BE106" s="520"/>
      <c r="BF106" s="488"/>
      <c r="BG106" s="369"/>
      <c r="BH106" s="276"/>
      <c r="BI106" s="276"/>
      <c r="BJ106" s="276"/>
    </row>
    <row r="107" spans="3:62" s="67" customFormat="1" ht="27" thickBot="1" x14ac:dyDescent="0.4">
      <c r="D107" s="570" t="s">
        <v>333</v>
      </c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2"/>
      <c r="U107" s="563"/>
      <c r="V107" s="565"/>
      <c r="W107" s="573">
        <v>14</v>
      </c>
      <c r="X107" s="565"/>
      <c r="Y107" s="563">
        <v>1</v>
      </c>
      <c r="Z107" s="574"/>
      <c r="AA107" s="575">
        <v>14</v>
      </c>
      <c r="AB107" s="576"/>
      <c r="AC107" s="566">
        <f>SUM(AC93:AD106)</f>
        <v>56</v>
      </c>
      <c r="AD107" s="566"/>
      <c r="AE107" s="566">
        <f>SUM(AE93:AF106)</f>
        <v>1680</v>
      </c>
      <c r="AF107" s="566"/>
      <c r="AG107" s="566">
        <f>SUM(AG93:AH106)</f>
        <v>990</v>
      </c>
      <c r="AH107" s="566"/>
      <c r="AI107" s="566">
        <f>SUM(AI93:AJ106)</f>
        <v>378</v>
      </c>
      <c r="AJ107" s="566"/>
      <c r="AK107" s="566">
        <f>SUM(AK93:AL106)</f>
        <v>198</v>
      </c>
      <c r="AL107" s="566"/>
      <c r="AM107" s="566">
        <f>SUM(AM93:AN106)</f>
        <v>414</v>
      </c>
      <c r="AN107" s="566"/>
      <c r="AO107" s="566">
        <f>SUM(AO93:AP106)</f>
        <v>690</v>
      </c>
      <c r="AP107" s="566"/>
      <c r="AQ107" s="563"/>
      <c r="AR107" s="564"/>
      <c r="AS107" s="564"/>
      <c r="AT107" s="565"/>
      <c r="AU107" s="563">
        <f>SUM(AU93:AV106)</f>
        <v>8</v>
      </c>
      <c r="AV107" s="564"/>
      <c r="AW107" s="564">
        <f>SUM(AW93:AX106)</f>
        <v>4</v>
      </c>
      <c r="AX107" s="565"/>
      <c r="AY107" s="563">
        <f>SUM(AY93:AZ106)</f>
        <v>12</v>
      </c>
      <c r="AZ107" s="564"/>
      <c r="BA107" s="564">
        <f>SUM(BA93:BB106)</f>
        <v>12</v>
      </c>
      <c r="BB107" s="565"/>
      <c r="BC107" s="563">
        <f>SUM(BC93:BD106)</f>
        <v>12</v>
      </c>
      <c r="BD107" s="564"/>
      <c r="BE107" s="564">
        <f>SUM(BE93:BF106)</f>
        <v>14</v>
      </c>
      <c r="BF107" s="565"/>
      <c r="BH107" s="380"/>
      <c r="BI107" s="304"/>
      <c r="BJ107" s="304"/>
    </row>
    <row r="108" spans="3:62" s="54" customFormat="1" ht="27" thickBot="1" x14ac:dyDescent="0.4">
      <c r="D108" s="567" t="s">
        <v>334</v>
      </c>
      <c r="E108" s="568"/>
      <c r="F108" s="568"/>
      <c r="G108" s="568"/>
      <c r="H108" s="568"/>
      <c r="I108" s="568"/>
      <c r="J108" s="568"/>
      <c r="K108" s="568"/>
      <c r="L108" s="568"/>
      <c r="M108" s="568"/>
      <c r="N108" s="568"/>
      <c r="O108" s="568"/>
      <c r="P108" s="568"/>
      <c r="Q108" s="568"/>
      <c r="R108" s="568"/>
      <c r="S108" s="568"/>
      <c r="T108" s="569"/>
      <c r="U108" s="561"/>
      <c r="V108" s="562"/>
      <c r="W108" s="561">
        <f>W107+W91</f>
        <v>16</v>
      </c>
      <c r="X108" s="562"/>
      <c r="Y108" s="561">
        <f>Y107+Y91</f>
        <v>1</v>
      </c>
      <c r="Z108" s="562"/>
      <c r="AA108" s="561">
        <f>AA107+AA91</f>
        <v>16</v>
      </c>
      <c r="AB108" s="562"/>
      <c r="AC108" s="561">
        <f>AC107+AC91</f>
        <v>60</v>
      </c>
      <c r="AD108" s="562"/>
      <c r="AE108" s="561">
        <f>AE107+AE91</f>
        <v>1800</v>
      </c>
      <c r="AF108" s="562"/>
      <c r="AG108" s="561">
        <f>AG107+AG91</f>
        <v>1062</v>
      </c>
      <c r="AH108" s="562"/>
      <c r="AI108" s="561">
        <f>AI107+AI91</f>
        <v>414</v>
      </c>
      <c r="AJ108" s="562"/>
      <c r="AK108" s="561">
        <f>AK107+AK91</f>
        <v>234</v>
      </c>
      <c r="AL108" s="562"/>
      <c r="AM108" s="561">
        <f>AM107+AM91</f>
        <v>414</v>
      </c>
      <c r="AN108" s="562"/>
      <c r="AO108" s="561">
        <f>AO107+AO91</f>
        <v>738</v>
      </c>
      <c r="AP108" s="562"/>
      <c r="AQ108" s="555"/>
      <c r="AR108" s="556"/>
      <c r="AS108" s="556"/>
      <c r="AT108" s="557"/>
      <c r="AU108" s="555">
        <f>AU107+AU91</f>
        <v>10</v>
      </c>
      <c r="AV108" s="556"/>
      <c r="AW108" s="556">
        <f>AW107+AW91</f>
        <v>6</v>
      </c>
      <c r="AX108" s="557"/>
      <c r="AY108" s="555">
        <f>AY107+AY91</f>
        <v>12</v>
      </c>
      <c r="AZ108" s="556"/>
      <c r="BA108" s="556">
        <f>BA107+BA91</f>
        <v>12</v>
      </c>
      <c r="BB108" s="557"/>
      <c r="BC108" s="555">
        <f>BC107+BC91</f>
        <v>12</v>
      </c>
      <c r="BD108" s="556"/>
      <c r="BE108" s="556">
        <f>BE107+BE91</f>
        <v>14</v>
      </c>
      <c r="BF108" s="557"/>
      <c r="BG108" s="381"/>
      <c r="BH108" s="379"/>
      <c r="BI108" s="71"/>
      <c r="BJ108" s="71"/>
    </row>
    <row r="109" spans="3:62" s="284" customFormat="1" ht="27" thickBot="1" x14ac:dyDescent="0.45">
      <c r="C109" s="283"/>
      <c r="D109" s="552" t="s">
        <v>335</v>
      </c>
      <c r="E109" s="553"/>
      <c r="F109" s="553"/>
      <c r="G109" s="553"/>
      <c r="H109" s="553"/>
      <c r="I109" s="553"/>
      <c r="J109" s="553"/>
      <c r="K109" s="553"/>
      <c r="L109" s="553"/>
      <c r="M109" s="553"/>
      <c r="N109" s="553"/>
      <c r="O109" s="553"/>
      <c r="P109" s="553"/>
      <c r="Q109" s="553"/>
      <c r="R109" s="553"/>
      <c r="S109" s="553"/>
      <c r="T109" s="554"/>
      <c r="U109" s="546">
        <f>U108+U86</f>
        <v>21</v>
      </c>
      <c r="V109" s="546"/>
      <c r="W109" s="546">
        <f>W108+W86</f>
        <v>41</v>
      </c>
      <c r="X109" s="546"/>
      <c r="Y109" s="546">
        <f>Y108+Y86</f>
        <v>20</v>
      </c>
      <c r="Z109" s="546"/>
      <c r="AA109" s="546">
        <f>AA108+AA86</f>
        <v>57</v>
      </c>
      <c r="AB109" s="546"/>
      <c r="AC109" s="546">
        <f>AC108+AC86</f>
        <v>240</v>
      </c>
      <c r="AD109" s="546"/>
      <c r="AE109" s="546">
        <f>AE108+AE86</f>
        <v>7200</v>
      </c>
      <c r="AF109" s="546"/>
      <c r="AG109" s="546">
        <f>AG108+AG86</f>
        <v>3618</v>
      </c>
      <c r="AH109" s="546"/>
      <c r="AI109" s="546">
        <f>AI108+AI86</f>
        <v>1656</v>
      </c>
      <c r="AJ109" s="546"/>
      <c r="AK109" s="546">
        <f>AK108+AK86</f>
        <v>1108</v>
      </c>
      <c r="AL109" s="546"/>
      <c r="AM109" s="546">
        <f>AM108+AM86</f>
        <v>854</v>
      </c>
      <c r="AN109" s="546"/>
      <c r="AO109" s="546">
        <f>AO108+AO86</f>
        <v>5688</v>
      </c>
      <c r="AP109" s="546"/>
      <c r="AQ109" s="543">
        <f>AQ108+AQ86</f>
        <v>28</v>
      </c>
      <c r="AR109" s="544"/>
      <c r="AS109" s="544">
        <f>AS108+AS86</f>
        <v>28</v>
      </c>
      <c r="AT109" s="545"/>
      <c r="AU109" s="543">
        <f>AU108+AU86</f>
        <v>27</v>
      </c>
      <c r="AV109" s="544"/>
      <c r="AW109" s="544">
        <f>AW108+AW86</f>
        <v>24</v>
      </c>
      <c r="AX109" s="545"/>
      <c r="AY109" s="543">
        <f>AY108+AY86</f>
        <v>26</v>
      </c>
      <c r="AZ109" s="544"/>
      <c r="BA109" s="544">
        <f>BA108+BA86</f>
        <v>26</v>
      </c>
      <c r="BB109" s="545"/>
      <c r="BC109" s="543">
        <f>BC108+BC86</f>
        <v>28</v>
      </c>
      <c r="BD109" s="544"/>
      <c r="BE109" s="544">
        <f>BE108+BE86</f>
        <v>28</v>
      </c>
      <c r="BF109" s="545"/>
      <c r="BG109" s="382"/>
      <c r="BH109" s="383"/>
      <c r="BI109" s="71"/>
      <c r="BJ109" s="71"/>
    </row>
    <row r="110" spans="3:62" s="284" customFormat="1" ht="25.5" customHeight="1" thickBot="1" x14ac:dyDescent="0.3">
      <c r="C110" s="283"/>
      <c r="D110" s="559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548" t="s">
        <v>336</v>
      </c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N110" s="549"/>
      <c r="AO110" s="549"/>
      <c r="AP110" s="550"/>
      <c r="AQ110" s="546">
        <v>3</v>
      </c>
      <c r="AR110" s="551"/>
      <c r="AS110" s="547">
        <v>3</v>
      </c>
      <c r="AT110" s="546"/>
      <c r="AU110" s="546">
        <v>2</v>
      </c>
      <c r="AV110" s="551"/>
      <c r="AW110" s="547">
        <v>3</v>
      </c>
      <c r="AX110" s="546"/>
      <c r="AY110" s="546">
        <v>3</v>
      </c>
      <c r="AZ110" s="551"/>
      <c r="BA110" s="547">
        <v>3</v>
      </c>
      <c r="BB110" s="546"/>
      <c r="BC110" s="546">
        <v>2</v>
      </c>
      <c r="BD110" s="551"/>
      <c r="BE110" s="547">
        <v>2</v>
      </c>
      <c r="BF110" s="546"/>
      <c r="BG110" s="57"/>
      <c r="BH110" s="69"/>
      <c r="BI110" s="69"/>
      <c r="BJ110" s="69"/>
    </row>
    <row r="111" spans="3:62" s="284" customFormat="1" ht="25.5" customHeight="1" thickBot="1" x14ac:dyDescent="0.45">
      <c r="D111" s="560"/>
      <c r="E111" s="558"/>
      <c r="F111" s="558"/>
      <c r="G111" s="558"/>
      <c r="H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384"/>
      <c r="U111" s="548" t="s">
        <v>337</v>
      </c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N111" s="549"/>
      <c r="AO111" s="549"/>
      <c r="AP111" s="550"/>
      <c r="AQ111" s="546">
        <v>3</v>
      </c>
      <c r="AR111" s="551"/>
      <c r="AS111" s="547">
        <v>5</v>
      </c>
      <c r="AT111" s="546"/>
      <c r="AU111" s="546">
        <v>7</v>
      </c>
      <c r="AV111" s="551"/>
      <c r="AW111" s="547">
        <v>6</v>
      </c>
      <c r="AX111" s="546"/>
      <c r="AY111" s="546">
        <v>5</v>
      </c>
      <c r="AZ111" s="551"/>
      <c r="BA111" s="547">
        <v>5</v>
      </c>
      <c r="BB111" s="546"/>
      <c r="BC111" s="546">
        <v>5</v>
      </c>
      <c r="BD111" s="551"/>
      <c r="BE111" s="547">
        <v>5</v>
      </c>
      <c r="BF111" s="546"/>
      <c r="BG111" s="57"/>
      <c r="BH111" s="69"/>
      <c r="BI111" s="69"/>
      <c r="BJ111" s="69"/>
    </row>
    <row r="112" spans="3:62" s="284" customFormat="1" ht="25.5" customHeight="1" thickBot="1" x14ac:dyDescent="0.3">
      <c r="D112" s="66"/>
      <c r="E112" s="66"/>
      <c r="F112" s="66" t="s">
        <v>19</v>
      </c>
      <c r="G112" s="66"/>
      <c r="H112" s="66"/>
      <c r="I112" s="66"/>
      <c r="J112" s="66"/>
      <c r="K112" s="66"/>
      <c r="L112" s="66"/>
      <c r="M112" s="66"/>
      <c r="N112" s="384"/>
      <c r="O112" s="384"/>
      <c r="P112" s="384"/>
      <c r="Q112" s="384" t="s">
        <v>19</v>
      </c>
      <c r="R112" s="384"/>
      <c r="S112" s="384"/>
      <c r="T112" s="384"/>
      <c r="U112" s="548" t="s">
        <v>338</v>
      </c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  <c r="AO112" s="549"/>
      <c r="AP112" s="550"/>
      <c r="AQ112" s="546"/>
      <c r="AR112" s="551"/>
      <c r="AS112" s="547"/>
      <c r="AT112" s="546"/>
      <c r="AU112" s="546">
        <v>1</v>
      </c>
      <c r="AV112" s="551"/>
      <c r="AW112" s="547"/>
      <c r="AX112" s="546"/>
      <c r="AY112" s="546"/>
      <c r="AZ112" s="551"/>
      <c r="BA112" s="547">
        <v>1</v>
      </c>
      <c r="BB112" s="546"/>
      <c r="BC112" s="546"/>
      <c r="BD112" s="551"/>
      <c r="BE112" s="547">
        <v>1</v>
      </c>
      <c r="BF112" s="546"/>
      <c r="BG112" s="57"/>
      <c r="BH112" s="69"/>
      <c r="BI112" s="69"/>
      <c r="BJ112" s="69"/>
    </row>
    <row r="113" spans="1:64" s="284" customFormat="1" ht="27" thickBot="1" x14ac:dyDescent="0.25">
      <c r="N113" s="384"/>
      <c r="O113" s="384"/>
      <c r="P113" s="384"/>
      <c r="Q113" s="384"/>
      <c r="R113" s="384"/>
      <c r="S113" s="384"/>
      <c r="T113" s="384"/>
      <c r="U113" s="548" t="s">
        <v>339</v>
      </c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50"/>
      <c r="AQ113" s="546"/>
      <c r="AR113" s="551"/>
      <c r="AS113" s="547"/>
      <c r="AT113" s="546"/>
      <c r="AU113" s="546"/>
      <c r="AV113" s="551"/>
      <c r="AW113" s="547">
        <v>1</v>
      </c>
      <c r="AX113" s="546"/>
      <c r="AY113" s="546">
        <v>1</v>
      </c>
      <c r="AZ113" s="551"/>
      <c r="BA113" s="547"/>
      <c r="BB113" s="546"/>
      <c r="BC113" s="546"/>
      <c r="BD113" s="551"/>
      <c r="BE113" s="547"/>
      <c r="BF113" s="546"/>
      <c r="BG113" s="69"/>
      <c r="BH113" s="69"/>
      <c r="BI113" s="69"/>
      <c r="BJ113" s="69"/>
    </row>
    <row r="114" spans="1:64" s="286" customFormat="1" ht="9.6" customHeight="1" thickBot="1" x14ac:dyDescent="0.25">
      <c r="A114" s="285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4"/>
      <c r="AR114" s="374"/>
      <c r="AS114" s="374"/>
      <c r="AT114" s="374"/>
      <c r="AU114" s="374"/>
      <c r="AV114" s="374"/>
      <c r="AW114" s="374"/>
      <c r="AX114" s="374"/>
      <c r="AY114" s="374"/>
      <c r="AZ114" s="374"/>
      <c r="BA114" s="374"/>
      <c r="BB114" s="374"/>
      <c r="BC114" s="374"/>
      <c r="BD114" s="374"/>
      <c r="BE114" s="374"/>
      <c r="BF114" s="374"/>
      <c r="BG114" s="69"/>
      <c r="BH114" s="69"/>
      <c r="BI114" s="69"/>
      <c r="BJ114" s="69"/>
      <c r="BK114" s="284"/>
      <c r="BL114" s="284"/>
    </row>
    <row r="115" spans="1:64" s="286" customFormat="1" ht="24" thickBot="1" x14ac:dyDescent="0.25">
      <c r="A115" s="285"/>
      <c r="D115" s="385"/>
      <c r="E115" s="533" t="s">
        <v>340</v>
      </c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5"/>
      <c r="AI115" s="536" t="s">
        <v>341</v>
      </c>
      <c r="AJ115" s="537"/>
      <c r="AK115" s="537"/>
      <c r="AL115" s="537"/>
      <c r="AM115" s="537"/>
      <c r="AN115" s="537"/>
      <c r="AO115" s="537"/>
      <c r="AP115" s="537"/>
      <c r="AQ115" s="537"/>
      <c r="AR115" s="537"/>
      <c r="AS115" s="537"/>
      <c r="AT115" s="537"/>
      <c r="AU115" s="537"/>
      <c r="AV115" s="537"/>
      <c r="AW115" s="537"/>
      <c r="AX115" s="537"/>
      <c r="AY115" s="537"/>
      <c r="AZ115" s="537"/>
      <c r="BA115" s="537"/>
      <c r="BB115" s="537"/>
      <c r="BC115" s="537"/>
      <c r="BD115" s="537"/>
      <c r="BE115" s="537"/>
      <c r="BF115" s="537"/>
      <c r="BG115" s="538"/>
      <c r="BH115" s="69"/>
      <c r="BI115" s="69"/>
      <c r="BJ115" s="69"/>
    </row>
    <row r="116" spans="1:64" s="57" customFormat="1" ht="15" customHeight="1" x14ac:dyDescent="0.3">
      <c r="A116" s="287"/>
      <c r="D116" s="386"/>
      <c r="E116" s="386"/>
      <c r="F116" s="386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74"/>
      <c r="V116" s="374"/>
      <c r="W116" s="388"/>
      <c r="X116" s="388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374"/>
      <c r="AI116" s="374"/>
      <c r="AJ116" s="374"/>
      <c r="AK116" s="374"/>
      <c r="AL116" s="374"/>
      <c r="AM116" s="374"/>
      <c r="AN116" s="374"/>
      <c r="AO116" s="374"/>
      <c r="AP116" s="374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69"/>
      <c r="BH116" s="69"/>
      <c r="BI116" s="69"/>
      <c r="BJ116" s="69"/>
    </row>
    <row r="117" spans="1:64" s="284" customFormat="1" ht="25.5" customHeight="1" x14ac:dyDescent="0.3">
      <c r="G117" s="390"/>
      <c r="H117" s="390"/>
      <c r="I117" s="390"/>
      <c r="J117" s="288" t="s">
        <v>342</v>
      </c>
      <c r="K117" s="288"/>
      <c r="L117" s="288"/>
      <c r="M117" s="288"/>
      <c r="N117" s="288"/>
      <c r="O117" s="288"/>
      <c r="P117" s="288"/>
      <c r="Q117" s="288"/>
      <c r="R117" s="288"/>
      <c r="S117" s="375"/>
      <c r="T117" s="375"/>
      <c r="U117" s="375"/>
      <c r="V117" s="376"/>
      <c r="W117" s="391"/>
      <c r="X117" s="289"/>
      <c r="Y117" s="289"/>
      <c r="Z117" s="392" t="s">
        <v>343</v>
      </c>
      <c r="AA117" s="539" t="s">
        <v>60</v>
      </c>
      <c r="AB117" s="539"/>
      <c r="AC117" s="539"/>
      <c r="AD117" s="539"/>
      <c r="AE117" s="539"/>
      <c r="AF117" s="539"/>
      <c r="AG117" s="392" t="s">
        <v>343</v>
      </c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</row>
    <row r="118" spans="1:64" s="284" customFormat="1" ht="20.100000000000001" customHeight="1" x14ac:dyDescent="0.25">
      <c r="D118" s="290"/>
      <c r="E118" s="291"/>
      <c r="F118" s="291"/>
      <c r="G118" s="393"/>
      <c r="H118" s="393"/>
      <c r="I118" s="393"/>
      <c r="J118" s="394"/>
      <c r="K118" s="394"/>
      <c r="L118" s="395"/>
      <c r="M118" s="396"/>
      <c r="N118" s="396"/>
      <c r="O118" s="396"/>
      <c r="P118" s="292"/>
      <c r="Q118" s="540"/>
      <c r="R118" s="540"/>
      <c r="S118" s="540"/>
      <c r="T118" s="540"/>
      <c r="U118" s="377"/>
      <c r="V118" s="378"/>
      <c r="W118" s="378"/>
      <c r="X118" s="396"/>
      <c r="Y118" s="396"/>
      <c r="Z118" s="541"/>
      <c r="AA118" s="541"/>
      <c r="AB118" s="541"/>
      <c r="AC118" s="541"/>
      <c r="AD118" s="541"/>
      <c r="AE118" s="541"/>
      <c r="AF118" s="541"/>
      <c r="AG118" s="293"/>
      <c r="AH118" s="393"/>
      <c r="AI118" s="393"/>
      <c r="AJ118" s="393"/>
      <c r="AK118" s="393"/>
      <c r="AL118" s="393"/>
      <c r="AM118" s="393"/>
      <c r="AN118" s="393"/>
      <c r="AO118" s="393"/>
      <c r="AP118" s="393"/>
      <c r="AQ118" s="393"/>
      <c r="AR118" s="393"/>
      <c r="AS118" s="393"/>
      <c r="AT118" s="393"/>
      <c r="AU118" s="393"/>
      <c r="AV118" s="393"/>
      <c r="AW118" s="393"/>
      <c r="AX118" s="393"/>
      <c r="AY118" s="393"/>
      <c r="AZ118" s="393"/>
      <c r="BA118" s="393"/>
      <c r="BB118" s="393"/>
      <c r="BC118" s="393"/>
      <c r="BD118" s="393"/>
      <c r="BE118" s="393"/>
      <c r="BF118" s="393"/>
      <c r="BG118" s="294"/>
      <c r="BH118" s="294"/>
      <c r="BI118" s="294"/>
      <c r="BJ118" s="294"/>
    </row>
    <row r="119" spans="1:64" s="284" customFormat="1" ht="18" customHeight="1" x14ac:dyDescent="0.3">
      <c r="D119" s="285"/>
      <c r="E119" s="286"/>
      <c r="F119" s="286"/>
      <c r="G119" s="290"/>
      <c r="H119" s="291"/>
      <c r="I119" s="291"/>
      <c r="J119" s="288" t="s">
        <v>344</v>
      </c>
      <c r="K119" s="288"/>
      <c r="L119" s="288"/>
      <c r="M119" s="288"/>
      <c r="N119" s="288"/>
      <c r="O119" s="288"/>
      <c r="P119" s="288"/>
      <c r="Q119" s="288"/>
      <c r="R119" s="288"/>
      <c r="S119" s="375"/>
      <c r="T119" s="375"/>
      <c r="U119" s="375"/>
      <c r="V119" s="376"/>
      <c r="W119" s="391"/>
      <c r="X119" s="289"/>
      <c r="Y119" s="289"/>
      <c r="Z119" s="392" t="s">
        <v>343</v>
      </c>
      <c r="AA119" s="539" t="s">
        <v>60</v>
      </c>
      <c r="AB119" s="539"/>
      <c r="AC119" s="539"/>
      <c r="AD119" s="539"/>
      <c r="AE119" s="539"/>
      <c r="AF119" s="539"/>
      <c r="AG119" s="392" t="s">
        <v>343</v>
      </c>
      <c r="AH119" s="295"/>
      <c r="AI119" s="296"/>
      <c r="AJ119" s="296"/>
      <c r="AK119" s="542" t="s">
        <v>370</v>
      </c>
      <c r="AL119" s="542"/>
      <c r="AM119" s="542"/>
      <c r="AN119" s="542"/>
      <c r="AO119" s="542"/>
      <c r="AP119" s="542"/>
      <c r="AQ119" s="542"/>
      <c r="AR119" s="542"/>
      <c r="AS119" s="542"/>
      <c r="AT119" s="542"/>
      <c r="AU119" s="542"/>
      <c r="AV119" s="397" t="s">
        <v>371</v>
      </c>
      <c r="AW119" s="397"/>
      <c r="AX119" s="397"/>
      <c r="AY119" s="375"/>
      <c r="AZ119" s="297"/>
      <c r="BA119" s="398"/>
      <c r="BB119" s="300"/>
      <c r="BD119" s="137"/>
      <c r="BE119" s="137"/>
      <c r="BF119" s="137"/>
      <c r="BG119" s="137"/>
      <c r="BH119" s="298"/>
      <c r="BI119" s="289"/>
      <c r="BJ119" s="299"/>
    </row>
    <row r="120" spans="1:64" s="284" customFormat="1" ht="18" customHeight="1" x14ac:dyDescent="0.3">
      <c r="D120" s="285"/>
      <c r="E120" s="286"/>
      <c r="F120" s="286"/>
      <c r="G120" s="290"/>
      <c r="H120" s="291"/>
      <c r="I120" s="291"/>
      <c r="J120" s="288"/>
      <c r="K120" s="288"/>
      <c r="L120" s="288"/>
      <c r="M120" s="288"/>
      <c r="N120" s="288"/>
      <c r="O120" s="288"/>
      <c r="P120" s="288"/>
      <c r="Q120" s="288"/>
      <c r="R120" s="288"/>
      <c r="S120" s="297"/>
      <c r="T120" s="297"/>
      <c r="U120" s="297"/>
      <c r="V120" s="300"/>
      <c r="W120" s="289"/>
      <c r="X120" s="289"/>
      <c r="Y120" s="289"/>
      <c r="Z120" s="298"/>
      <c r="AA120" s="301"/>
      <c r="AB120" s="301"/>
      <c r="AC120" s="301"/>
      <c r="AD120" s="301"/>
      <c r="AE120" s="301"/>
      <c r="AF120" s="301"/>
      <c r="AG120" s="298"/>
      <c r="AH120" s="295"/>
      <c r="AI120" s="296"/>
      <c r="AJ120" s="296"/>
      <c r="AK120" s="413"/>
      <c r="AL120" s="413"/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302"/>
      <c r="AW120" s="302"/>
      <c r="AX120" s="302"/>
      <c r="AY120" s="297"/>
      <c r="AZ120" s="297"/>
      <c r="BA120" s="303"/>
      <c r="BB120" s="300"/>
      <c r="BD120" s="137"/>
      <c r="BE120" s="137"/>
      <c r="BF120" s="137"/>
      <c r="BG120" s="137"/>
      <c r="BH120" s="298"/>
      <c r="BI120" s="289"/>
      <c r="BJ120" s="299"/>
    </row>
    <row r="121" spans="1:64" s="57" customFormat="1" ht="19.5" customHeight="1" x14ac:dyDescent="0.3">
      <c r="A121" s="287"/>
      <c r="B121" s="305"/>
      <c r="C121" s="306"/>
      <c r="D121" s="290"/>
      <c r="E121" s="528"/>
      <c r="F121" s="528"/>
      <c r="G121" s="528"/>
      <c r="H121" s="528"/>
      <c r="I121" s="528"/>
      <c r="J121" s="528"/>
      <c r="K121" s="528"/>
      <c r="L121" s="528"/>
      <c r="M121" s="528"/>
      <c r="N121" s="528"/>
      <c r="O121" s="528"/>
      <c r="P121" s="528"/>
      <c r="Q121" s="528"/>
      <c r="R121" s="528"/>
      <c r="S121" s="528"/>
      <c r="T121" s="528"/>
      <c r="U121" s="528"/>
      <c r="V121" s="528"/>
      <c r="W121" s="528"/>
      <c r="X121" s="528"/>
      <c r="Y121" s="528"/>
      <c r="Z121" s="528"/>
      <c r="AA121" s="528"/>
      <c r="AB121" s="528"/>
      <c r="AC121" s="528"/>
      <c r="AD121" s="528"/>
      <c r="AG121" s="293"/>
      <c r="AH121" s="293"/>
      <c r="AI121" s="293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529"/>
      <c r="AX121" s="529"/>
      <c r="AY121" s="529"/>
      <c r="AZ121" s="529"/>
      <c r="BA121" s="529"/>
      <c r="BB121" s="530"/>
      <c r="BC121" s="530"/>
      <c r="BD121" s="530"/>
      <c r="BE121" s="530"/>
      <c r="BF121" s="530"/>
      <c r="BG121" s="530"/>
    </row>
    <row r="122" spans="1:64" s="57" customFormat="1" ht="19.5" customHeight="1" x14ac:dyDescent="0.3">
      <c r="A122" s="287"/>
      <c r="B122" s="305"/>
      <c r="C122" s="307"/>
      <c r="D122" s="290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AG122" s="308"/>
      <c r="AH122" s="308"/>
      <c r="AI122" s="308"/>
      <c r="AJ122" s="308"/>
      <c r="AK122" s="309"/>
      <c r="AL122" s="310"/>
      <c r="AM122" s="310"/>
      <c r="AN122" s="310"/>
      <c r="AO122" s="310"/>
      <c r="AP122" s="311"/>
      <c r="AQ122" s="312"/>
      <c r="AR122" s="313"/>
      <c r="AS122" s="313"/>
      <c r="AT122" s="313"/>
      <c r="AU122" s="314"/>
      <c r="AV122" s="314"/>
      <c r="AW122" s="314"/>
      <c r="AX122" s="314"/>
      <c r="AY122" s="314"/>
      <c r="AZ122" s="314"/>
      <c r="BA122" s="313"/>
      <c r="BB122" s="313"/>
      <c r="BC122" s="181"/>
      <c r="BD122" s="313"/>
      <c r="BE122" s="315"/>
      <c r="BF122" s="313"/>
      <c r="BG122" s="313"/>
      <c r="BH122" s="313"/>
      <c r="BI122" s="313"/>
      <c r="BJ122" s="316"/>
    </row>
    <row r="123" spans="1:64" s="57" customFormat="1" ht="22.5" customHeight="1" x14ac:dyDescent="0.3">
      <c r="A123" s="287"/>
      <c r="B123" s="305"/>
      <c r="C123" s="307"/>
      <c r="D123" s="317"/>
      <c r="E123" s="531"/>
      <c r="F123" s="531"/>
      <c r="G123" s="531"/>
      <c r="H123" s="531"/>
      <c r="I123" s="531"/>
      <c r="J123" s="531"/>
      <c r="K123" s="531"/>
      <c r="L123" s="531"/>
      <c r="M123" s="531"/>
      <c r="N123" s="531"/>
      <c r="O123" s="531"/>
      <c r="P123" s="531"/>
      <c r="Q123" s="531"/>
      <c r="R123" s="531"/>
      <c r="S123" s="531"/>
      <c r="T123" s="531"/>
      <c r="U123" s="531"/>
      <c r="V123" s="531"/>
      <c r="W123" s="531"/>
      <c r="X123" s="531"/>
      <c r="Y123" s="531"/>
      <c r="Z123" s="531"/>
      <c r="AA123" s="531"/>
      <c r="AB123" s="531"/>
      <c r="AC123" s="531"/>
      <c r="AD123" s="531"/>
      <c r="AE123" s="531"/>
      <c r="AF123" s="531"/>
      <c r="AG123" s="308"/>
      <c r="AH123" s="308"/>
      <c r="AI123" s="308"/>
      <c r="AJ123" s="308"/>
      <c r="AK123" s="309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4"/>
      <c r="AV123" s="314"/>
      <c r="AW123" s="314"/>
      <c r="AX123" s="318"/>
      <c r="AY123" s="319"/>
      <c r="AZ123" s="319"/>
      <c r="BA123" s="320"/>
      <c r="BB123" s="321"/>
      <c r="BC123" s="322"/>
      <c r="BD123" s="319"/>
      <c r="BE123" s="321"/>
      <c r="BF123" s="322"/>
      <c r="BG123" s="323"/>
      <c r="BH123" s="324"/>
      <c r="BI123" s="322"/>
      <c r="BJ123" s="323"/>
    </row>
    <row r="124" spans="1:64" s="57" customFormat="1" ht="25.5" customHeight="1" x14ac:dyDescent="0.3">
      <c r="A124" s="287"/>
      <c r="B124" s="305"/>
      <c r="C124" s="307"/>
      <c r="D124" s="325"/>
      <c r="E124" s="411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80"/>
      <c r="AC124" s="80"/>
      <c r="AD124" s="80"/>
      <c r="AE124" s="80"/>
      <c r="AF124" s="76"/>
      <c r="AG124" s="327"/>
      <c r="AH124" s="327"/>
      <c r="AI124" s="327"/>
      <c r="AJ124" s="327"/>
      <c r="AK124" s="327"/>
      <c r="AL124" s="325"/>
      <c r="AM124" s="327"/>
      <c r="AN124" s="328"/>
      <c r="AO124" s="329"/>
      <c r="AP124" s="329"/>
      <c r="AQ124" s="328"/>
      <c r="AR124" s="313"/>
      <c r="AS124" s="313"/>
      <c r="AT124" s="313"/>
      <c r="AU124" s="314"/>
      <c r="AV124" s="532"/>
      <c r="AW124" s="532"/>
      <c r="AX124" s="532"/>
      <c r="AY124" s="532"/>
      <c r="AZ124" s="181"/>
      <c r="BA124" s="319"/>
      <c r="BB124" s="319"/>
      <c r="BC124" s="313"/>
      <c r="BD124" s="313"/>
      <c r="BE124" s="330"/>
      <c r="BF124" s="330"/>
      <c r="BG124" s="313"/>
      <c r="BH124" s="313"/>
      <c r="BI124" s="313"/>
      <c r="BJ124" s="299"/>
    </row>
    <row r="125" spans="1:64" s="57" customFormat="1" ht="16.5" customHeight="1" x14ac:dyDescent="0.25">
      <c r="A125" s="287"/>
      <c r="B125" s="331"/>
      <c r="C125" s="307"/>
      <c r="D125" s="70"/>
      <c r="E125" s="332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Y125" s="286"/>
      <c r="AO125" s="524"/>
      <c r="AP125" s="524"/>
      <c r="AQ125" s="524"/>
      <c r="AR125" s="524"/>
      <c r="AS125" s="524"/>
      <c r="AT125" s="524"/>
      <c r="AU125" s="524"/>
      <c r="AV125" s="524"/>
      <c r="AW125" s="524"/>
      <c r="AX125" s="524"/>
      <c r="AY125" s="524"/>
      <c r="AZ125" s="524"/>
      <c r="BA125" s="524"/>
      <c r="BB125" s="524"/>
      <c r="BC125" s="524"/>
      <c r="BD125" s="524"/>
      <c r="BE125" s="524"/>
      <c r="BF125" s="524"/>
      <c r="BG125" s="524"/>
      <c r="BH125" s="524"/>
      <c r="BI125" s="524"/>
      <c r="BJ125" s="524"/>
    </row>
    <row r="126" spans="1:64" s="57" customFormat="1" ht="15.75" customHeight="1" x14ac:dyDescent="0.25">
      <c r="A126" s="287"/>
      <c r="B126" s="334"/>
      <c r="C126" s="335"/>
      <c r="D126" s="307"/>
      <c r="E126" s="307"/>
      <c r="F126" s="307"/>
      <c r="G126" s="307"/>
      <c r="H126" s="307"/>
      <c r="I126" s="307"/>
      <c r="J126" s="336"/>
      <c r="K126" s="336"/>
      <c r="L126" s="336"/>
      <c r="M126" s="336"/>
      <c r="N126" s="337"/>
      <c r="O126" s="139"/>
      <c r="P126" s="139"/>
      <c r="Q126" s="139"/>
      <c r="R126" s="338"/>
      <c r="S126" s="338"/>
      <c r="T126" s="339"/>
      <c r="Y126" s="286"/>
      <c r="AO126" s="409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</row>
    <row r="127" spans="1:64" ht="18" x14ac:dyDescent="0.25">
      <c r="D127" s="307"/>
      <c r="E127" s="307"/>
      <c r="F127" s="336"/>
      <c r="G127" s="336"/>
      <c r="H127" s="336"/>
      <c r="I127" s="336"/>
      <c r="J127" s="336"/>
      <c r="K127" s="336"/>
      <c r="L127" s="340"/>
      <c r="M127" s="336"/>
      <c r="N127" s="336"/>
      <c r="O127" s="340"/>
      <c r="P127" s="336"/>
      <c r="Q127" s="57"/>
      <c r="R127" s="286"/>
      <c r="S127" s="341"/>
      <c r="T127" s="210"/>
      <c r="U127" s="341"/>
      <c r="V127" s="525"/>
      <c r="W127" s="526"/>
      <c r="X127" s="526"/>
      <c r="Y127" s="526"/>
      <c r="Z127" s="526"/>
      <c r="AA127" s="342"/>
      <c r="AB127" s="337"/>
      <c r="AC127" s="342"/>
      <c r="AD127" s="342"/>
      <c r="AE127" s="342"/>
      <c r="AF127" s="342"/>
      <c r="AG127" s="342"/>
      <c r="AH127" s="342"/>
      <c r="AI127" s="343"/>
      <c r="AJ127" s="344"/>
      <c r="AK127" s="344"/>
      <c r="AL127" s="344"/>
      <c r="AM127" s="344"/>
      <c r="AN127" s="345"/>
      <c r="AO127" s="346"/>
      <c r="AP127" s="57"/>
      <c r="AQ127" s="57"/>
      <c r="AR127" s="57"/>
      <c r="AS127" s="527"/>
      <c r="AT127" s="527"/>
      <c r="AU127" s="527"/>
      <c r="AV127" s="527"/>
      <c r="AW127" s="527"/>
      <c r="AX127" s="527"/>
      <c r="AY127" s="347"/>
      <c r="AZ127" s="347"/>
      <c r="BA127" s="348"/>
      <c r="BB127" s="348"/>
      <c r="BC127" s="349"/>
      <c r="BD127" s="350"/>
      <c r="BE127" s="350"/>
      <c r="BF127" s="350"/>
      <c r="BG127" s="350"/>
      <c r="BH127" s="351"/>
      <c r="BI127" s="352"/>
      <c r="BJ127" s="57"/>
    </row>
    <row r="128" spans="1:64" ht="15" x14ac:dyDescent="0.25">
      <c r="D128" s="307"/>
      <c r="E128" s="307"/>
      <c r="F128" s="336"/>
      <c r="G128" s="336"/>
      <c r="H128" s="336"/>
      <c r="I128" s="336"/>
      <c r="J128" s="336"/>
      <c r="K128" s="336"/>
      <c r="L128" s="340"/>
      <c r="M128" s="336"/>
      <c r="N128" s="336"/>
      <c r="O128" s="340"/>
      <c r="P128" s="336"/>
      <c r="Q128" s="57"/>
      <c r="R128" s="286"/>
      <c r="S128" s="341"/>
      <c r="T128" s="210"/>
      <c r="U128" s="341"/>
      <c r="V128" s="341"/>
      <c r="W128" s="353"/>
      <c r="X128" s="57"/>
      <c r="Y128" s="286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3"/>
      <c r="AJ128" s="344"/>
      <c r="AK128" s="344"/>
      <c r="AL128" s="344"/>
      <c r="AM128" s="344"/>
      <c r="AN128" s="345"/>
      <c r="AO128" s="346"/>
      <c r="AP128" s="57"/>
      <c r="AQ128" s="57"/>
      <c r="AR128" s="57"/>
      <c r="AS128" s="527"/>
      <c r="AT128" s="527"/>
      <c r="AU128" s="527"/>
      <c r="AV128" s="527"/>
      <c r="AW128" s="527"/>
      <c r="AX128" s="527"/>
      <c r="AY128" s="57"/>
      <c r="AZ128" s="57"/>
      <c r="BA128" s="340"/>
      <c r="BB128" s="57"/>
      <c r="BC128" s="286"/>
      <c r="BD128" s="57"/>
      <c r="BE128" s="57"/>
      <c r="BF128" s="57"/>
      <c r="BG128" s="57"/>
      <c r="BH128" s="354"/>
      <c r="BI128" s="354"/>
      <c r="BJ128" s="57"/>
    </row>
    <row r="129" spans="4:62" ht="15.75" x14ac:dyDescent="0.25">
      <c r="D129" s="307"/>
      <c r="E129" s="307"/>
      <c r="F129" s="307"/>
      <c r="G129" s="307"/>
      <c r="H129" s="307"/>
      <c r="I129" s="307"/>
      <c r="J129" s="336"/>
      <c r="K129" s="336"/>
      <c r="L129" s="336"/>
      <c r="M129" s="336"/>
      <c r="N129" s="337"/>
      <c r="O129" s="139"/>
      <c r="P129" s="139"/>
      <c r="Q129" s="139"/>
      <c r="R129" s="338"/>
      <c r="S129" s="338"/>
      <c r="T129" s="339"/>
      <c r="U129" s="341"/>
      <c r="V129" s="341"/>
      <c r="W129" s="353"/>
      <c r="X129" s="57"/>
      <c r="Y129" s="286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3"/>
      <c r="AJ129" s="344"/>
      <c r="AK129" s="344"/>
      <c r="AL129" s="344"/>
      <c r="AM129" s="344"/>
      <c r="AN129" s="345"/>
      <c r="AO129" s="346"/>
      <c r="AP129" s="57"/>
      <c r="AQ129" s="57"/>
      <c r="AR129" s="57"/>
      <c r="AS129" s="410"/>
      <c r="AT129" s="410"/>
      <c r="AU129" s="410"/>
      <c r="AV129" s="410"/>
      <c r="AW129" s="410"/>
      <c r="AX129" s="410"/>
      <c r="AY129" s="57"/>
      <c r="AZ129" s="57"/>
      <c r="BA129" s="340"/>
      <c r="BB129" s="57"/>
      <c r="BC129" s="286"/>
      <c r="BD129" s="57"/>
      <c r="BE129" s="57"/>
      <c r="BF129" s="57"/>
      <c r="BG129" s="57"/>
      <c r="BH129" s="354"/>
      <c r="BI129" s="354"/>
      <c r="BJ129" s="57"/>
    </row>
    <row r="130" spans="4:62" ht="18" x14ac:dyDescent="0.25">
      <c r="D130" s="307"/>
      <c r="E130" s="307"/>
      <c r="F130" s="336"/>
      <c r="G130" s="336"/>
      <c r="H130" s="336"/>
      <c r="I130" s="336"/>
      <c r="J130" s="336"/>
      <c r="K130" s="336"/>
      <c r="L130" s="340"/>
      <c r="M130" s="336"/>
      <c r="N130" s="336"/>
      <c r="O130" s="340"/>
      <c r="P130" s="336"/>
      <c r="Q130" s="57"/>
      <c r="R130" s="286"/>
      <c r="S130" s="57"/>
      <c r="T130" s="355"/>
      <c r="U130" s="341"/>
      <c r="V130" s="525"/>
      <c r="W130" s="526"/>
      <c r="X130" s="526"/>
      <c r="Y130" s="526"/>
      <c r="Z130" s="526"/>
      <c r="AA130" s="342"/>
      <c r="AB130" s="337"/>
      <c r="AC130" s="342"/>
      <c r="AD130" s="342"/>
      <c r="AE130" s="342"/>
      <c r="AF130" s="342"/>
      <c r="AG130" s="342"/>
      <c r="AH130" s="342"/>
      <c r="AI130" s="343"/>
      <c r="AJ130" s="344"/>
      <c r="AK130" s="344"/>
      <c r="AL130" s="344"/>
      <c r="AM130" s="344"/>
      <c r="AN130" s="345"/>
      <c r="AO130" s="346"/>
      <c r="AP130" s="57"/>
      <c r="AQ130" s="57"/>
      <c r="AR130" s="57"/>
      <c r="AS130" s="331"/>
      <c r="AT130" s="307"/>
      <c r="AU130" s="307"/>
      <c r="AV130" s="307"/>
      <c r="AW130" s="307"/>
      <c r="AX130" s="307"/>
      <c r="AY130" s="57"/>
      <c r="AZ130" s="57"/>
      <c r="BA130" s="57"/>
      <c r="BB130" s="57"/>
      <c r="BC130" s="349"/>
      <c r="BD130" s="350"/>
      <c r="BE130" s="350"/>
      <c r="BF130" s="54"/>
      <c r="BG130" s="350"/>
      <c r="BH130" s="351"/>
      <c r="BI130" s="352"/>
      <c r="BJ130" s="57"/>
    </row>
    <row r="131" spans="4:62" ht="15.75" x14ac:dyDescent="0.25">
      <c r="D131" s="307"/>
      <c r="E131" s="307"/>
      <c r="F131" s="336"/>
      <c r="G131" s="336"/>
      <c r="H131" s="336"/>
      <c r="I131" s="336"/>
      <c r="J131" s="336"/>
      <c r="K131" s="336"/>
      <c r="L131" s="340"/>
      <c r="M131" s="336"/>
      <c r="N131" s="336"/>
      <c r="O131" s="340"/>
      <c r="P131" s="336"/>
      <c r="Q131" s="57"/>
      <c r="R131" s="286"/>
      <c r="S131" s="57"/>
      <c r="T131" s="355"/>
      <c r="U131" s="341"/>
      <c r="V131" s="341"/>
      <c r="W131" s="353"/>
      <c r="X131" s="57"/>
      <c r="Y131" s="286"/>
      <c r="Z131" s="356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4"/>
      <c r="AK131" s="335"/>
      <c r="AL131" s="336"/>
      <c r="AM131" s="287"/>
      <c r="AN131" s="287"/>
      <c r="AO131" s="336"/>
      <c r="AP131" s="57"/>
      <c r="AQ131" s="57"/>
      <c r="AR131" s="57"/>
      <c r="AS131" s="284"/>
      <c r="AT131" s="357"/>
      <c r="AU131" s="284"/>
      <c r="AV131" s="284"/>
      <c r="AW131" s="358"/>
      <c r="AX131" s="284"/>
      <c r="AY131" s="284"/>
      <c r="AZ131" s="284"/>
      <c r="BA131" s="340"/>
      <c r="BB131" s="340"/>
      <c r="BC131" s="359"/>
      <c r="BD131" s="57"/>
      <c r="BE131" s="57"/>
      <c r="BF131" s="57"/>
      <c r="BG131" s="57"/>
      <c r="BH131" s="359"/>
      <c r="BI131" s="359"/>
      <c r="BJ131" s="57"/>
    </row>
    <row r="132" spans="4:62" ht="15.75" x14ac:dyDescent="0.25">
      <c r="D132" s="307"/>
      <c r="E132" s="307"/>
      <c r="F132" s="307"/>
      <c r="G132" s="307"/>
      <c r="H132" s="307"/>
      <c r="I132" s="307"/>
      <c r="J132" s="336"/>
      <c r="K132" s="336"/>
      <c r="L132" s="336"/>
      <c r="M132" s="336"/>
      <c r="N132" s="337"/>
      <c r="O132" s="139"/>
      <c r="P132" s="139"/>
      <c r="Q132" s="139"/>
      <c r="R132" s="338"/>
      <c r="S132" s="338"/>
      <c r="T132" s="339"/>
      <c r="U132" s="76"/>
      <c r="V132" s="76"/>
      <c r="W132" s="76"/>
      <c r="X132" s="76"/>
      <c r="AV132" s="284"/>
      <c r="AW132" s="360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</row>
    <row r="133" spans="4:62" ht="18" x14ac:dyDescent="0.25">
      <c r="D133" s="336"/>
      <c r="E133" s="336"/>
      <c r="F133" s="336"/>
      <c r="G133" s="336"/>
      <c r="H133" s="336"/>
      <c r="I133" s="336"/>
      <c r="J133" s="336"/>
      <c r="K133" s="336"/>
      <c r="L133" s="340"/>
      <c r="M133" s="336"/>
      <c r="N133" s="336"/>
      <c r="O133" s="340"/>
      <c r="P133" s="336"/>
      <c r="Q133" s="361"/>
      <c r="R133" s="286"/>
      <c r="S133" s="57"/>
      <c r="T133" s="341"/>
      <c r="Y133" s="76"/>
      <c r="Z133" s="76"/>
      <c r="AA133" s="76"/>
      <c r="AB133" s="76"/>
      <c r="AC133" s="76"/>
      <c r="AD133" s="76"/>
      <c r="AP133" s="67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358"/>
      <c r="BG133" s="284"/>
      <c r="BH133" s="284"/>
      <c r="BI133" s="284"/>
      <c r="BJ133" s="284"/>
    </row>
    <row r="134" spans="4:62" ht="18" x14ac:dyDescent="0.25">
      <c r="M134" s="76"/>
      <c r="N134" s="76"/>
      <c r="O134" s="76"/>
      <c r="P134" s="76"/>
      <c r="Q134" s="138"/>
      <c r="R134" s="138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W134" s="54"/>
      <c r="AZ134" s="54"/>
      <c r="BC134" s="338"/>
      <c r="BF134" s="338"/>
      <c r="BG134" s="338"/>
      <c r="BH134" s="338"/>
      <c r="BI134" s="338"/>
    </row>
    <row r="135" spans="4:62" x14ac:dyDescent="0.2">
      <c r="M135" s="76"/>
      <c r="N135" s="76"/>
      <c r="U135" s="76"/>
      <c r="V135" s="76"/>
      <c r="W135" s="76"/>
      <c r="X135" s="76"/>
    </row>
    <row r="136" spans="4:62" ht="18" x14ac:dyDescent="0.25">
      <c r="O136" s="76"/>
      <c r="P136" s="76"/>
      <c r="Q136" s="54"/>
      <c r="R136" s="54"/>
      <c r="S136" s="76"/>
      <c r="T136" s="76"/>
      <c r="AW136" s="67"/>
      <c r="AY136" s="138"/>
    </row>
    <row r="137" spans="4:62" ht="18" x14ac:dyDescent="0.25">
      <c r="M137" s="67"/>
      <c r="N137" s="67"/>
      <c r="O137" s="76"/>
      <c r="P137" s="76"/>
      <c r="Q137" s="138"/>
      <c r="R137" s="138"/>
      <c r="S137" s="76"/>
      <c r="T137" s="76"/>
      <c r="AY137" s="138"/>
      <c r="BF137" s="138"/>
    </row>
    <row r="138" spans="4:62" x14ac:dyDescent="0.2">
      <c r="M138" s="76"/>
      <c r="N138" s="76"/>
    </row>
    <row r="140" spans="4:62" x14ac:dyDescent="0.2">
      <c r="AX140" s="138"/>
      <c r="AY140" s="138"/>
    </row>
  </sheetData>
  <mergeCells count="1502">
    <mergeCell ref="AU105:AV105"/>
    <mergeCell ref="AW105:AX105"/>
    <mergeCell ref="AY105:AZ105"/>
    <mergeCell ref="BA105:BB105"/>
    <mergeCell ref="BC105:BD105"/>
    <mergeCell ref="BE105:BF105"/>
    <mergeCell ref="AY101:AZ101"/>
    <mergeCell ref="BA101:BB101"/>
    <mergeCell ref="BC101:BD101"/>
    <mergeCell ref="BE101:BF101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D101:F101"/>
    <mergeCell ref="G101:T101"/>
    <mergeCell ref="U101:V101"/>
    <mergeCell ref="W101:X101"/>
    <mergeCell ref="Y101:Z101"/>
    <mergeCell ref="AA101:AB101"/>
    <mergeCell ref="AC101:AD101"/>
    <mergeCell ref="AU101:AV101"/>
    <mergeCell ref="AW101:AX101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99:AZ99"/>
    <mergeCell ref="BA99:BB99"/>
    <mergeCell ref="BC99:BD99"/>
    <mergeCell ref="BE99:BF99"/>
    <mergeCell ref="AY100:AZ100"/>
    <mergeCell ref="BA100:BB100"/>
    <mergeCell ref="BC100:BD100"/>
    <mergeCell ref="BE100:BF100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7:AZ97"/>
    <mergeCell ref="BA97:BB97"/>
    <mergeCell ref="BC97:BD97"/>
    <mergeCell ref="BE97:BF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D97:F97"/>
    <mergeCell ref="G97:T97"/>
    <mergeCell ref="U97:V97"/>
    <mergeCell ref="W97:X97"/>
    <mergeCell ref="Y97:Z97"/>
    <mergeCell ref="AA97:AB97"/>
    <mergeCell ref="AC97:AD97"/>
    <mergeCell ref="AK97:AL97"/>
    <mergeCell ref="AM97:AN97"/>
    <mergeCell ref="AO97:AP97"/>
    <mergeCell ref="AQ97:AR97"/>
    <mergeCell ref="AS97:AT97"/>
    <mergeCell ref="AU97:AV97"/>
    <mergeCell ref="AW97:AX97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BE103:BF103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E97:AF97"/>
    <mergeCell ref="AG97:AH97"/>
    <mergeCell ref="AI97:AJ97"/>
    <mergeCell ref="BA51:BB51"/>
    <mergeCell ref="BC51:BD51"/>
    <mergeCell ref="BE51:BF51"/>
    <mergeCell ref="BL51:CA51"/>
    <mergeCell ref="AY95:AZ95"/>
    <mergeCell ref="BA95:BB95"/>
    <mergeCell ref="BC95:BD95"/>
    <mergeCell ref="BE95:BF95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D95:F95"/>
    <mergeCell ref="G95:T95"/>
    <mergeCell ref="U95:V95"/>
    <mergeCell ref="B10:M10"/>
    <mergeCell ref="P10:W10"/>
    <mergeCell ref="X10:AH10"/>
    <mergeCell ref="X11:AP11"/>
    <mergeCell ref="H12:M12"/>
    <mergeCell ref="AC13:AS13"/>
    <mergeCell ref="X27:AI27"/>
    <mergeCell ref="AL27:BE27"/>
    <mergeCell ref="Q14:AB14"/>
    <mergeCell ref="AC15:AS15"/>
    <mergeCell ref="Q16:AB16"/>
    <mergeCell ref="D18:BD18"/>
    <mergeCell ref="D19:D20"/>
    <mergeCell ref="E19:H19"/>
    <mergeCell ref="N19:Q19"/>
    <mergeCell ref="R19:V19"/>
    <mergeCell ref="W19:Z19"/>
    <mergeCell ref="AA19:AD19"/>
    <mergeCell ref="Z5:AM5"/>
    <mergeCell ref="P6:AV6"/>
    <mergeCell ref="AU7:BA7"/>
    <mergeCell ref="B8:L8"/>
    <mergeCell ref="P8:T8"/>
    <mergeCell ref="U9:AB9"/>
    <mergeCell ref="AH9:AS9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AE19:AH19"/>
    <mergeCell ref="AI19:AM19"/>
    <mergeCell ref="AN19:AQ19"/>
    <mergeCell ref="AR19:AU19"/>
    <mergeCell ref="AV19:AZ19"/>
    <mergeCell ref="D27:S27"/>
    <mergeCell ref="AG29:AI29"/>
    <mergeCell ref="AL29:AS31"/>
    <mergeCell ref="AT29:BB31"/>
    <mergeCell ref="BC29:BE31"/>
    <mergeCell ref="E30:F30"/>
    <mergeCell ref="G30:H30"/>
    <mergeCell ref="I30:J30"/>
    <mergeCell ref="K30:M30"/>
    <mergeCell ref="N30:O30"/>
    <mergeCell ref="P30:Q30"/>
    <mergeCell ref="BC28:BE28"/>
    <mergeCell ref="E29:F29"/>
    <mergeCell ref="G29:H29"/>
    <mergeCell ref="I29:J29"/>
    <mergeCell ref="K29:M29"/>
    <mergeCell ref="N29:O29"/>
    <mergeCell ref="P29:Q29"/>
    <mergeCell ref="R29:S29"/>
    <mergeCell ref="X29:AC29"/>
    <mergeCell ref="AD29:AF29"/>
    <mergeCell ref="R28:S28"/>
    <mergeCell ref="X28:AC28"/>
    <mergeCell ref="AD28:AF28"/>
    <mergeCell ref="AG28:AI28"/>
    <mergeCell ref="AL28:AS28"/>
    <mergeCell ref="AT28:BB28"/>
    <mergeCell ref="E28:F28"/>
    <mergeCell ref="G28:H28"/>
    <mergeCell ref="I28:J28"/>
    <mergeCell ref="K28:M28"/>
    <mergeCell ref="N28:O28"/>
    <mergeCell ref="P28:Q28"/>
    <mergeCell ref="R32:S32"/>
    <mergeCell ref="D33:E33"/>
    <mergeCell ref="F33:G33"/>
    <mergeCell ref="W33:AB33"/>
    <mergeCell ref="AC33:AE33"/>
    <mergeCell ref="AF33:AH33"/>
    <mergeCell ref="R31:S31"/>
    <mergeCell ref="X31:AC31"/>
    <mergeCell ref="AD31:AF31"/>
    <mergeCell ref="AG31:AI31"/>
    <mergeCell ref="E32:F32"/>
    <mergeCell ref="G32:H32"/>
    <mergeCell ref="I32:J32"/>
    <mergeCell ref="K32:M32"/>
    <mergeCell ref="N32:O32"/>
    <mergeCell ref="P32:Q32"/>
    <mergeCell ref="R30:S30"/>
    <mergeCell ref="X30:AC30"/>
    <mergeCell ref="AD30:AF30"/>
    <mergeCell ref="AG30:AI30"/>
    <mergeCell ref="E31:F31"/>
    <mergeCell ref="G31:H31"/>
    <mergeCell ref="I31:J31"/>
    <mergeCell ref="K31:M31"/>
    <mergeCell ref="N31:O31"/>
    <mergeCell ref="P31:Q31"/>
    <mergeCell ref="AI38:AJ41"/>
    <mergeCell ref="AK38:AL41"/>
    <mergeCell ref="AM38:AN41"/>
    <mergeCell ref="AQ38:BF38"/>
    <mergeCell ref="AQ39:AR39"/>
    <mergeCell ref="AS39:AT39"/>
    <mergeCell ref="AA36:AB41"/>
    <mergeCell ref="AE36:AF41"/>
    <mergeCell ref="AG36:AN36"/>
    <mergeCell ref="AO36:AP41"/>
    <mergeCell ref="AG37:AH41"/>
    <mergeCell ref="AI37:AN37"/>
    <mergeCell ref="D34:BF34"/>
    <mergeCell ref="D35:F41"/>
    <mergeCell ref="G35:T41"/>
    <mergeCell ref="U35:AB35"/>
    <mergeCell ref="AC35:AD41"/>
    <mergeCell ref="AE35:AP35"/>
    <mergeCell ref="AQ35:BF36"/>
    <mergeCell ref="U36:V41"/>
    <mergeCell ref="W36:X41"/>
    <mergeCell ref="Y36:Z41"/>
    <mergeCell ref="AQ40:BF40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AU39:AV39"/>
    <mergeCell ref="AW39:AX39"/>
    <mergeCell ref="AY39:AZ39"/>
    <mergeCell ref="BA39:BB39"/>
    <mergeCell ref="BC39:BD39"/>
    <mergeCell ref="BE39:BF39"/>
    <mergeCell ref="AQ37:AT37"/>
    <mergeCell ref="AU37:AX37"/>
    <mergeCell ref="AY37:BB37"/>
    <mergeCell ref="BC37:BF37"/>
    <mergeCell ref="BA42:BB42"/>
    <mergeCell ref="BC42:BD42"/>
    <mergeCell ref="BE42:BF42"/>
    <mergeCell ref="D43:BF43"/>
    <mergeCell ref="D44:BF44"/>
    <mergeCell ref="D45:F45"/>
    <mergeCell ref="G45:T45"/>
    <mergeCell ref="U45:V45"/>
    <mergeCell ref="W45:X45"/>
    <mergeCell ref="Y45:Z45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D42:F42"/>
    <mergeCell ref="AY45:AZ45"/>
    <mergeCell ref="BA45:BB45"/>
    <mergeCell ref="BC45:BD45"/>
    <mergeCell ref="BE45:BF45"/>
    <mergeCell ref="BL45:CA45"/>
    <mergeCell ref="D46:F46"/>
    <mergeCell ref="G46:T46"/>
    <mergeCell ref="U46:V46"/>
    <mergeCell ref="W46:X46"/>
    <mergeCell ref="Y46:Z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AY46:AZ46"/>
    <mergeCell ref="BA46:BB46"/>
    <mergeCell ref="BC46:BD46"/>
    <mergeCell ref="BE46:BF46"/>
    <mergeCell ref="BL46:CA46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AG46:AH46"/>
    <mergeCell ref="AI46:AJ46"/>
    <mergeCell ref="AK46:AL46"/>
    <mergeCell ref="G42:T42"/>
    <mergeCell ref="U42:V42"/>
    <mergeCell ref="W42:X42"/>
    <mergeCell ref="Y42:Z42"/>
    <mergeCell ref="AA42:AB42"/>
    <mergeCell ref="D49:F49"/>
    <mergeCell ref="G49:T49"/>
    <mergeCell ref="U49:V49"/>
    <mergeCell ref="W49:X49"/>
    <mergeCell ref="Y49:Z49"/>
    <mergeCell ref="AA49:AB49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D48:F48"/>
    <mergeCell ref="G48:T48"/>
    <mergeCell ref="U48:V48"/>
    <mergeCell ref="W48:X48"/>
    <mergeCell ref="Y48:Z48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C47:BD47"/>
    <mergeCell ref="BE47:BF47"/>
    <mergeCell ref="BL47:CA47"/>
    <mergeCell ref="AY48:AZ48"/>
    <mergeCell ref="BA48:BB48"/>
    <mergeCell ref="BC48:BD48"/>
    <mergeCell ref="BE48:BF48"/>
    <mergeCell ref="BA49:BB49"/>
    <mergeCell ref="BC49:BD49"/>
    <mergeCell ref="BE49:BF49"/>
    <mergeCell ref="AO53:AP53"/>
    <mergeCell ref="AQ53:AR53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Q52:AR52"/>
    <mergeCell ref="AS52:AT52"/>
    <mergeCell ref="AU52:AV52"/>
    <mergeCell ref="AW52:AX52"/>
    <mergeCell ref="AY52:AZ52"/>
    <mergeCell ref="BA52:BB52"/>
    <mergeCell ref="AE52:AF52"/>
    <mergeCell ref="AG52:AH52"/>
    <mergeCell ref="AI52:AJ52"/>
    <mergeCell ref="AK52:AL52"/>
    <mergeCell ref="AM52:AN52"/>
    <mergeCell ref="AO52:AP52"/>
    <mergeCell ref="D52:F52"/>
    <mergeCell ref="G52:T52"/>
    <mergeCell ref="U52:V52"/>
    <mergeCell ref="W52:X52"/>
    <mergeCell ref="Y52:Z52"/>
    <mergeCell ref="AA52:AB52"/>
    <mergeCell ref="AC52:AD52"/>
    <mergeCell ref="AW54:AX54"/>
    <mergeCell ref="AY54:AZ54"/>
    <mergeCell ref="BA54:BB54"/>
    <mergeCell ref="BC54:BD54"/>
    <mergeCell ref="BE54:BF54"/>
    <mergeCell ref="D55:BF55"/>
    <mergeCell ref="AK54:AL54"/>
    <mergeCell ref="AM54:AN54"/>
    <mergeCell ref="AO54:AP54"/>
    <mergeCell ref="AQ54:AR54"/>
    <mergeCell ref="AS54:AT54"/>
    <mergeCell ref="AU54:AV54"/>
    <mergeCell ref="BE53:BF53"/>
    <mergeCell ref="D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S53:AT53"/>
    <mergeCell ref="AU53:AV53"/>
    <mergeCell ref="AW53:AX53"/>
    <mergeCell ref="AY53:AZ53"/>
    <mergeCell ref="BA53:BB53"/>
    <mergeCell ref="BC53:BD53"/>
    <mergeCell ref="AG53:AH53"/>
    <mergeCell ref="AI53:AJ53"/>
    <mergeCell ref="AK53:AL53"/>
    <mergeCell ref="AM53:AN53"/>
    <mergeCell ref="BA56:BB56"/>
    <mergeCell ref="BC56:BD56"/>
    <mergeCell ref="BE56:BF56"/>
    <mergeCell ref="D57:F57"/>
    <mergeCell ref="G57:T57"/>
    <mergeCell ref="U57:V57"/>
    <mergeCell ref="W57:X57"/>
    <mergeCell ref="Y57:Z57"/>
    <mergeCell ref="AA57:AB57"/>
    <mergeCell ref="AC57:AD57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D56:F56"/>
    <mergeCell ref="G56:T56"/>
    <mergeCell ref="U56:V56"/>
    <mergeCell ref="W56:X56"/>
    <mergeCell ref="Y56:Z56"/>
    <mergeCell ref="AA56:AB56"/>
    <mergeCell ref="AO58:AP58"/>
    <mergeCell ref="AQ58:AR58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Q57:AR57"/>
    <mergeCell ref="AS57:AT57"/>
    <mergeCell ref="AU57:AV57"/>
    <mergeCell ref="AW57:AX57"/>
    <mergeCell ref="AY57:AZ57"/>
    <mergeCell ref="BA57:BB57"/>
    <mergeCell ref="AE57:AF57"/>
    <mergeCell ref="AG57:AH57"/>
    <mergeCell ref="AI57:AJ57"/>
    <mergeCell ref="AK57:AL57"/>
    <mergeCell ref="AM57:AN57"/>
    <mergeCell ref="AO57:AP57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BA60:BB60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D60:F60"/>
    <mergeCell ref="G60:T60"/>
    <mergeCell ref="U60:V60"/>
    <mergeCell ref="W60:X60"/>
    <mergeCell ref="Y60:Z60"/>
    <mergeCell ref="AA60:AB60"/>
    <mergeCell ref="AO62:AP62"/>
    <mergeCell ref="AQ62:AR62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BE62:BF62"/>
    <mergeCell ref="AS62:AT62"/>
    <mergeCell ref="AU62:AV62"/>
    <mergeCell ref="AW62:AX62"/>
    <mergeCell ref="AY62:AZ62"/>
    <mergeCell ref="BA62:BB62"/>
    <mergeCell ref="BC62:BD62"/>
    <mergeCell ref="AG62:AH62"/>
    <mergeCell ref="AI62:AJ62"/>
    <mergeCell ref="AK62:AL62"/>
    <mergeCell ref="AM62:AN62"/>
    <mergeCell ref="BA63:BB63"/>
    <mergeCell ref="BC63:BD63"/>
    <mergeCell ref="BE63:BF63"/>
    <mergeCell ref="D64:F64"/>
    <mergeCell ref="G64:T64"/>
    <mergeCell ref="U64:V64"/>
    <mergeCell ref="W64:X64"/>
    <mergeCell ref="Y64:Z64"/>
    <mergeCell ref="AA64:AB64"/>
    <mergeCell ref="AC64:AD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D63:F63"/>
    <mergeCell ref="G63:T63"/>
    <mergeCell ref="U63:V63"/>
    <mergeCell ref="W63:X63"/>
    <mergeCell ref="Y63:Z63"/>
    <mergeCell ref="AA63:AB63"/>
    <mergeCell ref="BC64:BD64"/>
    <mergeCell ref="BE64:BF64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AU65:AV65"/>
    <mergeCell ref="AW65:AX65"/>
    <mergeCell ref="AY65:AZ65"/>
    <mergeCell ref="BA65:BB65"/>
    <mergeCell ref="BC65:BD65"/>
    <mergeCell ref="BE65:BF65"/>
    <mergeCell ref="AI65:AJ65"/>
    <mergeCell ref="AK65:AL65"/>
    <mergeCell ref="AM65:AN65"/>
    <mergeCell ref="AO65:AP65"/>
    <mergeCell ref="AQ65:AR65"/>
    <mergeCell ref="AS65:AT65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BA66:BB66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D66:F66"/>
    <mergeCell ref="G66:T66"/>
    <mergeCell ref="U66:V66"/>
    <mergeCell ref="W66:X66"/>
    <mergeCell ref="Y66:Z66"/>
    <mergeCell ref="AA66:AB66"/>
    <mergeCell ref="BC67:BD67"/>
    <mergeCell ref="BE67:BF67"/>
    <mergeCell ref="AQ67:AR67"/>
    <mergeCell ref="AS67:AT67"/>
    <mergeCell ref="AU67:AV67"/>
    <mergeCell ref="AW67:AX67"/>
    <mergeCell ref="AY67:AZ67"/>
    <mergeCell ref="BA67:BB67"/>
    <mergeCell ref="AE67:AF67"/>
    <mergeCell ref="AG67:AH67"/>
    <mergeCell ref="AI67:AJ67"/>
    <mergeCell ref="AK67:AL67"/>
    <mergeCell ref="AM67:AN67"/>
    <mergeCell ref="AO67:AP67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BA69:BB69"/>
    <mergeCell ref="BC69:BD69"/>
    <mergeCell ref="BE69:BF69"/>
    <mergeCell ref="D70:F70"/>
    <mergeCell ref="G70:T70"/>
    <mergeCell ref="U70:V70"/>
    <mergeCell ref="W70:X70"/>
    <mergeCell ref="Y70:Z70"/>
    <mergeCell ref="AA70:AB70"/>
    <mergeCell ref="AC70:AD70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D69:F69"/>
    <mergeCell ref="G69:T69"/>
    <mergeCell ref="U69:V69"/>
    <mergeCell ref="W69:X69"/>
    <mergeCell ref="Y69:Z69"/>
    <mergeCell ref="AA69:AB69"/>
    <mergeCell ref="AO71:AP71"/>
    <mergeCell ref="AQ71:AR71"/>
    <mergeCell ref="BC70:BD70"/>
    <mergeCell ref="BE70:BF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Q70:AR70"/>
    <mergeCell ref="AS70:AT70"/>
    <mergeCell ref="AU70:AV70"/>
    <mergeCell ref="AW70:AX70"/>
    <mergeCell ref="AY70:AZ70"/>
    <mergeCell ref="BA70:BB70"/>
    <mergeCell ref="AE70:AF70"/>
    <mergeCell ref="AG70:AH70"/>
    <mergeCell ref="AI70:AJ70"/>
    <mergeCell ref="AK70:AL70"/>
    <mergeCell ref="AM70:AN70"/>
    <mergeCell ref="AO70:AP70"/>
    <mergeCell ref="AU72:AV72"/>
    <mergeCell ref="AW72:AX72"/>
    <mergeCell ref="AY72:AZ72"/>
    <mergeCell ref="BA72:BB72"/>
    <mergeCell ref="BC72:BD72"/>
    <mergeCell ref="BE72:BF72"/>
    <mergeCell ref="AI72:AJ72"/>
    <mergeCell ref="AK72:AL72"/>
    <mergeCell ref="AM72:AN72"/>
    <mergeCell ref="AO72:AP72"/>
    <mergeCell ref="AQ72:AR72"/>
    <mergeCell ref="AS72:AT72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S71:AT71"/>
    <mergeCell ref="AU71:AV71"/>
    <mergeCell ref="AW71:AX71"/>
    <mergeCell ref="AY71:AZ71"/>
    <mergeCell ref="BA71:BB71"/>
    <mergeCell ref="BC71:BD71"/>
    <mergeCell ref="AG71:AH71"/>
    <mergeCell ref="AI71:AJ71"/>
    <mergeCell ref="AK71:AL71"/>
    <mergeCell ref="AM71:AN71"/>
    <mergeCell ref="D73:F73"/>
    <mergeCell ref="G73:T73"/>
    <mergeCell ref="U73:V73"/>
    <mergeCell ref="W73:X73"/>
    <mergeCell ref="Y73:Z73"/>
    <mergeCell ref="AA73:AB73"/>
    <mergeCell ref="AC73:AD73"/>
    <mergeCell ref="BC73:BD73"/>
    <mergeCell ref="BE73:BF73"/>
    <mergeCell ref="AQ73:AR73"/>
    <mergeCell ref="AS73:AT73"/>
    <mergeCell ref="AU73:AV73"/>
    <mergeCell ref="AW73:AX73"/>
    <mergeCell ref="AY73:AZ73"/>
    <mergeCell ref="BA73:BB73"/>
    <mergeCell ref="AE73:AF73"/>
    <mergeCell ref="AG73:AH73"/>
    <mergeCell ref="AI73:AJ73"/>
    <mergeCell ref="AK73:AL73"/>
    <mergeCell ref="AM73:AN73"/>
    <mergeCell ref="AO73:AP73"/>
    <mergeCell ref="AU74:AV74"/>
    <mergeCell ref="AW74:AX74"/>
    <mergeCell ref="AY74:AZ74"/>
    <mergeCell ref="BA74:BB74"/>
    <mergeCell ref="BC74:BD74"/>
    <mergeCell ref="BE74:BF74"/>
    <mergeCell ref="AI74:AJ74"/>
    <mergeCell ref="AK74:AL74"/>
    <mergeCell ref="AM74:AN74"/>
    <mergeCell ref="AO74:AP74"/>
    <mergeCell ref="AQ74:AR74"/>
    <mergeCell ref="AS74:AT74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BA75:BB75"/>
    <mergeCell ref="BC75:BD75"/>
    <mergeCell ref="BE75:BF75"/>
    <mergeCell ref="BL75:CA75"/>
    <mergeCell ref="AO75:AP75"/>
    <mergeCell ref="AQ75:AR75"/>
    <mergeCell ref="AS75:AT75"/>
    <mergeCell ref="AU75:AV75"/>
    <mergeCell ref="AW75:AX75"/>
    <mergeCell ref="AY75:AZ75"/>
    <mergeCell ref="AC75:AD75"/>
    <mergeCell ref="AE75:AF75"/>
    <mergeCell ref="AG75:AH75"/>
    <mergeCell ref="AI75:AJ75"/>
    <mergeCell ref="AK75:AL75"/>
    <mergeCell ref="AM75:AN75"/>
    <mergeCell ref="D75:F75"/>
    <mergeCell ref="G75:T75"/>
    <mergeCell ref="U75:V75"/>
    <mergeCell ref="W75:X75"/>
    <mergeCell ref="Y75:Z75"/>
    <mergeCell ref="AA75:AB75"/>
    <mergeCell ref="AO76:AP76"/>
    <mergeCell ref="AQ76:AR76"/>
    <mergeCell ref="D76:F76"/>
    <mergeCell ref="G76:T76"/>
    <mergeCell ref="U76:V76"/>
    <mergeCell ref="W76:X76"/>
    <mergeCell ref="Y76:Z76"/>
    <mergeCell ref="AA76:AB76"/>
    <mergeCell ref="AC76:AD76"/>
    <mergeCell ref="AE76:AF76"/>
    <mergeCell ref="BE76:BF76"/>
    <mergeCell ref="AS76:AT76"/>
    <mergeCell ref="AU76:AV76"/>
    <mergeCell ref="AW76:AX76"/>
    <mergeCell ref="AY76:AZ76"/>
    <mergeCell ref="BA76:BB76"/>
    <mergeCell ref="BC76:BD76"/>
    <mergeCell ref="AG76:AH76"/>
    <mergeCell ref="AI76:AJ76"/>
    <mergeCell ref="AK76:AL76"/>
    <mergeCell ref="AM76:AN76"/>
    <mergeCell ref="BA77:BB77"/>
    <mergeCell ref="BC77:BD77"/>
    <mergeCell ref="BE77:BF77"/>
    <mergeCell ref="D78:F78"/>
    <mergeCell ref="G78:T78"/>
    <mergeCell ref="U78:V78"/>
    <mergeCell ref="W78:X78"/>
    <mergeCell ref="Y78:Z78"/>
    <mergeCell ref="AA78:AB78"/>
    <mergeCell ref="AC78:AD78"/>
    <mergeCell ref="AO77:AP77"/>
    <mergeCell ref="AQ77:AR77"/>
    <mergeCell ref="AS77:AT77"/>
    <mergeCell ref="AU77:AV77"/>
    <mergeCell ref="AW77:AX77"/>
    <mergeCell ref="AY77:AZ77"/>
    <mergeCell ref="AC77:AD77"/>
    <mergeCell ref="AE77:AF77"/>
    <mergeCell ref="AG77:AH77"/>
    <mergeCell ref="AI77:AJ77"/>
    <mergeCell ref="AK77:AL77"/>
    <mergeCell ref="AM77:AN77"/>
    <mergeCell ref="D77:F77"/>
    <mergeCell ref="G77:T77"/>
    <mergeCell ref="U77:V77"/>
    <mergeCell ref="W77:X77"/>
    <mergeCell ref="Y77:Z77"/>
    <mergeCell ref="AA77:AB77"/>
    <mergeCell ref="AO79:AP79"/>
    <mergeCell ref="AQ79:AR79"/>
    <mergeCell ref="BC78:BD78"/>
    <mergeCell ref="BE78:BF78"/>
    <mergeCell ref="D79:F79"/>
    <mergeCell ref="G79:T79"/>
    <mergeCell ref="U79:V79"/>
    <mergeCell ref="W79:X79"/>
    <mergeCell ref="Y79:Z79"/>
    <mergeCell ref="AA79:AB79"/>
    <mergeCell ref="AC79:AD79"/>
    <mergeCell ref="AE79:AF79"/>
    <mergeCell ref="AQ78:AR78"/>
    <mergeCell ref="AS78:AT78"/>
    <mergeCell ref="AU78:AV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AO78:AP78"/>
    <mergeCell ref="AU80:AV80"/>
    <mergeCell ref="AW80:AX80"/>
    <mergeCell ref="AY80:AZ80"/>
    <mergeCell ref="BA80:BB80"/>
    <mergeCell ref="BC80:BD80"/>
    <mergeCell ref="BE80:BF80"/>
    <mergeCell ref="AI80:AJ80"/>
    <mergeCell ref="AK80:AL80"/>
    <mergeCell ref="AM80:AN80"/>
    <mergeCell ref="AO80:AP80"/>
    <mergeCell ref="AQ80:AR80"/>
    <mergeCell ref="AS80:AT80"/>
    <mergeCell ref="BE79:BF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S79:AT79"/>
    <mergeCell ref="AU79:AV79"/>
    <mergeCell ref="AW79:AX79"/>
    <mergeCell ref="AY79:AZ79"/>
    <mergeCell ref="BA79:BB79"/>
    <mergeCell ref="BC79:BD79"/>
    <mergeCell ref="AG79:AH79"/>
    <mergeCell ref="AI79:AJ79"/>
    <mergeCell ref="AK79:AL79"/>
    <mergeCell ref="AM79:AN79"/>
    <mergeCell ref="D81:F81"/>
    <mergeCell ref="G81:T81"/>
    <mergeCell ref="U81:V81"/>
    <mergeCell ref="W81:X81"/>
    <mergeCell ref="Y81:Z81"/>
    <mergeCell ref="AA81:AB81"/>
    <mergeCell ref="AC81:AD81"/>
    <mergeCell ref="AO82:AP82"/>
    <mergeCell ref="AQ82:AR82"/>
    <mergeCell ref="BC81:BD81"/>
    <mergeCell ref="BE81:BF8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Q81:AR81"/>
    <mergeCell ref="AS81:AT81"/>
    <mergeCell ref="AU81:AV81"/>
    <mergeCell ref="AW81:AX81"/>
    <mergeCell ref="AY81:AZ81"/>
    <mergeCell ref="BA81:BB81"/>
    <mergeCell ref="AE81:AF81"/>
    <mergeCell ref="AG81:AH81"/>
    <mergeCell ref="AI81:AJ81"/>
    <mergeCell ref="AK81:AL81"/>
    <mergeCell ref="AM81:AN81"/>
    <mergeCell ref="AO81:AP81"/>
    <mergeCell ref="AU83:AV83"/>
    <mergeCell ref="AW83:AX83"/>
    <mergeCell ref="AY83:AZ83"/>
    <mergeCell ref="BA83:BB83"/>
    <mergeCell ref="BC83:BD83"/>
    <mergeCell ref="BE83:BF83"/>
    <mergeCell ref="AI83:AJ83"/>
    <mergeCell ref="AK83:AL83"/>
    <mergeCell ref="AM83:AN83"/>
    <mergeCell ref="AO83:AP83"/>
    <mergeCell ref="AQ83:AR83"/>
    <mergeCell ref="AS83:AT83"/>
    <mergeCell ref="BE82:BF82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S82:AT82"/>
    <mergeCell ref="AU82:AV82"/>
    <mergeCell ref="AW82:AX82"/>
    <mergeCell ref="AY82:AZ82"/>
    <mergeCell ref="BA82:BB82"/>
    <mergeCell ref="BC82:BD82"/>
    <mergeCell ref="AG82:AH82"/>
    <mergeCell ref="AI82:AJ82"/>
    <mergeCell ref="AK82:AL82"/>
    <mergeCell ref="AM82:AN82"/>
    <mergeCell ref="AO85:AP85"/>
    <mergeCell ref="AQ85:AR85"/>
    <mergeCell ref="BA84:BB84"/>
    <mergeCell ref="BC84:BD84"/>
    <mergeCell ref="BE84:BF84"/>
    <mergeCell ref="D85:T85"/>
    <mergeCell ref="U85:V85"/>
    <mergeCell ref="W85:X85"/>
    <mergeCell ref="Y85:Z85"/>
    <mergeCell ref="AA85:AB85"/>
    <mergeCell ref="AC85:AD85"/>
    <mergeCell ref="AE85:AF85"/>
    <mergeCell ref="AO84:AP84"/>
    <mergeCell ref="AQ84:AR84"/>
    <mergeCell ref="AS84:AT84"/>
    <mergeCell ref="AU84:AV84"/>
    <mergeCell ref="AW84:AX84"/>
    <mergeCell ref="AY84:AZ84"/>
    <mergeCell ref="AC84:AD84"/>
    <mergeCell ref="AE84:AF84"/>
    <mergeCell ref="AG84:AH84"/>
    <mergeCell ref="AI84:AJ84"/>
    <mergeCell ref="AK84:AL84"/>
    <mergeCell ref="AM84:AN84"/>
    <mergeCell ref="D84:F84"/>
    <mergeCell ref="G84:T84"/>
    <mergeCell ref="U84:V84"/>
    <mergeCell ref="W84:X84"/>
    <mergeCell ref="Y84:Z84"/>
    <mergeCell ref="AA84:AB84"/>
    <mergeCell ref="AW86:AX86"/>
    <mergeCell ref="AY86:AZ86"/>
    <mergeCell ref="BA86:BB86"/>
    <mergeCell ref="BC86:BD86"/>
    <mergeCell ref="BE86:BF86"/>
    <mergeCell ref="D87:BF87"/>
    <mergeCell ref="AK86:AL86"/>
    <mergeCell ref="AM86:AN86"/>
    <mergeCell ref="AO86:AP86"/>
    <mergeCell ref="AQ86:AR86"/>
    <mergeCell ref="AS86:AT86"/>
    <mergeCell ref="AU86:AV86"/>
    <mergeCell ref="BE85:BF85"/>
    <mergeCell ref="D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S85:AT85"/>
    <mergeCell ref="AU85:AV85"/>
    <mergeCell ref="AW85:AX85"/>
    <mergeCell ref="AY85:AZ85"/>
    <mergeCell ref="BA85:BB85"/>
    <mergeCell ref="BC85:BD85"/>
    <mergeCell ref="AG85:AH85"/>
    <mergeCell ref="AI85:AJ85"/>
    <mergeCell ref="AK85:AL85"/>
    <mergeCell ref="AM85:AN85"/>
    <mergeCell ref="AU89:AV89"/>
    <mergeCell ref="AW89:AX89"/>
    <mergeCell ref="AY89:AZ89"/>
    <mergeCell ref="BA89:BB89"/>
    <mergeCell ref="BC89:BD89"/>
    <mergeCell ref="BE89:BF89"/>
    <mergeCell ref="AI89:AJ89"/>
    <mergeCell ref="AK89:AL89"/>
    <mergeCell ref="AM89:AN89"/>
    <mergeCell ref="AO89:AP89"/>
    <mergeCell ref="AQ89:AR89"/>
    <mergeCell ref="AS89:AT89"/>
    <mergeCell ref="D88:BF88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BA90:BB90"/>
    <mergeCell ref="BC90:BD90"/>
    <mergeCell ref="BE90:BF90"/>
    <mergeCell ref="BL90:CA90"/>
    <mergeCell ref="AO90:AP90"/>
    <mergeCell ref="AQ90:AR90"/>
    <mergeCell ref="AS90:AT90"/>
    <mergeCell ref="AU90:AV90"/>
    <mergeCell ref="AW90:AX90"/>
    <mergeCell ref="AY90:AZ90"/>
    <mergeCell ref="AC90:AD90"/>
    <mergeCell ref="AE90:AF90"/>
    <mergeCell ref="AG90:AH90"/>
    <mergeCell ref="AI90:AJ90"/>
    <mergeCell ref="AK90:AL90"/>
    <mergeCell ref="AM90:AN90"/>
    <mergeCell ref="D90:F90"/>
    <mergeCell ref="G90:T90"/>
    <mergeCell ref="U90:V90"/>
    <mergeCell ref="W90:X90"/>
    <mergeCell ref="Y90:Z90"/>
    <mergeCell ref="AA90:AB90"/>
    <mergeCell ref="AE91:AF91"/>
    <mergeCell ref="AG91:AH91"/>
    <mergeCell ref="AI91:AJ91"/>
    <mergeCell ref="AK91:AL91"/>
    <mergeCell ref="AO91:AP91"/>
    <mergeCell ref="BC91:BD91"/>
    <mergeCell ref="BE91:BF91"/>
    <mergeCell ref="D92:BF92"/>
    <mergeCell ref="D93:F93"/>
    <mergeCell ref="G93:T93"/>
    <mergeCell ref="U93:V93"/>
    <mergeCell ref="W93:X93"/>
    <mergeCell ref="Y93:Z93"/>
    <mergeCell ref="AA93:AB93"/>
    <mergeCell ref="AC93:AD93"/>
    <mergeCell ref="AQ91:AR91"/>
    <mergeCell ref="AS91:AT91"/>
    <mergeCell ref="AU91:AV91"/>
    <mergeCell ref="AW91:AX91"/>
    <mergeCell ref="AY91:AZ91"/>
    <mergeCell ref="BA91:BB91"/>
    <mergeCell ref="AM91:AN91"/>
    <mergeCell ref="D91:T91"/>
    <mergeCell ref="U91:V91"/>
    <mergeCell ref="W91:X91"/>
    <mergeCell ref="Y91:Z91"/>
    <mergeCell ref="AA91:AB91"/>
    <mergeCell ref="AC91:AD91"/>
    <mergeCell ref="BC93:BD93"/>
    <mergeCell ref="BE93:BF93"/>
    <mergeCell ref="AQ93:AR93"/>
    <mergeCell ref="AS93:AT93"/>
    <mergeCell ref="AU93:AV93"/>
    <mergeCell ref="AW93:AX93"/>
    <mergeCell ref="AY93:AZ93"/>
    <mergeCell ref="BA93:BB93"/>
    <mergeCell ref="AE93:AF93"/>
    <mergeCell ref="AG93:AH93"/>
    <mergeCell ref="AI93:AJ93"/>
    <mergeCell ref="AK93:AL93"/>
    <mergeCell ref="AM93:AN93"/>
    <mergeCell ref="AO93:AP93"/>
    <mergeCell ref="BA94:BB94"/>
    <mergeCell ref="BC94:BD94"/>
    <mergeCell ref="BE94:BF94"/>
    <mergeCell ref="AO94:AP94"/>
    <mergeCell ref="AQ94:AR94"/>
    <mergeCell ref="AS94:AT94"/>
    <mergeCell ref="AU94:AV94"/>
    <mergeCell ref="AW94:AX94"/>
    <mergeCell ref="AY94:AZ94"/>
    <mergeCell ref="AC94:AD94"/>
    <mergeCell ref="AE94:AF94"/>
    <mergeCell ref="AG94:AH94"/>
    <mergeCell ref="AI94:AJ94"/>
    <mergeCell ref="AK94:AL94"/>
    <mergeCell ref="AM94:AN94"/>
    <mergeCell ref="D94:F94"/>
    <mergeCell ref="G94:T94"/>
    <mergeCell ref="U94:V94"/>
    <mergeCell ref="W94:X94"/>
    <mergeCell ref="Y94:Z94"/>
    <mergeCell ref="AA94:AB94"/>
    <mergeCell ref="AU96:AV96"/>
    <mergeCell ref="AW96:AX96"/>
    <mergeCell ref="AY96:AZ96"/>
    <mergeCell ref="BA96:BB96"/>
    <mergeCell ref="BC96:BD96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BE96:BF96"/>
    <mergeCell ref="AI96:AJ96"/>
    <mergeCell ref="AK96:AL96"/>
    <mergeCell ref="AM96:AN96"/>
    <mergeCell ref="AO96:AP96"/>
    <mergeCell ref="AQ96:AR96"/>
    <mergeCell ref="AS96:AT96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O102:AP102"/>
    <mergeCell ref="AQ102:AR102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BE102:BF102"/>
    <mergeCell ref="AS102:AT102"/>
    <mergeCell ref="AU102:AV102"/>
    <mergeCell ref="AW102:AX102"/>
    <mergeCell ref="AY102:AZ102"/>
    <mergeCell ref="BA102:BB102"/>
    <mergeCell ref="BC102:BD102"/>
    <mergeCell ref="AG102:AH102"/>
    <mergeCell ref="AI102:AJ102"/>
    <mergeCell ref="AK102:AL102"/>
    <mergeCell ref="AM102:AN102"/>
    <mergeCell ref="D106:F106"/>
    <mergeCell ref="G106:T106"/>
    <mergeCell ref="U106:V106"/>
    <mergeCell ref="W106:X106"/>
    <mergeCell ref="Y106:Z106"/>
    <mergeCell ref="AA106:AB106"/>
    <mergeCell ref="AC106:AD106"/>
    <mergeCell ref="D105:F105"/>
    <mergeCell ref="G105:T105"/>
    <mergeCell ref="U105:V105"/>
    <mergeCell ref="W105:X105"/>
    <mergeCell ref="AO107:AP107"/>
    <mergeCell ref="BC106:BD106"/>
    <mergeCell ref="AY103:AZ103"/>
    <mergeCell ref="BA103:BB103"/>
    <mergeCell ref="BC103:BD103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BE106:BF106"/>
    <mergeCell ref="AE107:AF107"/>
    <mergeCell ref="AQ106:AR106"/>
    <mergeCell ref="AS106:AT106"/>
    <mergeCell ref="AU106:AV106"/>
    <mergeCell ref="AW106:AX106"/>
    <mergeCell ref="AY106:AZ106"/>
    <mergeCell ref="BA106:BB106"/>
    <mergeCell ref="AE106:AF106"/>
    <mergeCell ref="AG106:AH106"/>
    <mergeCell ref="AI106:AJ106"/>
    <mergeCell ref="AK106:AL106"/>
    <mergeCell ref="AM106:AN106"/>
    <mergeCell ref="AO106:AP106"/>
    <mergeCell ref="AY108:AZ108"/>
    <mergeCell ref="BA108:BB108"/>
    <mergeCell ref="BC108:BD108"/>
    <mergeCell ref="BE108:BF108"/>
    <mergeCell ref="AI108:AJ108"/>
    <mergeCell ref="AK108:AL108"/>
    <mergeCell ref="AM108:AN108"/>
    <mergeCell ref="AO108:AP108"/>
    <mergeCell ref="BE107:BF107"/>
    <mergeCell ref="Y108:Z108"/>
    <mergeCell ref="AA108:AB108"/>
    <mergeCell ref="AC108:AD108"/>
    <mergeCell ref="AE108:AF108"/>
    <mergeCell ref="AG108:AH108"/>
    <mergeCell ref="AU107:AV107"/>
    <mergeCell ref="AW107:AX107"/>
    <mergeCell ref="AY107:AZ107"/>
    <mergeCell ref="BA107:BB107"/>
    <mergeCell ref="BC107:BD107"/>
    <mergeCell ref="AG107:AH107"/>
    <mergeCell ref="AI107:AJ107"/>
    <mergeCell ref="AK107:AL107"/>
    <mergeCell ref="AM107:AN107"/>
    <mergeCell ref="D108:T108"/>
    <mergeCell ref="U108:V108"/>
    <mergeCell ref="W108:X108"/>
    <mergeCell ref="AQ107:AR107"/>
    <mergeCell ref="AS107:AT107"/>
    <mergeCell ref="D107:T107"/>
    <mergeCell ref="U107:V107"/>
    <mergeCell ref="W107:X107"/>
    <mergeCell ref="Y107:Z107"/>
    <mergeCell ref="AA107:AB107"/>
    <mergeCell ref="AC107:AD107"/>
    <mergeCell ref="D109:T109"/>
    <mergeCell ref="U109:V109"/>
    <mergeCell ref="W109:X109"/>
    <mergeCell ref="Y109:Z109"/>
    <mergeCell ref="AA109:AB109"/>
    <mergeCell ref="AC109:AD109"/>
    <mergeCell ref="AU108:AV108"/>
    <mergeCell ref="AW108:AX108"/>
    <mergeCell ref="AQ108:AR108"/>
    <mergeCell ref="AS108:AT108"/>
    <mergeCell ref="BC110:BD110"/>
    <mergeCell ref="BE110:BF110"/>
    <mergeCell ref="E111:S111"/>
    <mergeCell ref="U111:AP111"/>
    <mergeCell ref="AQ111:AR111"/>
    <mergeCell ref="AS111:AT111"/>
    <mergeCell ref="AU111:AV111"/>
    <mergeCell ref="AW111:AX111"/>
    <mergeCell ref="AY111:AZ111"/>
    <mergeCell ref="BA111:BB111"/>
    <mergeCell ref="BC109:BD109"/>
    <mergeCell ref="BE109:BF109"/>
    <mergeCell ref="D110:D111"/>
    <mergeCell ref="U110:AP110"/>
    <mergeCell ref="AQ110:AR110"/>
    <mergeCell ref="AS110:AT110"/>
    <mergeCell ref="AU110:AV110"/>
    <mergeCell ref="AW110:AX110"/>
    <mergeCell ref="AY110:AZ110"/>
    <mergeCell ref="BA110:BB110"/>
    <mergeCell ref="AQ109:AR109"/>
    <mergeCell ref="AS109:AT109"/>
    <mergeCell ref="AU109:AV109"/>
    <mergeCell ref="AW109:AX109"/>
    <mergeCell ref="AY109:AZ109"/>
    <mergeCell ref="BA109:BB109"/>
    <mergeCell ref="AE109:AF109"/>
    <mergeCell ref="AG109:AH109"/>
    <mergeCell ref="AI109:AJ109"/>
    <mergeCell ref="AK109:AL109"/>
    <mergeCell ref="AM109:AN109"/>
    <mergeCell ref="AO109:AP109"/>
    <mergeCell ref="BE112:BF112"/>
    <mergeCell ref="U113:AP113"/>
    <mergeCell ref="AQ113:AR113"/>
    <mergeCell ref="AS113:AT113"/>
    <mergeCell ref="AU113:AV113"/>
    <mergeCell ref="AW113:AX113"/>
    <mergeCell ref="AY113:AZ113"/>
    <mergeCell ref="BA113:BB113"/>
    <mergeCell ref="BC113:BD113"/>
    <mergeCell ref="BE113:BF113"/>
    <mergeCell ref="BC111:BD111"/>
    <mergeCell ref="BE111:BF111"/>
    <mergeCell ref="U112:AP112"/>
    <mergeCell ref="AQ112:AR112"/>
    <mergeCell ref="AS112:AT112"/>
    <mergeCell ref="AU112:AV112"/>
    <mergeCell ref="AW112:AX112"/>
    <mergeCell ref="AY112:AZ112"/>
    <mergeCell ref="BA112:BB112"/>
    <mergeCell ref="BC112:BD112"/>
    <mergeCell ref="AO125:BJ125"/>
    <mergeCell ref="V127:Z127"/>
    <mergeCell ref="AS127:AX128"/>
    <mergeCell ref="V130:Z130"/>
    <mergeCell ref="E121:AD121"/>
    <mergeCell ref="AW121:BA121"/>
    <mergeCell ref="BB121:BG121"/>
    <mergeCell ref="E122:W122"/>
    <mergeCell ref="E123:AF123"/>
    <mergeCell ref="AV124:AY124"/>
    <mergeCell ref="E115:AH115"/>
    <mergeCell ref="AI115:BG115"/>
    <mergeCell ref="AA117:AF117"/>
    <mergeCell ref="Q118:T118"/>
    <mergeCell ref="Z118:AF118"/>
    <mergeCell ref="AA119:AF119"/>
    <mergeCell ref="AK119:AU119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3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Семестровка</vt:lpstr>
      <vt:lpstr>Каталог</vt:lpstr>
      <vt:lpstr>НП_Бак</vt:lpstr>
      <vt:lpstr>Каталог!Область_печати</vt:lpstr>
      <vt:lpstr>НП_Бак!Область_печати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2021-03-03T18:44:27Z</cp:lastPrinted>
  <dcterms:created xsi:type="dcterms:W3CDTF">2021-02-06T09:07:40Z</dcterms:created>
  <dcterms:modified xsi:type="dcterms:W3CDTF">2021-04-02T09:12:50Z</dcterms:modified>
</cp:coreProperties>
</file>